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threadedComments/threadedComment1.xml" ContentType="application/vnd.ms-excel.threaded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defaultThemeVersion="124226"/>
  <mc:AlternateContent xmlns:mc="http://schemas.openxmlformats.org/markup-compatibility/2006">
    <mc:Choice Requires="x15">
      <x15ac:absPath xmlns:x15ac="http://schemas.microsoft.com/office/spreadsheetml/2010/11/ac" url="X:\Administrative Services-POS Policy Office\Rate Setting\Rate Projects\CMR 432_ DCF - Lead Agency (FNLA)\FY27 Reprocurement\5. Final Rate Documents\"/>
    </mc:Choice>
  </mc:AlternateContent>
  <xr:revisionPtr revIDLastSave="0" documentId="13_ncr:1_{26BCF078-3E66-44B0-BDC3-A26EC9483951}" xr6:coauthVersionLast="47" xr6:coauthVersionMax="47" xr10:uidLastSave="{00000000-0000-0000-0000-000000000000}"/>
  <bookViews>
    <workbookView xWindow="28680" yWindow="-120" windowWidth="29040" windowHeight="15720" activeTab="1" xr2:uid="{00000000-000D-0000-FFFF-FFFF00000000}"/>
  </bookViews>
  <sheets>
    <sheet name="FALL CAF 2025" sheetId="14" r:id="rId1"/>
    <sheet name="M2024 BLS 53RD" sheetId="13" r:id="rId2"/>
    <sheet name="Models FNLA" sheetId="1" r:id="rId3"/>
    <sheet name="Staff add-on" sheetId="2" r:id="rId4"/>
    <sheet name="CAF Fall 2020" sheetId="3" state="hidden" r:id="rId5"/>
    <sheet name="M2021 53rd BLS  SALARY CHART" sheetId="6" state="hidden" r:id="rId6"/>
    <sheet name="Fiscal Impact &amp; Rate Chart" sheetId="7" state="hidden" r:id="rId7"/>
    <sheet name="FY 23 BTL UFR Data" sheetId="12" state="hidden" r:id="rId8"/>
    <sheet name="CAF Fall 2022" sheetId="9" state="hidden" r:id="rId9"/>
    <sheet name="FY21 UFR" sheetId="8" state="hidden" r:id="rId10"/>
  </sheets>
  <externalReferences>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s>
  <definedNames>
    <definedName name="_Key1" localSheetId="2" hidden="1">#REF!</definedName>
    <definedName name="_Key1" hidden="1">#REF!</definedName>
    <definedName name="_Sort" localSheetId="2" hidden="1">#REF!</definedName>
    <definedName name="_Sort" hidden="1">#REF!</definedName>
    <definedName name="alldata" localSheetId="8">#REF!</definedName>
    <definedName name="alldata">#REF!</definedName>
    <definedName name="alled" localSheetId="8">#REF!</definedName>
    <definedName name="alled">#REF!</definedName>
    <definedName name="allstem" localSheetId="8">#REF!</definedName>
    <definedName name="allstem">#REF!</definedName>
    <definedName name="Area">[1]Sheet2!$A$2:$A$28</definedName>
    <definedName name="ARENEW">[2]amendA!$B$1:$U$51</definedName>
    <definedName name="asdfasd" localSheetId="8">'[3]Complete UFR List'!#REF!</definedName>
    <definedName name="asdfasd" localSheetId="2">'[3]Complete UFR List'!#REF!</definedName>
    <definedName name="asdfasd">'[3]Complete UFR List'!#REF!</definedName>
    <definedName name="asdfasdf" localSheetId="8">'[3]Complete UFR List'!#REF!</definedName>
    <definedName name="asdfasdf" localSheetId="2">#REF!</definedName>
    <definedName name="asdfasdf">#REF!</definedName>
    <definedName name="ATTABOY">[2]amendA!$B$2:$S$2</definedName>
    <definedName name="AutoInsurance">[4]Universal!$C$19</definedName>
    <definedName name="autsupp2" localSheetId="0">#REF!</definedName>
    <definedName name="autsupp2" localSheetId="1">#REF!</definedName>
    <definedName name="autsupp2">#N/A</definedName>
    <definedName name="Average" localSheetId="8">#REF!</definedName>
    <definedName name="Average" localSheetId="2">#REF!</definedName>
    <definedName name="Average">#REF!</definedName>
    <definedName name="BB6_4" localSheetId="2">#REF!</definedName>
    <definedName name="BB6_4">#REF!</definedName>
    <definedName name="break">'[5]Tech Stuff'!$E$5</definedName>
    <definedName name="CAF" localSheetId="2">#REF!</definedName>
    <definedName name="CAF">#REF!</definedName>
    <definedName name="CAF_NEW" localSheetId="8">[6]RawDataCalcs!$L$70:$DB$70</definedName>
    <definedName name="CAF_NEW" localSheetId="0">[6]RawDataCalcs!$L$70:$DB$70</definedName>
    <definedName name="CAF_NEW" localSheetId="1">[6]RawDataCalcs!$L$70:$DB$70</definedName>
    <definedName name="CAF_NEW">[7]RawDataCalcs!$L$70:$DB$70</definedName>
    <definedName name="Cap" localSheetId="4">[8]RawDataCalcs!$L$70:$DB$70</definedName>
    <definedName name="Cap" localSheetId="8">[9]RawDataCalcs!$L$13:$DB$13</definedName>
    <definedName name="Cap" localSheetId="0">[8]RawDataCalcs!$L$70:$DB$70</definedName>
    <definedName name="Cap" localSheetId="5">[10]RawDataCalcs!$L$35:$DB$35</definedName>
    <definedName name="Cap" localSheetId="1">[11]RawDataCalcs!$L$13:$DB$13</definedName>
    <definedName name="Cap">[12]RawDataCalcs!$L$70:$DB$70</definedName>
    <definedName name="capa">[13]RawDataCalcs!$L$17:$DB$17</definedName>
    <definedName name="chart" localSheetId="0">#REF!</definedName>
    <definedName name="chart" localSheetId="1">#REF!</definedName>
    <definedName name="chart">#N/A</definedName>
    <definedName name="COLA">[4]Universal!$C$12</definedName>
    <definedName name="Data" localSheetId="8">#REF!</definedName>
    <definedName name="Data" localSheetId="2">#REF!</definedName>
    <definedName name="Data">#REF!</definedName>
    <definedName name="Electricity">[4]Universal!$C$21</definedName>
    <definedName name="Fisc">'[3]Complete UFR List'!#REF!</definedName>
    <definedName name="fisc1">'[3]Complete UFR List'!#REF!</definedName>
    <definedName name="FiveDay">[4]Universal!$C$17</definedName>
    <definedName name="Floor" localSheetId="4">[8]RawDataCalcs!$L$69:$DB$69</definedName>
    <definedName name="Floor" localSheetId="8">[9]RawDataCalcs!$L$12:$DB$12</definedName>
    <definedName name="Floor" localSheetId="0">[8]RawDataCalcs!$L$69:$DB$69</definedName>
    <definedName name="Floor" localSheetId="5">[10]RawDataCalcs!$L$34:$DB$34</definedName>
    <definedName name="Floor" localSheetId="1">[11]RawDataCalcs!$L$12:$DB$12</definedName>
    <definedName name="Floor">[12]RawDataCalcs!$L$69:$DB$69</definedName>
    <definedName name="Fringe">[4]Universal!$C$8</definedName>
    <definedName name="FROM">[2]amendA!$G$7</definedName>
    <definedName name="Funds" localSheetId="8">'[14]RawDataCalcs3386&amp;3401'!$L$68:$DB$68</definedName>
    <definedName name="Funds" localSheetId="0">'[14]RawDataCalcs3386&amp;3401'!$L$68:$DB$68</definedName>
    <definedName name="Funds" localSheetId="1">'[14]RawDataCalcs3386&amp;3401'!$L$68:$DB$68</definedName>
    <definedName name="Funds">'[15]RawDataCalcs3386&amp;3401'!$L$68:$DB$68</definedName>
    <definedName name="GA">[4]Universal!$C$13</definedName>
    <definedName name="Gas">[4]Universal!$C$22</definedName>
    <definedName name="gk" localSheetId="4">#REF!</definedName>
    <definedName name="gk" localSheetId="8">#REF!</definedName>
    <definedName name="gk" localSheetId="2">#REF!</definedName>
    <definedName name="gk">#REF!</definedName>
    <definedName name="hhh" localSheetId="8">#REF!</definedName>
    <definedName name="hhh" localSheetId="2">#REF!</definedName>
    <definedName name="hhh">#REF!</definedName>
    <definedName name="Holidays">[4]Universal!$C$49:$C$59</definedName>
    <definedName name="JailDAverage" localSheetId="8">#REF!</definedName>
    <definedName name="JailDAverage" localSheetId="2">#REF!</definedName>
    <definedName name="JailDAverage">#REF!</definedName>
    <definedName name="JailDCap" localSheetId="8">[16]ALLRawDataCalcs!$L$80:$DB$80</definedName>
    <definedName name="JailDCap" localSheetId="0">[16]ALLRawDataCalcs!$L$80:$DB$80</definedName>
    <definedName name="JailDCap" localSheetId="1">[16]ALLRawDataCalcs!$L$80:$DB$80</definedName>
    <definedName name="JailDCap">[17]ALLRawDataCalcs!$L$80:$DB$80</definedName>
    <definedName name="JailDFloor" localSheetId="8">[16]ALLRawDataCalcs!$L$79:$DB$79</definedName>
    <definedName name="JailDFloor" localSheetId="0">[16]ALLRawDataCalcs!$L$79:$DB$79</definedName>
    <definedName name="JailDFloor" localSheetId="1">[16]ALLRawDataCalcs!$L$79:$DB$79</definedName>
    <definedName name="JailDFloor">[17]ALLRawDataCalcs!$L$79:$DB$79</definedName>
    <definedName name="JailDgk" localSheetId="8">#REF!</definedName>
    <definedName name="JailDgk" localSheetId="2">#REF!</definedName>
    <definedName name="JailDgk">#REF!</definedName>
    <definedName name="JailDMax" localSheetId="8">#REF!</definedName>
    <definedName name="JailDMax" localSheetId="2">#REF!</definedName>
    <definedName name="JailDMax">#REF!</definedName>
    <definedName name="JailDMedian" localSheetId="8">#REF!</definedName>
    <definedName name="JailDMedian" localSheetId="2">#REF!</definedName>
    <definedName name="JailDMedian">#REF!</definedName>
    <definedName name="jm" localSheetId="2">'[3]Complete UFR List'!#REF!</definedName>
    <definedName name="jm">'[3]Complete UFR List'!#REF!</definedName>
    <definedName name="KARA" localSheetId="0">#REF!</definedName>
    <definedName name="KARA" localSheetId="1">#REF!</definedName>
    <definedName name="KARA">#N/A</definedName>
    <definedName name="kls" localSheetId="8">#REF!</definedName>
    <definedName name="kls" localSheetId="2">#REF!</definedName>
    <definedName name="kls">#REF!</definedName>
    <definedName name="ListProviders" localSheetId="0">'[18]List of Programs'!$A$24:$A$29</definedName>
    <definedName name="ListProviders" localSheetId="1">'[18]List of Programs'!$A$24:$A$29</definedName>
    <definedName name="ListProviders">'[19]List of Programs'!$A$24:$A$29</definedName>
    <definedName name="Max" localSheetId="8">#REF!</definedName>
    <definedName name="Max" localSheetId="2">#REF!</definedName>
    <definedName name="Max">#REF!</definedName>
    <definedName name="Median" localSheetId="8">#REF!</definedName>
    <definedName name="Median" localSheetId="2">#REF!</definedName>
    <definedName name="Median">#REF!</definedName>
    <definedName name="Min" localSheetId="8">#REF!</definedName>
    <definedName name="Min" localSheetId="2">#REF!</definedName>
    <definedName name="Min">#REF!</definedName>
    <definedName name="mr" localSheetId="0">#REF!</definedName>
    <definedName name="mr" localSheetId="1">#REF!</definedName>
    <definedName name="mr">#N/A</definedName>
    <definedName name="MT" localSheetId="4">#REF!</definedName>
    <definedName name="MT" localSheetId="8">#REF!</definedName>
    <definedName name="MT" localSheetId="2">#REF!</definedName>
    <definedName name="MT">#REF!</definedName>
    <definedName name="new" localSheetId="8">#REF!</definedName>
    <definedName name="new" localSheetId="2">#REF!</definedName>
    <definedName name="new">#REF!</definedName>
    <definedName name="Oil">[4]Universal!$C$23</definedName>
    <definedName name="ok" localSheetId="8">#REF!</definedName>
    <definedName name="ok" localSheetId="2">#REF!</definedName>
    <definedName name="ok">#REF!</definedName>
    <definedName name="Paydays">[4]Universal!$C$33:$N$33</definedName>
    <definedName name="Phone">[4]Universal!$C$25</definedName>
    <definedName name="_xlnm.Print_Area" localSheetId="5">'M2021 53rd BLS  SALARY CHART'!$B$1:$H$41</definedName>
    <definedName name="_xlnm.Print_Area" localSheetId="2">'Models FNLA'!$B$1:$J$98</definedName>
    <definedName name="_xlnm.Print_Titles" localSheetId="4">'CAF Fall 2020'!$A:$A</definedName>
    <definedName name="_xlnm.Print_Titles" localSheetId="8">'CAF Fall 2022'!$A:$A</definedName>
    <definedName name="_xlnm.Print_Titles" localSheetId="0">'FALL CAF 2025'!$A:$A</definedName>
    <definedName name="Program_File" localSheetId="8">#REF!</definedName>
    <definedName name="Program_File" localSheetId="2">#REF!</definedName>
    <definedName name="Program_File">#REF!</definedName>
    <definedName name="Programs" localSheetId="0">'[18]List of Programs'!$B$3:$B$19</definedName>
    <definedName name="Programs" localSheetId="1">'[18]List of Programs'!$B$3:$B$19</definedName>
    <definedName name="Programs">'[19]List of Programs'!$B$3:$B$19</definedName>
    <definedName name="PropInsurance">[4]Universal!$C$20</definedName>
    <definedName name="ProvFTE" localSheetId="0">'[20]FTE Data'!$A$3:$AW$56</definedName>
    <definedName name="ProvFTE" localSheetId="1">'[21]FTE Data'!$A$3:$AW$56</definedName>
    <definedName name="ProvFTE">'[21]FTE Data'!$A$3:$AW$56</definedName>
    <definedName name="PTO_Hours">[4]Universal!$F$72:$F$78</definedName>
    <definedName name="PTO_Years">[4]Universal!$B$72:$B$78</definedName>
    <definedName name="PurchasedBy" localSheetId="0">'[20]FTE Data'!$C$263:$AZ$657</definedName>
    <definedName name="PurchasedBy" localSheetId="1">'[21]FTE Data'!$C$263:$AZ$657</definedName>
    <definedName name="PurchasedBy">'[21]FTE Data'!$C$263:$AZ$657</definedName>
    <definedName name="REGION">[1]Sheet2!$B$1:$B$5</definedName>
    <definedName name="Relief">[4]Universal!$C$14</definedName>
    <definedName name="resmay2007" localSheetId="8">#REF!</definedName>
    <definedName name="resmay2007" localSheetId="2">#REF!</definedName>
    <definedName name="resmay2007">#REF!</definedName>
    <definedName name="SevenDay">[4]Universal!$C$18</definedName>
    <definedName name="sheet1" localSheetId="8">#REF!</definedName>
    <definedName name="sheet1">#REF!</definedName>
    <definedName name="Site_list" localSheetId="0">[20]Lists!$A$2:$A$53</definedName>
    <definedName name="Site_list" localSheetId="1">[21]Lists!$A$2:$A$53</definedName>
    <definedName name="Site_list">[21]Lists!$A$2:$A$53</definedName>
    <definedName name="Source" localSheetId="8">#REF!</definedName>
    <definedName name="Source" localSheetId="2">#REF!</definedName>
    <definedName name="Source">#REF!</definedName>
    <definedName name="Source_2" localSheetId="4">#REF!</definedName>
    <definedName name="Source_2" localSheetId="8">#REF!</definedName>
    <definedName name="Source_2" localSheetId="2">#REF!</definedName>
    <definedName name="Source_2">#REF!</definedName>
    <definedName name="SourcePathAndFileName" localSheetId="8">#REF!</definedName>
    <definedName name="SourcePathAndFileName" localSheetId="2">#REF!</definedName>
    <definedName name="SourcePathAndFileName">#REF!</definedName>
    <definedName name="StaffApp">[4]Universal!$C$11</definedName>
    <definedName name="Tax">[4]Universal!$C$7</definedName>
    <definedName name="TO">[2]amendA!$K$7:$O$7</definedName>
    <definedName name="Total_UFR" localSheetId="4">#REF!</definedName>
    <definedName name="Total_UFR" localSheetId="8">#REF!</definedName>
    <definedName name="Total_UFR" localSheetId="2">#REF!</definedName>
    <definedName name="Total_UFR">#REF!</definedName>
    <definedName name="Total_UFRs" localSheetId="4">#REF!</definedName>
    <definedName name="Total_UFRs" localSheetId="8">#REF!</definedName>
    <definedName name="Total_UFRs" localSheetId="2">#REF!</definedName>
    <definedName name="Total_UFRs">#REF!</definedName>
    <definedName name="Total_UFRs_" localSheetId="4">#REF!</definedName>
    <definedName name="Total_UFRs_" localSheetId="8">#REF!</definedName>
    <definedName name="Total_UFRs_" localSheetId="2">#REF!</definedName>
    <definedName name="Total_UFRs_">#REF!</definedName>
    <definedName name="TotalDays">[4]Universal!$C$30:$N$30</definedName>
    <definedName name="UEFFR" localSheetId="2">'[3]Complete UFR List'!#REF!</definedName>
    <definedName name="UEFFR">'[3]Complete UFR List'!#REF!</definedName>
    <definedName name="UFR" localSheetId="4">'[3]Complete UFR List'!#REF!</definedName>
    <definedName name="UFR" localSheetId="2">'[3]Complete UFR List'!#REF!</definedName>
    <definedName name="UFR">'[3]Complete UFR List'!#REF!</definedName>
    <definedName name="UFRS" localSheetId="4">'[3]Complete UFR List'!#REF!</definedName>
    <definedName name="UFRS" localSheetId="2">'[3]Complete UFR List'!#REF!</definedName>
    <definedName name="UFRS">'[3]Complete UFR List'!#REF!</definedName>
    <definedName name="UPDATE" localSheetId="2">'[3]Complete UFR List'!#REF!</definedName>
    <definedName name="UPDATE">'[3]Complete UFR List'!#REF!</definedName>
    <definedName name="VacAccr">[4]Universal!$C$9</definedName>
    <definedName name="VBB">[4]Universal!$C$10</definedName>
    <definedName name="VBBDist">[4]Universal!$B$35:$N$35</definedName>
    <definedName name="VBBLines">[4]Universal!$B$85:$B$97</definedName>
    <definedName name="Wages5">[4]Universal!$C$37:$N$37</definedName>
    <definedName name="Wages7">[4]Universal!$C$38:$N$38</definedName>
    <definedName name="Water">[4]Universal!$C$24</definedName>
    <definedName name="Weekdays">[4]Universal!$C$31:$N$31</definedName>
    <definedName name="wefqwerqwe">'[3]Complete UFR List'!#REF!</definedName>
    <definedName name="yes">'[3]Complete UFR List'!#REF!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9" i="1" l="1"/>
  <c r="M22" i="1"/>
  <c r="CL42" i="14"/>
  <c r="D4" i="2"/>
  <c r="CL38" i="14"/>
  <c r="CM42" i="14"/>
  <c r="CN42" i="14"/>
  <c r="CO42" i="14"/>
  <c r="CP42" i="14"/>
  <c r="CQ42" i="14"/>
  <c r="CR42" i="14"/>
  <c r="CS42" i="14"/>
  <c r="I13" i="1"/>
  <c r="D13" i="1"/>
  <c r="D37" i="1" s="1"/>
  <c r="M20" i="1"/>
  <c r="D16" i="1" s="1"/>
  <c r="D61" i="1" l="1"/>
  <c r="D85" i="1" s="1"/>
  <c r="I37" i="1"/>
  <c r="I61" i="1" s="1"/>
  <c r="D40" i="1"/>
  <c r="I16" i="1"/>
  <c r="M17" i="1"/>
  <c r="C10" i="1" s="1"/>
  <c r="M16" i="1"/>
  <c r="C58" i="13"/>
  <c r="M15" i="1"/>
  <c r="C8" i="1" s="1"/>
  <c r="M14" i="1"/>
  <c r="CU42" i="14"/>
  <c r="CU38" i="14"/>
  <c r="CU26" i="14"/>
  <c r="CL22" i="14"/>
  <c r="CU22" i="14" s="1"/>
  <c r="H56" i="13"/>
  <c r="H55" i="13"/>
  <c r="H54" i="13"/>
  <c r="H49" i="13"/>
  <c r="H48" i="13"/>
  <c r="C44" i="13"/>
  <c r="M35" i="13" a="1"/>
  <c r="M35" i="13" s="1"/>
  <c r="K35" i="13"/>
  <c r="C35" i="13"/>
  <c r="C36" i="13" s="1"/>
  <c r="B35" i="13"/>
  <c r="D34" i="13"/>
  <c r="J34" i="13" s="1"/>
  <c r="C34" i="13"/>
  <c r="C50" i="13" s="1"/>
  <c r="H50" i="13" s="1"/>
  <c r="D33" i="13"/>
  <c r="H33" i="13" s="1"/>
  <c r="C33" i="13"/>
  <c r="G33" i="13" s="1"/>
  <c r="C32" i="13"/>
  <c r="I32" i="13" s="1"/>
  <c r="H31" i="13"/>
  <c r="D31" i="13"/>
  <c r="D32" i="13" s="1"/>
  <c r="C31" i="13"/>
  <c r="I31" i="13" s="1"/>
  <c r="G30" i="13"/>
  <c r="D30" i="13"/>
  <c r="J30" i="13" s="1"/>
  <c r="C30" i="13"/>
  <c r="I30" i="13" s="1"/>
  <c r="J29" i="13"/>
  <c r="I29" i="13"/>
  <c r="D29" i="13"/>
  <c r="H29" i="13" s="1"/>
  <c r="C29" i="13"/>
  <c r="G29" i="13" s="1"/>
  <c r="I28" i="13"/>
  <c r="G28" i="13"/>
  <c r="C28" i="13"/>
  <c r="H27" i="13"/>
  <c r="D27" i="13"/>
  <c r="D28" i="13" s="1"/>
  <c r="C27" i="13"/>
  <c r="I27" i="13" s="1"/>
  <c r="G26" i="13"/>
  <c r="D26" i="13"/>
  <c r="J26" i="13" s="1"/>
  <c r="C26" i="13"/>
  <c r="I26" i="13" s="1"/>
  <c r="J25" i="13"/>
  <c r="I25" i="13"/>
  <c r="D25" i="13"/>
  <c r="H25" i="13" s="1"/>
  <c r="C25" i="13"/>
  <c r="G25" i="13" s="1"/>
  <c r="C24" i="13"/>
  <c r="I24" i="13" s="1"/>
  <c r="H23" i="13"/>
  <c r="D23" i="13"/>
  <c r="D24" i="13" s="1"/>
  <c r="C23" i="13"/>
  <c r="I23" i="13" s="1"/>
  <c r="I22" i="13"/>
  <c r="G22" i="13"/>
  <c r="D22" i="13"/>
  <c r="J22" i="13" s="1"/>
  <c r="C22" i="13"/>
  <c r="J21" i="13"/>
  <c r="I21" i="13"/>
  <c r="G21" i="13"/>
  <c r="D21" i="13"/>
  <c r="H21" i="13" s="1"/>
  <c r="C21" i="13"/>
  <c r="C20" i="13"/>
  <c r="I20" i="13" s="1"/>
  <c r="H19" i="13"/>
  <c r="D19" i="13"/>
  <c r="D20" i="13" s="1"/>
  <c r="C19" i="13"/>
  <c r="I19" i="13" s="1"/>
  <c r="I18" i="13"/>
  <c r="G18" i="13"/>
  <c r="D18" i="13"/>
  <c r="J18" i="13" s="1"/>
  <c r="C18" i="13"/>
  <c r="J17" i="13"/>
  <c r="I17" i="13"/>
  <c r="G17" i="13"/>
  <c r="D17" i="13"/>
  <c r="H17" i="13" s="1"/>
  <c r="C17" i="13"/>
  <c r="C16" i="13"/>
  <c r="I16" i="13" s="1"/>
  <c r="H15" i="13"/>
  <c r="D15" i="13"/>
  <c r="D16" i="13" s="1"/>
  <c r="C15" i="13"/>
  <c r="I15" i="13" s="1"/>
  <c r="I14" i="13"/>
  <c r="G14" i="13"/>
  <c r="D14" i="13"/>
  <c r="J14" i="13" s="1"/>
  <c r="C14" i="13"/>
  <c r="J13" i="13"/>
  <c r="I13" i="13"/>
  <c r="G13" i="13"/>
  <c r="D13" i="13"/>
  <c r="H13" i="13" s="1"/>
  <c r="C13" i="13"/>
  <c r="C12" i="13"/>
  <c r="I12" i="13" s="1"/>
  <c r="H11" i="13"/>
  <c r="D11" i="13"/>
  <c r="D12" i="13" s="1"/>
  <c r="C11" i="13"/>
  <c r="I11" i="13" s="1"/>
  <c r="I10" i="13"/>
  <c r="G10" i="13"/>
  <c r="D10" i="13"/>
  <c r="J10" i="13" s="1"/>
  <c r="C10" i="13"/>
  <c r="J9" i="13"/>
  <c r="I9" i="13"/>
  <c r="G9" i="13"/>
  <c r="D9" i="13"/>
  <c r="H9" i="13" s="1"/>
  <c r="C9" i="13"/>
  <c r="C8" i="13"/>
  <c r="C53" i="13" s="1"/>
  <c r="H53" i="13" s="1"/>
  <c r="H7" i="13"/>
  <c r="D7" i="13"/>
  <c r="D8" i="13" s="1"/>
  <c r="C7" i="13"/>
  <c r="I7" i="13" s="1"/>
  <c r="I6" i="13"/>
  <c r="G6" i="13"/>
  <c r="D6" i="13"/>
  <c r="J6" i="13" s="1"/>
  <c r="C6" i="13"/>
  <c r="C51" i="13" s="1"/>
  <c r="H51" i="13" s="1"/>
  <c r="J5" i="13"/>
  <c r="I5" i="13"/>
  <c r="G5" i="13"/>
  <c r="D5" i="13"/>
  <c r="H5" i="13" s="1"/>
  <c r="C5" i="13"/>
  <c r="H10" i="1" l="1"/>
  <c r="C34" i="1"/>
  <c r="C7" i="1"/>
  <c r="C6" i="1"/>
  <c r="H8" i="1"/>
  <c r="C32" i="1"/>
  <c r="D3" i="2"/>
  <c r="C9" i="1"/>
  <c r="D64" i="1"/>
  <c r="D88" i="1" s="1"/>
  <c r="I40" i="1"/>
  <c r="I64" i="1" s="1"/>
  <c r="CU28" i="14"/>
  <c r="CU44" i="14"/>
  <c r="M24" i="1" s="1"/>
  <c r="J24" i="13"/>
  <c r="H24" i="13"/>
  <c r="J32" i="13"/>
  <c r="H32" i="13"/>
  <c r="H12" i="13"/>
  <c r="J12" i="13"/>
  <c r="J20" i="13"/>
  <c r="H20" i="13"/>
  <c r="J28" i="13"/>
  <c r="H28" i="13"/>
  <c r="H8" i="13"/>
  <c r="J8" i="13"/>
  <c r="H37" i="13"/>
  <c r="J16" i="13"/>
  <c r="H16" i="13"/>
  <c r="G24" i="13"/>
  <c r="I33" i="13"/>
  <c r="I37" i="13" s="1"/>
  <c r="J33" i="13"/>
  <c r="G8" i="13"/>
  <c r="G12" i="13"/>
  <c r="G16" i="13"/>
  <c r="G20" i="13"/>
  <c r="G32" i="13"/>
  <c r="G7" i="13"/>
  <c r="I8" i="13"/>
  <c r="G11" i="13"/>
  <c r="G15" i="13"/>
  <c r="G19" i="13"/>
  <c r="G23" i="13"/>
  <c r="G27" i="13"/>
  <c r="G31" i="13"/>
  <c r="G37" i="13" s="1"/>
  <c r="C40" i="13"/>
  <c r="C52" i="13"/>
  <c r="H52" i="13" s="1"/>
  <c r="G34" i="13"/>
  <c r="H6" i="13"/>
  <c r="J7" i="13"/>
  <c r="H10" i="13"/>
  <c r="J11" i="13"/>
  <c r="H14" i="13"/>
  <c r="J15" i="13"/>
  <c r="H18" i="13"/>
  <c r="J19" i="13"/>
  <c r="H22" i="13"/>
  <c r="J23" i="13"/>
  <c r="H26" i="13"/>
  <c r="J27" i="13"/>
  <c r="H30" i="13"/>
  <c r="J31" i="13"/>
  <c r="H34" i="13"/>
  <c r="I34" i="13"/>
  <c r="H7" i="1" l="1"/>
  <c r="C31" i="1"/>
  <c r="C58" i="1"/>
  <c r="H34" i="1"/>
  <c r="C33" i="1"/>
  <c r="H9" i="1"/>
  <c r="H32" i="1"/>
  <c r="C56" i="1"/>
  <c r="H6" i="1"/>
  <c r="C30" i="1"/>
  <c r="D21" i="1"/>
  <c r="D45" i="1"/>
  <c r="J37" i="13"/>
  <c r="H56" i="1" l="1"/>
  <c r="C80" i="1"/>
  <c r="C82" i="1"/>
  <c r="H58" i="1"/>
  <c r="H30" i="1"/>
  <c r="C54" i="1"/>
  <c r="H31" i="1"/>
  <c r="C55" i="1"/>
  <c r="C57" i="1"/>
  <c r="H33" i="1"/>
  <c r="I45" i="1"/>
  <c r="D69" i="1"/>
  <c r="D91" i="1"/>
  <c r="D67" i="1"/>
  <c r="B93" i="1"/>
  <c r="B88" i="1"/>
  <c r="D83" i="1"/>
  <c r="C81" i="1" l="1"/>
  <c r="H57" i="1"/>
  <c r="H54" i="1"/>
  <c r="C78" i="1"/>
  <c r="H55" i="1"/>
  <c r="C79" i="1"/>
  <c r="D93" i="1"/>
  <c r="I69" i="1"/>
  <c r="E88" i="1"/>
  <c r="D11" i="1"/>
  <c r="FG300" i="12" l="1"/>
  <c r="FE300" i="12"/>
  <c r="FC300" i="12"/>
  <c r="FA300" i="12"/>
  <c r="EY300" i="12"/>
  <c r="EW300" i="12"/>
  <c r="EU300" i="12"/>
  <c r="ES300" i="12"/>
  <c r="EQ300" i="12"/>
  <c r="EO300" i="12"/>
  <c r="EM300" i="12"/>
  <c r="EK300" i="12"/>
  <c r="EI300" i="12"/>
  <c r="EG300" i="12"/>
  <c r="EE300" i="12"/>
  <c r="EC300" i="12"/>
  <c r="EA300" i="12"/>
  <c r="DY300" i="12"/>
  <c r="DW300" i="12"/>
  <c r="DU300" i="12"/>
  <c r="DS300" i="12"/>
  <c r="DQ300" i="12"/>
  <c r="DO300" i="12"/>
  <c r="DM300" i="12"/>
  <c r="DK300" i="12"/>
  <c r="DI300" i="12"/>
  <c r="DG300" i="12"/>
  <c r="DE300" i="12"/>
  <c r="DC300" i="12"/>
  <c r="DA300" i="12"/>
  <c r="CY300" i="12"/>
  <c r="CW300" i="12"/>
  <c r="CU300" i="12"/>
  <c r="CS300" i="12"/>
  <c r="CQ300" i="12"/>
  <c r="CO300" i="12"/>
  <c r="CM300" i="12"/>
  <c r="CK300" i="12"/>
  <c r="CI300" i="12"/>
  <c r="CG300" i="12"/>
  <c r="CE300" i="12"/>
  <c r="CC300" i="12"/>
  <c r="CA300" i="12"/>
  <c r="BY300" i="12"/>
  <c r="BW300" i="12"/>
  <c r="BU300" i="12"/>
  <c r="BS300" i="12"/>
  <c r="BQ300" i="12"/>
  <c r="BO300" i="12"/>
  <c r="BM300" i="12"/>
  <c r="BK300" i="12"/>
  <c r="BI300" i="12"/>
  <c r="BG300" i="12"/>
  <c r="BE300" i="12"/>
  <c r="BC300" i="12"/>
  <c r="BA300" i="12"/>
  <c r="AY300" i="12"/>
  <c r="AW300" i="12"/>
  <c r="AU300" i="12"/>
  <c r="AS300" i="12"/>
  <c r="AQ300" i="12"/>
  <c r="AO300" i="12"/>
  <c r="AM300" i="12"/>
  <c r="AK300" i="12"/>
  <c r="AI300" i="12"/>
  <c r="AG300" i="12"/>
  <c r="AE300" i="12"/>
  <c r="AC300" i="12"/>
  <c r="AA300" i="12"/>
  <c r="Y300" i="12"/>
  <c r="W300" i="12"/>
  <c r="U300" i="12"/>
  <c r="S300" i="12"/>
  <c r="Q300" i="12"/>
  <c r="O300" i="12"/>
  <c r="M300" i="12"/>
  <c r="K300" i="12"/>
  <c r="I300" i="12"/>
  <c r="G300" i="12"/>
  <c r="E300" i="12"/>
  <c r="FG299" i="12"/>
  <c r="FE299" i="12"/>
  <c r="FC299" i="12"/>
  <c r="FA299" i="12"/>
  <c r="EY299" i="12"/>
  <c r="EW299" i="12"/>
  <c r="EU299" i="12"/>
  <c r="ES299" i="12"/>
  <c r="EQ299" i="12"/>
  <c r="EO299" i="12"/>
  <c r="EM299" i="12"/>
  <c r="EK299" i="12"/>
  <c r="EI299" i="12"/>
  <c r="EG299" i="12"/>
  <c r="EE299" i="12"/>
  <c r="EC299" i="12"/>
  <c r="EA299" i="12"/>
  <c r="DY299" i="12"/>
  <c r="DW299" i="12"/>
  <c r="DU299" i="12"/>
  <c r="DS299" i="12"/>
  <c r="DQ299" i="12"/>
  <c r="DO299" i="12"/>
  <c r="DM299" i="12"/>
  <c r="DK299" i="12"/>
  <c r="DI299" i="12"/>
  <c r="DG299" i="12"/>
  <c r="DE299" i="12"/>
  <c r="DC299" i="12"/>
  <c r="DA299" i="12"/>
  <c r="CY299" i="12"/>
  <c r="CW299" i="12"/>
  <c r="CU299" i="12"/>
  <c r="CS299" i="12"/>
  <c r="CQ299" i="12"/>
  <c r="CO299" i="12"/>
  <c r="CM299" i="12"/>
  <c r="CK299" i="12"/>
  <c r="CI299" i="12"/>
  <c r="CG299" i="12"/>
  <c r="CE299" i="12"/>
  <c r="CC299" i="12"/>
  <c r="CA299" i="12"/>
  <c r="BY299" i="12"/>
  <c r="BW299" i="12"/>
  <c r="BU299" i="12"/>
  <c r="BS299" i="12"/>
  <c r="BQ299" i="12"/>
  <c r="BO299" i="12"/>
  <c r="BM299" i="12"/>
  <c r="BK299" i="12"/>
  <c r="BI299" i="12"/>
  <c r="BG299" i="12"/>
  <c r="BE299" i="12"/>
  <c r="BC299" i="12"/>
  <c r="BA299" i="12"/>
  <c r="AY299" i="12"/>
  <c r="AW299" i="12"/>
  <c r="AU299" i="12"/>
  <c r="AS299" i="12"/>
  <c r="AQ299" i="12"/>
  <c r="AO299" i="12"/>
  <c r="AM299" i="12"/>
  <c r="AK299" i="12"/>
  <c r="AI299" i="12"/>
  <c r="AG299" i="12"/>
  <c r="AE299" i="12"/>
  <c r="AC299" i="12"/>
  <c r="AA299" i="12"/>
  <c r="Y299" i="12"/>
  <c r="W299" i="12"/>
  <c r="U299" i="12"/>
  <c r="S299" i="12"/>
  <c r="Q299" i="12"/>
  <c r="O299" i="12"/>
  <c r="M299" i="12"/>
  <c r="K299" i="12"/>
  <c r="I299" i="12"/>
  <c r="G299" i="12"/>
  <c r="E299" i="12"/>
  <c r="FG298" i="12"/>
  <c r="FE298" i="12"/>
  <c r="FC298" i="12"/>
  <c r="FA298" i="12"/>
  <c r="EY298" i="12"/>
  <c r="EW298" i="12"/>
  <c r="EU298" i="12"/>
  <c r="ES298" i="12"/>
  <c r="EQ298" i="12"/>
  <c r="EO298" i="12"/>
  <c r="EM298" i="12"/>
  <c r="EK298" i="12"/>
  <c r="EI298" i="12"/>
  <c r="EG298" i="12"/>
  <c r="EE298" i="12"/>
  <c r="EC298" i="12"/>
  <c r="EA298" i="12"/>
  <c r="DY298" i="12"/>
  <c r="DW298" i="12"/>
  <c r="DU298" i="12"/>
  <c r="DS298" i="12"/>
  <c r="DQ298" i="12"/>
  <c r="DO298" i="12"/>
  <c r="DM298" i="12"/>
  <c r="DK298" i="12"/>
  <c r="DI298" i="12"/>
  <c r="DG298" i="12"/>
  <c r="DE298" i="12"/>
  <c r="DC298" i="12"/>
  <c r="DA298" i="12"/>
  <c r="CY298" i="12"/>
  <c r="CW298" i="12"/>
  <c r="CU298" i="12"/>
  <c r="CS298" i="12"/>
  <c r="CQ298" i="12"/>
  <c r="CO298" i="12"/>
  <c r="CM298" i="12"/>
  <c r="CK298" i="12"/>
  <c r="CI298" i="12"/>
  <c r="CG298" i="12"/>
  <c r="CE298" i="12"/>
  <c r="CC298" i="12"/>
  <c r="CA298" i="12"/>
  <c r="BY298" i="12"/>
  <c r="BW298" i="12"/>
  <c r="BU298" i="12"/>
  <c r="BS298" i="12"/>
  <c r="BQ298" i="12"/>
  <c r="BO298" i="12"/>
  <c r="BM298" i="12"/>
  <c r="BK298" i="12"/>
  <c r="BI298" i="12"/>
  <c r="BG298" i="12"/>
  <c r="BE298" i="12"/>
  <c r="BC298" i="12"/>
  <c r="BA298" i="12"/>
  <c r="AY298" i="12"/>
  <c r="AW298" i="12"/>
  <c r="AU298" i="12"/>
  <c r="AS298" i="12"/>
  <c r="AQ298" i="12"/>
  <c r="AO298" i="12"/>
  <c r="AM298" i="12"/>
  <c r="AK298" i="12"/>
  <c r="AI298" i="12"/>
  <c r="AG298" i="12"/>
  <c r="AE298" i="12"/>
  <c r="AC298" i="12"/>
  <c r="AA298" i="12"/>
  <c r="Y298" i="12"/>
  <c r="W298" i="12"/>
  <c r="U298" i="12"/>
  <c r="S298" i="12"/>
  <c r="Q298" i="12"/>
  <c r="O298" i="12"/>
  <c r="M298" i="12"/>
  <c r="K298" i="12"/>
  <c r="I298" i="12"/>
  <c r="G298" i="12"/>
  <c r="E298" i="12"/>
  <c r="FG297" i="12"/>
  <c r="FE297" i="12"/>
  <c r="FC297" i="12"/>
  <c r="FA297" i="12"/>
  <c r="EY297" i="12"/>
  <c r="EW297" i="12"/>
  <c r="EU297" i="12"/>
  <c r="ES297" i="12"/>
  <c r="EQ297" i="12"/>
  <c r="EO297" i="12"/>
  <c r="EM297" i="12"/>
  <c r="EK297" i="12"/>
  <c r="EI297" i="12"/>
  <c r="EG297" i="12"/>
  <c r="EE297" i="12"/>
  <c r="EC297" i="12"/>
  <c r="EA297" i="12"/>
  <c r="DY297" i="12"/>
  <c r="DW297" i="12"/>
  <c r="DU297" i="12"/>
  <c r="DS297" i="12"/>
  <c r="DQ297" i="12"/>
  <c r="DO297" i="12"/>
  <c r="DM297" i="12"/>
  <c r="DK297" i="12"/>
  <c r="DI297" i="12"/>
  <c r="DG297" i="12"/>
  <c r="DE297" i="12"/>
  <c r="DC297" i="12"/>
  <c r="DA297" i="12"/>
  <c r="CY297" i="12"/>
  <c r="CW297" i="12"/>
  <c r="CU297" i="12"/>
  <c r="CS297" i="12"/>
  <c r="CQ297" i="12"/>
  <c r="CO297" i="12"/>
  <c r="CM297" i="12"/>
  <c r="CK297" i="12"/>
  <c r="CI297" i="12"/>
  <c r="CG297" i="12"/>
  <c r="CE297" i="12"/>
  <c r="CC297" i="12"/>
  <c r="CA297" i="12"/>
  <c r="BY297" i="12"/>
  <c r="BW297" i="12"/>
  <c r="BU297" i="12"/>
  <c r="BS297" i="12"/>
  <c r="BQ297" i="12"/>
  <c r="BO297" i="12"/>
  <c r="BM297" i="12"/>
  <c r="BK297" i="12"/>
  <c r="BI297" i="12"/>
  <c r="BG297" i="12"/>
  <c r="BE297" i="12"/>
  <c r="BC297" i="12"/>
  <c r="BA297" i="12"/>
  <c r="AY297" i="12"/>
  <c r="AW297" i="12"/>
  <c r="AU297" i="12"/>
  <c r="AS297" i="12"/>
  <c r="AQ297" i="12"/>
  <c r="AO297" i="12"/>
  <c r="AM297" i="12"/>
  <c r="AK297" i="12"/>
  <c r="AI297" i="12"/>
  <c r="AG297" i="12"/>
  <c r="AE297" i="12"/>
  <c r="AC297" i="12"/>
  <c r="AA297" i="12"/>
  <c r="Y297" i="12"/>
  <c r="W297" i="12"/>
  <c r="U297" i="12"/>
  <c r="S297" i="12"/>
  <c r="Q297" i="12"/>
  <c r="O297" i="12"/>
  <c r="M297" i="12"/>
  <c r="K297" i="12"/>
  <c r="I297" i="12"/>
  <c r="G297" i="12"/>
  <c r="E297" i="12"/>
  <c r="FG296" i="12"/>
  <c r="FE296" i="12"/>
  <c r="FC296" i="12"/>
  <c r="FA296" i="12"/>
  <c r="EY296" i="12"/>
  <c r="EW296" i="12"/>
  <c r="EU296" i="12"/>
  <c r="ES296" i="12"/>
  <c r="EQ296" i="12"/>
  <c r="EO296" i="12"/>
  <c r="EM296" i="12"/>
  <c r="EK296" i="12"/>
  <c r="EI296" i="12"/>
  <c r="EG296" i="12"/>
  <c r="EE296" i="12"/>
  <c r="EC296" i="12"/>
  <c r="EA296" i="12"/>
  <c r="DY296" i="12"/>
  <c r="DW296" i="12"/>
  <c r="DU296" i="12"/>
  <c r="DS296" i="12"/>
  <c r="DQ296" i="12"/>
  <c r="DO296" i="12"/>
  <c r="DM296" i="12"/>
  <c r="DK296" i="12"/>
  <c r="DI296" i="12"/>
  <c r="DG296" i="12"/>
  <c r="DE296" i="12"/>
  <c r="DC296" i="12"/>
  <c r="DA296" i="12"/>
  <c r="CY296" i="12"/>
  <c r="CW296" i="12"/>
  <c r="CU296" i="12"/>
  <c r="CS296" i="12"/>
  <c r="CQ296" i="12"/>
  <c r="CO296" i="12"/>
  <c r="CM296" i="12"/>
  <c r="CK296" i="12"/>
  <c r="CI296" i="12"/>
  <c r="CG296" i="12"/>
  <c r="CE296" i="12"/>
  <c r="CC296" i="12"/>
  <c r="CA296" i="12"/>
  <c r="BY296" i="12"/>
  <c r="BW296" i="12"/>
  <c r="BU296" i="12"/>
  <c r="BS296" i="12"/>
  <c r="BQ296" i="12"/>
  <c r="BO296" i="12"/>
  <c r="BM296" i="12"/>
  <c r="BK296" i="12"/>
  <c r="BI296" i="12"/>
  <c r="BG296" i="12"/>
  <c r="BE296" i="12"/>
  <c r="BC296" i="12"/>
  <c r="BA296" i="12"/>
  <c r="AY296" i="12"/>
  <c r="AW296" i="12"/>
  <c r="AU296" i="12"/>
  <c r="AS296" i="12"/>
  <c r="AQ296" i="12"/>
  <c r="AO296" i="12"/>
  <c r="AM296" i="12"/>
  <c r="AK296" i="12"/>
  <c r="AI296" i="12"/>
  <c r="AG296" i="12"/>
  <c r="AE296" i="12"/>
  <c r="AC296" i="12"/>
  <c r="AA296" i="12"/>
  <c r="Y296" i="12"/>
  <c r="W296" i="12"/>
  <c r="U296" i="12"/>
  <c r="S296" i="12"/>
  <c r="Q296" i="12"/>
  <c r="O296" i="12"/>
  <c r="M296" i="12"/>
  <c r="K296" i="12"/>
  <c r="I296" i="12"/>
  <c r="G296" i="12"/>
  <c r="E296" i="12"/>
  <c r="FG295" i="12"/>
  <c r="FE295" i="12"/>
  <c r="FC295" i="12"/>
  <c r="FA295" i="12"/>
  <c r="EY295" i="12"/>
  <c r="EW295" i="12"/>
  <c r="EU295" i="12"/>
  <c r="ES295" i="12"/>
  <c r="EQ295" i="12"/>
  <c r="EO295" i="12"/>
  <c r="EM295" i="12"/>
  <c r="EK295" i="12"/>
  <c r="EI295" i="12"/>
  <c r="EG295" i="12"/>
  <c r="EE295" i="12"/>
  <c r="EC295" i="12"/>
  <c r="EA295" i="12"/>
  <c r="DY295" i="12"/>
  <c r="DW295" i="12"/>
  <c r="DU295" i="12"/>
  <c r="DS295" i="12"/>
  <c r="DQ295" i="12"/>
  <c r="DO295" i="12"/>
  <c r="DM295" i="12"/>
  <c r="DK295" i="12"/>
  <c r="DI295" i="12"/>
  <c r="DG295" i="12"/>
  <c r="DE295" i="12"/>
  <c r="DC295" i="12"/>
  <c r="DA295" i="12"/>
  <c r="CY295" i="12"/>
  <c r="CW295" i="12"/>
  <c r="CU295" i="12"/>
  <c r="CS295" i="12"/>
  <c r="CQ295" i="12"/>
  <c r="CO295" i="12"/>
  <c r="CM295" i="12"/>
  <c r="CK295" i="12"/>
  <c r="CI295" i="12"/>
  <c r="CG295" i="12"/>
  <c r="CE295" i="12"/>
  <c r="CC295" i="12"/>
  <c r="CA295" i="12"/>
  <c r="BY295" i="12"/>
  <c r="BW295" i="12"/>
  <c r="BU295" i="12"/>
  <c r="BS295" i="12"/>
  <c r="BQ295" i="12"/>
  <c r="BO295" i="12"/>
  <c r="BM295" i="12"/>
  <c r="BK295" i="12"/>
  <c r="BI295" i="12"/>
  <c r="BG295" i="12"/>
  <c r="BE295" i="12"/>
  <c r="BC295" i="12"/>
  <c r="BA295" i="12"/>
  <c r="AY295" i="12"/>
  <c r="AW295" i="12"/>
  <c r="AU295" i="12"/>
  <c r="AS295" i="12"/>
  <c r="AQ295" i="12"/>
  <c r="AO295" i="12"/>
  <c r="AM295" i="12"/>
  <c r="AK295" i="12"/>
  <c r="AI295" i="12"/>
  <c r="AG295" i="12"/>
  <c r="AE295" i="12"/>
  <c r="AC295" i="12"/>
  <c r="AA295" i="12"/>
  <c r="Y295" i="12"/>
  <c r="W295" i="12"/>
  <c r="U295" i="12"/>
  <c r="S295" i="12"/>
  <c r="Q295" i="12"/>
  <c r="O295" i="12"/>
  <c r="M295" i="12"/>
  <c r="K295" i="12"/>
  <c r="I295" i="12"/>
  <c r="G295" i="12"/>
  <c r="E295" i="12"/>
  <c r="FG294" i="12"/>
  <c r="FE294" i="12"/>
  <c r="FC294" i="12"/>
  <c r="FA294" i="12"/>
  <c r="EY294" i="12"/>
  <c r="EW294" i="12"/>
  <c r="EU294" i="12"/>
  <c r="ES294" i="12"/>
  <c r="EQ294" i="12"/>
  <c r="EO294" i="12"/>
  <c r="EM294" i="12"/>
  <c r="EK294" i="12"/>
  <c r="EI294" i="12"/>
  <c r="EG294" i="12"/>
  <c r="EE294" i="12"/>
  <c r="EC294" i="12"/>
  <c r="EA294" i="12"/>
  <c r="DY294" i="12"/>
  <c r="DW294" i="12"/>
  <c r="DU294" i="12"/>
  <c r="DS294" i="12"/>
  <c r="DQ294" i="12"/>
  <c r="DO294" i="12"/>
  <c r="DM294" i="12"/>
  <c r="DK294" i="12"/>
  <c r="DI294" i="12"/>
  <c r="DG294" i="12"/>
  <c r="DE294" i="12"/>
  <c r="DC294" i="12"/>
  <c r="DA294" i="12"/>
  <c r="CY294" i="12"/>
  <c r="CW294" i="12"/>
  <c r="CU294" i="12"/>
  <c r="CS294" i="12"/>
  <c r="CQ294" i="12"/>
  <c r="CO294" i="12"/>
  <c r="CM294" i="12"/>
  <c r="CK294" i="12"/>
  <c r="CI294" i="12"/>
  <c r="CG294" i="12"/>
  <c r="CE294" i="12"/>
  <c r="CC294" i="12"/>
  <c r="CA294" i="12"/>
  <c r="BY294" i="12"/>
  <c r="BW294" i="12"/>
  <c r="BU294" i="12"/>
  <c r="BS294" i="12"/>
  <c r="BQ294" i="12"/>
  <c r="BO294" i="12"/>
  <c r="BM294" i="12"/>
  <c r="BK294" i="12"/>
  <c r="BI294" i="12"/>
  <c r="BG294" i="12"/>
  <c r="BE294" i="12"/>
  <c r="BC294" i="12"/>
  <c r="BA294" i="12"/>
  <c r="AY294" i="12"/>
  <c r="AW294" i="12"/>
  <c r="AU294" i="12"/>
  <c r="AS294" i="12"/>
  <c r="AQ294" i="12"/>
  <c r="AO294" i="12"/>
  <c r="AM294" i="12"/>
  <c r="AK294" i="12"/>
  <c r="AI294" i="12"/>
  <c r="AG294" i="12"/>
  <c r="AE294" i="12"/>
  <c r="AC294" i="12"/>
  <c r="AA294" i="12"/>
  <c r="Y294" i="12"/>
  <c r="W294" i="12"/>
  <c r="U294" i="12"/>
  <c r="S294" i="12"/>
  <c r="Q294" i="12"/>
  <c r="O294" i="12"/>
  <c r="M294" i="12"/>
  <c r="K294" i="12"/>
  <c r="I294" i="12"/>
  <c r="G294" i="12"/>
  <c r="E294" i="12"/>
  <c r="FG293" i="12"/>
  <c r="FE293" i="12"/>
  <c r="FC293" i="12"/>
  <c r="FA293" i="12"/>
  <c r="EY293" i="12"/>
  <c r="EW293" i="12"/>
  <c r="EU293" i="12"/>
  <c r="ES293" i="12"/>
  <c r="EQ293" i="12"/>
  <c r="EO293" i="12"/>
  <c r="EM293" i="12"/>
  <c r="EK293" i="12"/>
  <c r="EI293" i="12"/>
  <c r="EG293" i="12"/>
  <c r="EE293" i="12"/>
  <c r="EC293" i="12"/>
  <c r="EA293" i="12"/>
  <c r="DY293" i="12"/>
  <c r="DW293" i="12"/>
  <c r="DU293" i="12"/>
  <c r="DS293" i="12"/>
  <c r="DQ293" i="12"/>
  <c r="DO293" i="12"/>
  <c r="DM293" i="12"/>
  <c r="DK293" i="12"/>
  <c r="DI293" i="12"/>
  <c r="DG293" i="12"/>
  <c r="DE293" i="12"/>
  <c r="DC293" i="12"/>
  <c r="DA293" i="12"/>
  <c r="CY293" i="12"/>
  <c r="CW293" i="12"/>
  <c r="CU293" i="12"/>
  <c r="CS293" i="12"/>
  <c r="CQ293" i="12"/>
  <c r="CO293" i="12"/>
  <c r="CM293" i="12"/>
  <c r="CK293" i="12"/>
  <c r="CI293" i="12"/>
  <c r="CG293" i="12"/>
  <c r="CE293" i="12"/>
  <c r="CC293" i="12"/>
  <c r="CA293" i="12"/>
  <c r="BY293" i="12"/>
  <c r="BW293" i="12"/>
  <c r="BU293" i="12"/>
  <c r="BS293" i="12"/>
  <c r="BQ293" i="12"/>
  <c r="BO293" i="12"/>
  <c r="BM293" i="12"/>
  <c r="BK293" i="12"/>
  <c r="BI293" i="12"/>
  <c r="BG293" i="12"/>
  <c r="BE293" i="12"/>
  <c r="BC293" i="12"/>
  <c r="BA293" i="12"/>
  <c r="AY293" i="12"/>
  <c r="AW293" i="12"/>
  <c r="AU293" i="12"/>
  <c r="AS293" i="12"/>
  <c r="AQ293" i="12"/>
  <c r="AO293" i="12"/>
  <c r="AM293" i="12"/>
  <c r="AK293" i="12"/>
  <c r="AI293" i="12"/>
  <c r="AG293" i="12"/>
  <c r="AE293" i="12"/>
  <c r="AC293" i="12"/>
  <c r="AA293" i="12"/>
  <c r="Y293" i="12"/>
  <c r="W293" i="12"/>
  <c r="U293" i="12"/>
  <c r="S293" i="12"/>
  <c r="Q293" i="12"/>
  <c r="O293" i="12"/>
  <c r="M293" i="12"/>
  <c r="K293" i="12"/>
  <c r="I293" i="12"/>
  <c r="G293" i="12"/>
  <c r="E293" i="12"/>
  <c r="FG292" i="12"/>
  <c r="FE292" i="12"/>
  <c r="FC292" i="12"/>
  <c r="FA292" i="12"/>
  <c r="EY292" i="12"/>
  <c r="EW292" i="12"/>
  <c r="EU292" i="12"/>
  <c r="ES292" i="12"/>
  <c r="EQ292" i="12"/>
  <c r="EO292" i="12"/>
  <c r="EM292" i="12"/>
  <c r="EK292" i="12"/>
  <c r="EI292" i="12"/>
  <c r="EG292" i="12"/>
  <c r="EE292" i="12"/>
  <c r="EC292" i="12"/>
  <c r="EA292" i="12"/>
  <c r="DY292" i="12"/>
  <c r="DW292" i="12"/>
  <c r="DU292" i="12"/>
  <c r="DS292" i="12"/>
  <c r="DQ292" i="12"/>
  <c r="DO292" i="12"/>
  <c r="DM292" i="12"/>
  <c r="DK292" i="12"/>
  <c r="DI292" i="12"/>
  <c r="DG292" i="12"/>
  <c r="DE292" i="12"/>
  <c r="DC292" i="12"/>
  <c r="DA292" i="12"/>
  <c r="CY292" i="12"/>
  <c r="CW292" i="12"/>
  <c r="CU292" i="12"/>
  <c r="CS292" i="12"/>
  <c r="CQ292" i="12"/>
  <c r="CO292" i="12"/>
  <c r="CM292" i="12"/>
  <c r="CK292" i="12"/>
  <c r="CI292" i="12"/>
  <c r="CG292" i="12"/>
  <c r="CE292" i="12"/>
  <c r="CC292" i="12"/>
  <c r="CA292" i="12"/>
  <c r="BY292" i="12"/>
  <c r="BW292" i="12"/>
  <c r="BU292" i="12"/>
  <c r="BS292" i="12"/>
  <c r="BQ292" i="12"/>
  <c r="BO292" i="12"/>
  <c r="BM292" i="12"/>
  <c r="BK292" i="12"/>
  <c r="BI292" i="12"/>
  <c r="BG292" i="12"/>
  <c r="BE292" i="12"/>
  <c r="BC292" i="12"/>
  <c r="BA292" i="12"/>
  <c r="AY292" i="12"/>
  <c r="AW292" i="12"/>
  <c r="AU292" i="12"/>
  <c r="AS292" i="12"/>
  <c r="AQ292" i="12"/>
  <c r="AO292" i="12"/>
  <c r="AM292" i="12"/>
  <c r="AK292" i="12"/>
  <c r="AI292" i="12"/>
  <c r="AG292" i="12"/>
  <c r="AE292" i="12"/>
  <c r="AC292" i="12"/>
  <c r="AA292" i="12"/>
  <c r="Y292" i="12"/>
  <c r="W292" i="12"/>
  <c r="U292" i="12"/>
  <c r="S292" i="12"/>
  <c r="Q292" i="12"/>
  <c r="O292" i="12"/>
  <c r="M292" i="12"/>
  <c r="K292" i="12"/>
  <c r="I292" i="12"/>
  <c r="G292" i="12"/>
  <c r="E292" i="12"/>
  <c r="FG291" i="12"/>
  <c r="FE291" i="12"/>
  <c r="FC291" i="12"/>
  <c r="FA291" i="12"/>
  <c r="EY291" i="12"/>
  <c r="EW291" i="12"/>
  <c r="EU291" i="12"/>
  <c r="ES291" i="12"/>
  <c r="EQ291" i="12"/>
  <c r="EO291" i="12"/>
  <c r="EM291" i="12"/>
  <c r="EK291" i="12"/>
  <c r="EI291" i="12"/>
  <c r="EG291" i="12"/>
  <c r="EE291" i="12"/>
  <c r="EC291" i="12"/>
  <c r="EA291" i="12"/>
  <c r="DY291" i="12"/>
  <c r="DW291" i="12"/>
  <c r="DU291" i="12"/>
  <c r="DS291" i="12"/>
  <c r="DQ291" i="12"/>
  <c r="DO291" i="12"/>
  <c r="DM291" i="12"/>
  <c r="DK291" i="12"/>
  <c r="DI291" i="12"/>
  <c r="DG291" i="12"/>
  <c r="DE291" i="12"/>
  <c r="DC291" i="12"/>
  <c r="DA291" i="12"/>
  <c r="CY291" i="12"/>
  <c r="CW291" i="12"/>
  <c r="CU291" i="12"/>
  <c r="CS291" i="12"/>
  <c r="CQ291" i="12"/>
  <c r="CO291" i="12"/>
  <c r="CM291" i="12"/>
  <c r="CK291" i="12"/>
  <c r="CI291" i="12"/>
  <c r="CG291" i="12"/>
  <c r="CE291" i="12"/>
  <c r="CC291" i="12"/>
  <c r="CA291" i="12"/>
  <c r="BY291" i="12"/>
  <c r="BW291" i="12"/>
  <c r="BU291" i="12"/>
  <c r="BS291" i="12"/>
  <c r="BQ291" i="12"/>
  <c r="BO291" i="12"/>
  <c r="BM291" i="12"/>
  <c r="BK291" i="12"/>
  <c r="BI291" i="12"/>
  <c r="BG291" i="12"/>
  <c r="BE291" i="12"/>
  <c r="BC291" i="12"/>
  <c r="BA291" i="12"/>
  <c r="AY291" i="12"/>
  <c r="AW291" i="12"/>
  <c r="AU291" i="12"/>
  <c r="AS291" i="12"/>
  <c r="AQ291" i="12"/>
  <c r="AO291" i="12"/>
  <c r="AM291" i="12"/>
  <c r="AK291" i="12"/>
  <c r="AI291" i="12"/>
  <c r="AG291" i="12"/>
  <c r="AE291" i="12"/>
  <c r="AC291" i="12"/>
  <c r="AA291" i="12"/>
  <c r="Y291" i="12"/>
  <c r="W291" i="12"/>
  <c r="U291" i="12"/>
  <c r="S291" i="12"/>
  <c r="Q291" i="12"/>
  <c r="O291" i="12"/>
  <c r="M291" i="12"/>
  <c r="K291" i="12"/>
  <c r="I291" i="12"/>
  <c r="G291" i="12"/>
  <c r="E291" i="12"/>
  <c r="FG290" i="12"/>
  <c r="FE290" i="12"/>
  <c r="FC290" i="12"/>
  <c r="FA290" i="12"/>
  <c r="EY290" i="12"/>
  <c r="EW290" i="12"/>
  <c r="EU290" i="12"/>
  <c r="ES290" i="12"/>
  <c r="EQ290" i="12"/>
  <c r="EO290" i="12"/>
  <c r="EM290" i="12"/>
  <c r="EK290" i="12"/>
  <c r="EI290" i="12"/>
  <c r="EG290" i="12"/>
  <c r="EE290" i="12"/>
  <c r="EC290" i="12"/>
  <c r="EA290" i="12"/>
  <c r="DY290" i="12"/>
  <c r="DW290" i="12"/>
  <c r="DU290" i="12"/>
  <c r="DS290" i="12"/>
  <c r="DQ290" i="12"/>
  <c r="DO290" i="12"/>
  <c r="DM290" i="12"/>
  <c r="DK290" i="12"/>
  <c r="DI290" i="12"/>
  <c r="DG290" i="12"/>
  <c r="DE290" i="12"/>
  <c r="DC290" i="12"/>
  <c r="DA290" i="12"/>
  <c r="CY290" i="12"/>
  <c r="CW290" i="12"/>
  <c r="CU290" i="12"/>
  <c r="CS290" i="12"/>
  <c r="CQ290" i="12"/>
  <c r="CO290" i="12"/>
  <c r="CM290" i="12"/>
  <c r="CK290" i="12"/>
  <c r="CI290" i="12"/>
  <c r="CG290" i="12"/>
  <c r="CE290" i="12"/>
  <c r="CC290" i="12"/>
  <c r="CA290" i="12"/>
  <c r="BY290" i="12"/>
  <c r="BW290" i="12"/>
  <c r="BU290" i="12"/>
  <c r="BS290" i="12"/>
  <c r="BQ290" i="12"/>
  <c r="BO290" i="12"/>
  <c r="BM290" i="12"/>
  <c r="BK290" i="12"/>
  <c r="BI290" i="12"/>
  <c r="BG290" i="12"/>
  <c r="BE290" i="12"/>
  <c r="BC290" i="12"/>
  <c r="BA290" i="12"/>
  <c r="AY290" i="12"/>
  <c r="AW290" i="12"/>
  <c r="AU290" i="12"/>
  <c r="AS290" i="12"/>
  <c r="AQ290" i="12"/>
  <c r="AO290" i="12"/>
  <c r="AM290" i="12"/>
  <c r="AK290" i="12"/>
  <c r="AI290" i="12"/>
  <c r="AG290" i="12"/>
  <c r="AE290" i="12"/>
  <c r="AC290" i="12"/>
  <c r="AA290" i="12"/>
  <c r="Y290" i="12"/>
  <c r="W290" i="12"/>
  <c r="U290" i="12"/>
  <c r="S290" i="12"/>
  <c r="Q290" i="12"/>
  <c r="O290" i="12"/>
  <c r="M290" i="12"/>
  <c r="K290" i="12"/>
  <c r="I290" i="12"/>
  <c r="G290" i="12"/>
  <c r="E290" i="12"/>
  <c r="FG289" i="12"/>
  <c r="FE289" i="12"/>
  <c r="FC289" i="12"/>
  <c r="FA289" i="12"/>
  <c r="EY289" i="12"/>
  <c r="EW289" i="12"/>
  <c r="EU289" i="12"/>
  <c r="ES289" i="12"/>
  <c r="EQ289" i="12"/>
  <c r="EO289" i="12"/>
  <c r="EM289" i="12"/>
  <c r="EK289" i="12"/>
  <c r="EI289" i="12"/>
  <c r="EG289" i="12"/>
  <c r="EE289" i="12"/>
  <c r="EC289" i="12"/>
  <c r="EA289" i="12"/>
  <c r="DY289" i="12"/>
  <c r="DW289" i="12"/>
  <c r="DU289" i="12"/>
  <c r="DS289" i="12"/>
  <c r="DQ289" i="12"/>
  <c r="DO289" i="12"/>
  <c r="DM289" i="12"/>
  <c r="DK289" i="12"/>
  <c r="DI289" i="12"/>
  <c r="DG289" i="12"/>
  <c r="DE289" i="12"/>
  <c r="DC289" i="12"/>
  <c r="DA289" i="12"/>
  <c r="CY289" i="12"/>
  <c r="CW289" i="12"/>
  <c r="CU289" i="12"/>
  <c r="CS289" i="12"/>
  <c r="CQ289" i="12"/>
  <c r="CO289" i="12"/>
  <c r="CM289" i="12"/>
  <c r="CK289" i="12"/>
  <c r="CI289" i="12"/>
  <c r="CG289" i="12"/>
  <c r="CE289" i="12"/>
  <c r="CC289" i="12"/>
  <c r="CA289" i="12"/>
  <c r="BY289" i="12"/>
  <c r="BW289" i="12"/>
  <c r="BU289" i="12"/>
  <c r="BS289" i="12"/>
  <c r="BQ289" i="12"/>
  <c r="BO289" i="12"/>
  <c r="BM289" i="12"/>
  <c r="BK289" i="12"/>
  <c r="BI289" i="12"/>
  <c r="BG289" i="12"/>
  <c r="BE289" i="12"/>
  <c r="BC289" i="12"/>
  <c r="BA289" i="12"/>
  <c r="AY289" i="12"/>
  <c r="AW289" i="12"/>
  <c r="AU289" i="12"/>
  <c r="AS289" i="12"/>
  <c r="AQ289" i="12"/>
  <c r="AO289" i="12"/>
  <c r="AM289" i="12"/>
  <c r="AK289" i="12"/>
  <c r="AI289" i="12"/>
  <c r="AG289" i="12"/>
  <c r="AE289" i="12"/>
  <c r="AC289" i="12"/>
  <c r="AA289" i="12"/>
  <c r="Y289" i="12"/>
  <c r="W289" i="12"/>
  <c r="U289" i="12"/>
  <c r="S289" i="12"/>
  <c r="Q289" i="12"/>
  <c r="O289" i="12"/>
  <c r="M289" i="12"/>
  <c r="K289" i="12"/>
  <c r="I289" i="12"/>
  <c r="G289" i="12"/>
  <c r="E289" i="12"/>
  <c r="FG288" i="12"/>
  <c r="FE288" i="12"/>
  <c r="FC288" i="12"/>
  <c r="FA288" i="12"/>
  <c r="EY288" i="12"/>
  <c r="EW288" i="12"/>
  <c r="EU288" i="12"/>
  <c r="ES288" i="12"/>
  <c r="EQ288" i="12"/>
  <c r="EO288" i="12"/>
  <c r="EM288" i="12"/>
  <c r="EK288" i="12"/>
  <c r="EI288" i="12"/>
  <c r="EG288" i="12"/>
  <c r="EE288" i="12"/>
  <c r="EC288" i="12"/>
  <c r="EA288" i="12"/>
  <c r="DY288" i="12"/>
  <c r="DW288" i="12"/>
  <c r="DU288" i="12"/>
  <c r="DS288" i="12"/>
  <c r="DQ288" i="12"/>
  <c r="DO288" i="12"/>
  <c r="DM288" i="12"/>
  <c r="DK288" i="12"/>
  <c r="DI288" i="12"/>
  <c r="DG288" i="12"/>
  <c r="DE288" i="12"/>
  <c r="DC288" i="12"/>
  <c r="DA288" i="12"/>
  <c r="CY288" i="12"/>
  <c r="CW288" i="12"/>
  <c r="CU288" i="12"/>
  <c r="CS288" i="12"/>
  <c r="CQ288" i="12"/>
  <c r="CO288" i="12"/>
  <c r="CM288" i="12"/>
  <c r="CK288" i="12"/>
  <c r="CI288" i="12"/>
  <c r="CG288" i="12"/>
  <c r="CE288" i="12"/>
  <c r="CC288" i="12"/>
  <c r="CA288" i="12"/>
  <c r="BY288" i="12"/>
  <c r="BW288" i="12"/>
  <c r="BU288" i="12"/>
  <c r="BS288" i="12"/>
  <c r="BQ288" i="12"/>
  <c r="BO288" i="12"/>
  <c r="BM288" i="12"/>
  <c r="BK288" i="12"/>
  <c r="BI288" i="12"/>
  <c r="BG288" i="12"/>
  <c r="BE288" i="12"/>
  <c r="BC288" i="12"/>
  <c r="BA288" i="12"/>
  <c r="AY288" i="12"/>
  <c r="AW288" i="12"/>
  <c r="AU288" i="12"/>
  <c r="AS288" i="12"/>
  <c r="AQ288" i="12"/>
  <c r="AO288" i="12"/>
  <c r="AM288" i="12"/>
  <c r="AK288" i="12"/>
  <c r="AI288" i="12"/>
  <c r="AG288" i="12"/>
  <c r="AE288" i="12"/>
  <c r="AC288" i="12"/>
  <c r="AA288" i="12"/>
  <c r="Y288" i="12"/>
  <c r="W288" i="12"/>
  <c r="U288" i="12"/>
  <c r="S288" i="12"/>
  <c r="Q288" i="12"/>
  <c r="O288" i="12"/>
  <c r="M288" i="12"/>
  <c r="K288" i="12"/>
  <c r="I288" i="12"/>
  <c r="G288" i="12"/>
  <c r="E288" i="12"/>
  <c r="FG287" i="12"/>
  <c r="FE287" i="12"/>
  <c r="FC287" i="12"/>
  <c r="FA287" i="12"/>
  <c r="EY287" i="12"/>
  <c r="EW287" i="12"/>
  <c r="EU287" i="12"/>
  <c r="ES287" i="12"/>
  <c r="EQ287" i="12"/>
  <c r="EO287" i="12"/>
  <c r="EM287" i="12"/>
  <c r="EK287" i="12"/>
  <c r="EI287" i="12"/>
  <c r="EG287" i="12"/>
  <c r="EE287" i="12"/>
  <c r="EC287" i="12"/>
  <c r="EA287" i="12"/>
  <c r="DY287" i="12"/>
  <c r="DW287" i="12"/>
  <c r="DU287" i="12"/>
  <c r="DS287" i="12"/>
  <c r="DQ287" i="12"/>
  <c r="DO287" i="12"/>
  <c r="DM287" i="12"/>
  <c r="DK287" i="12"/>
  <c r="DI287" i="12"/>
  <c r="DG287" i="12"/>
  <c r="DE287" i="12"/>
  <c r="DC287" i="12"/>
  <c r="DA287" i="12"/>
  <c r="CY287" i="12"/>
  <c r="CW287" i="12"/>
  <c r="CU287" i="12"/>
  <c r="CS287" i="12"/>
  <c r="CQ287" i="12"/>
  <c r="CO287" i="12"/>
  <c r="CM287" i="12"/>
  <c r="CK287" i="12"/>
  <c r="CI287" i="12"/>
  <c r="CG287" i="12"/>
  <c r="CE287" i="12"/>
  <c r="CC287" i="12"/>
  <c r="CA287" i="12"/>
  <c r="BY287" i="12"/>
  <c r="BW287" i="12"/>
  <c r="BU287" i="12"/>
  <c r="BS287" i="12"/>
  <c r="BQ287" i="12"/>
  <c r="BO287" i="12"/>
  <c r="BM287" i="12"/>
  <c r="BK287" i="12"/>
  <c r="BI287" i="12"/>
  <c r="BG287" i="12"/>
  <c r="BE287" i="12"/>
  <c r="BC287" i="12"/>
  <c r="BA287" i="12"/>
  <c r="AY287" i="12"/>
  <c r="AW287" i="12"/>
  <c r="AU287" i="12"/>
  <c r="AS287" i="12"/>
  <c r="AQ287" i="12"/>
  <c r="AO287" i="12"/>
  <c r="AM287" i="12"/>
  <c r="AK287" i="12"/>
  <c r="AI287" i="12"/>
  <c r="AG287" i="12"/>
  <c r="AE287" i="12"/>
  <c r="AC287" i="12"/>
  <c r="AA287" i="12"/>
  <c r="Y287" i="12"/>
  <c r="W287" i="12"/>
  <c r="U287" i="12"/>
  <c r="S287" i="12"/>
  <c r="Q287" i="12"/>
  <c r="O287" i="12"/>
  <c r="M287" i="12"/>
  <c r="K287" i="12"/>
  <c r="I287" i="12"/>
  <c r="G287" i="12"/>
  <c r="E287" i="12"/>
  <c r="FG286" i="12"/>
  <c r="FE286" i="12"/>
  <c r="FC286" i="12"/>
  <c r="FA286" i="12"/>
  <c r="EY286" i="12"/>
  <c r="EW286" i="12"/>
  <c r="EU286" i="12"/>
  <c r="ES286" i="12"/>
  <c r="EQ286" i="12"/>
  <c r="EO286" i="12"/>
  <c r="EM286" i="12"/>
  <c r="EK286" i="12"/>
  <c r="EI286" i="12"/>
  <c r="EG286" i="12"/>
  <c r="EE286" i="12"/>
  <c r="EC286" i="12"/>
  <c r="EA286" i="12"/>
  <c r="DY286" i="12"/>
  <c r="DW286" i="12"/>
  <c r="DU286" i="12"/>
  <c r="DS286" i="12"/>
  <c r="DQ286" i="12"/>
  <c r="DO286" i="12"/>
  <c r="DM286" i="12"/>
  <c r="DK286" i="12"/>
  <c r="DI286" i="12"/>
  <c r="DG286" i="12"/>
  <c r="DE286" i="12"/>
  <c r="DC286" i="12"/>
  <c r="DA286" i="12"/>
  <c r="CY286" i="12"/>
  <c r="CW286" i="12"/>
  <c r="CU286" i="12"/>
  <c r="CS286" i="12"/>
  <c r="CQ286" i="12"/>
  <c r="CO286" i="12"/>
  <c r="CM286" i="12"/>
  <c r="CK286" i="12"/>
  <c r="CI286" i="12"/>
  <c r="CG286" i="12"/>
  <c r="CE286" i="12"/>
  <c r="CC286" i="12"/>
  <c r="CA286" i="12"/>
  <c r="BY286" i="12"/>
  <c r="BW286" i="12"/>
  <c r="BU286" i="12"/>
  <c r="BS286" i="12"/>
  <c r="BQ286" i="12"/>
  <c r="BO286" i="12"/>
  <c r="BM286" i="12"/>
  <c r="BK286" i="12"/>
  <c r="BI286" i="12"/>
  <c r="BG286" i="12"/>
  <c r="BE286" i="12"/>
  <c r="BC286" i="12"/>
  <c r="BA286" i="12"/>
  <c r="AY286" i="12"/>
  <c r="AW286" i="12"/>
  <c r="AU286" i="12"/>
  <c r="AS286" i="12"/>
  <c r="AQ286" i="12"/>
  <c r="AO286" i="12"/>
  <c r="AM286" i="12"/>
  <c r="AK286" i="12"/>
  <c r="AI286" i="12"/>
  <c r="AG286" i="12"/>
  <c r="AE286" i="12"/>
  <c r="AC286" i="12"/>
  <c r="AA286" i="12"/>
  <c r="Y286" i="12"/>
  <c r="W286" i="12"/>
  <c r="U286" i="12"/>
  <c r="S286" i="12"/>
  <c r="Q286" i="12"/>
  <c r="O286" i="12"/>
  <c r="M286" i="12"/>
  <c r="K286" i="12"/>
  <c r="I286" i="12"/>
  <c r="G286" i="12"/>
  <c r="E286" i="12"/>
  <c r="FG285" i="12"/>
  <c r="FE285" i="12"/>
  <c r="FC285" i="12"/>
  <c r="FA285" i="12"/>
  <c r="EY285" i="12"/>
  <c r="EW285" i="12"/>
  <c r="EU285" i="12"/>
  <c r="ES285" i="12"/>
  <c r="EQ285" i="12"/>
  <c r="EO285" i="12"/>
  <c r="EM285" i="12"/>
  <c r="EK285" i="12"/>
  <c r="EI285" i="12"/>
  <c r="EG285" i="12"/>
  <c r="EE285" i="12"/>
  <c r="EC285" i="12"/>
  <c r="EA285" i="12"/>
  <c r="DY285" i="12"/>
  <c r="DW285" i="12"/>
  <c r="DU285" i="12"/>
  <c r="DS285" i="12"/>
  <c r="DQ285" i="12"/>
  <c r="DO285" i="12"/>
  <c r="DM285" i="12"/>
  <c r="DK285" i="12"/>
  <c r="DI285" i="12"/>
  <c r="DG285" i="12"/>
  <c r="DE285" i="12"/>
  <c r="DC285" i="12"/>
  <c r="DA285" i="12"/>
  <c r="CY285" i="12"/>
  <c r="CW285" i="12"/>
  <c r="CU285" i="12"/>
  <c r="CS285" i="12"/>
  <c r="CQ285" i="12"/>
  <c r="CO285" i="12"/>
  <c r="CM285" i="12"/>
  <c r="CK285" i="12"/>
  <c r="CI285" i="12"/>
  <c r="CG285" i="12"/>
  <c r="CE285" i="12"/>
  <c r="CC285" i="12"/>
  <c r="CA285" i="12"/>
  <c r="BY285" i="12"/>
  <c r="BW285" i="12"/>
  <c r="BU285" i="12"/>
  <c r="BS285" i="12"/>
  <c r="BQ285" i="12"/>
  <c r="BO285" i="12"/>
  <c r="BM285" i="12"/>
  <c r="BK285" i="12"/>
  <c r="BI285" i="12"/>
  <c r="BG285" i="12"/>
  <c r="BE285" i="12"/>
  <c r="BC285" i="12"/>
  <c r="BA285" i="12"/>
  <c r="AY285" i="12"/>
  <c r="AW285" i="12"/>
  <c r="AU285" i="12"/>
  <c r="AS285" i="12"/>
  <c r="AQ285" i="12"/>
  <c r="AO285" i="12"/>
  <c r="AM285" i="12"/>
  <c r="AK285" i="12"/>
  <c r="AI285" i="12"/>
  <c r="AG285" i="12"/>
  <c r="AE285" i="12"/>
  <c r="AC285" i="12"/>
  <c r="AA285" i="12"/>
  <c r="Y285" i="12"/>
  <c r="W285" i="12"/>
  <c r="U285" i="12"/>
  <c r="S285" i="12"/>
  <c r="Q285" i="12"/>
  <c r="O285" i="12"/>
  <c r="M285" i="12"/>
  <c r="K285" i="12"/>
  <c r="I285" i="12"/>
  <c r="G285" i="12"/>
  <c r="E285" i="12"/>
  <c r="FG284" i="12"/>
  <c r="FE284" i="12"/>
  <c r="FC284" i="12"/>
  <c r="FA284" i="12"/>
  <c r="EY284" i="12"/>
  <c r="EW284" i="12"/>
  <c r="EU284" i="12"/>
  <c r="ES284" i="12"/>
  <c r="EQ284" i="12"/>
  <c r="EO284" i="12"/>
  <c r="EM284" i="12"/>
  <c r="EK284" i="12"/>
  <c r="EI284" i="12"/>
  <c r="EG284" i="12"/>
  <c r="EE284" i="12"/>
  <c r="EC284" i="12"/>
  <c r="EA284" i="12"/>
  <c r="DY284" i="12"/>
  <c r="DW284" i="12"/>
  <c r="DU284" i="12"/>
  <c r="DS284" i="12"/>
  <c r="DQ284" i="12"/>
  <c r="DO284" i="12"/>
  <c r="DM284" i="12"/>
  <c r="DK284" i="12"/>
  <c r="DI284" i="12"/>
  <c r="DG284" i="12"/>
  <c r="DE284" i="12"/>
  <c r="DC284" i="12"/>
  <c r="DA284" i="12"/>
  <c r="CY284" i="12"/>
  <c r="CW284" i="12"/>
  <c r="CU284" i="12"/>
  <c r="CS284" i="12"/>
  <c r="CQ284" i="12"/>
  <c r="CO284" i="12"/>
  <c r="CM284" i="12"/>
  <c r="CK284" i="12"/>
  <c r="CI284" i="12"/>
  <c r="CG284" i="12"/>
  <c r="CE284" i="12"/>
  <c r="CC284" i="12"/>
  <c r="CA284" i="12"/>
  <c r="BY284" i="12"/>
  <c r="BW284" i="12"/>
  <c r="BU284" i="12"/>
  <c r="BS284" i="12"/>
  <c r="BQ284" i="12"/>
  <c r="BO284" i="12"/>
  <c r="BM284" i="12"/>
  <c r="BK284" i="12"/>
  <c r="BI284" i="12"/>
  <c r="BG284" i="12"/>
  <c r="BE284" i="12"/>
  <c r="BC284" i="12"/>
  <c r="BA284" i="12"/>
  <c r="AY284" i="12"/>
  <c r="AW284" i="12"/>
  <c r="AU284" i="12"/>
  <c r="AS284" i="12"/>
  <c r="AQ284" i="12"/>
  <c r="AO284" i="12"/>
  <c r="AM284" i="12"/>
  <c r="AK284" i="12"/>
  <c r="AI284" i="12"/>
  <c r="AG284" i="12"/>
  <c r="AE284" i="12"/>
  <c r="AC284" i="12"/>
  <c r="AA284" i="12"/>
  <c r="Y284" i="12"/>
  <c r="W284" i="12"/>
  <c r="U284" i="12"/>
  <c r="S284" i="12"/>
  <c r="Q284" i="12"/>
  <c r="O284" i="12"/>
  <c r="M284" i="12"/>
  <c r="K284" i="12"/>
  <c r="I284" i="12"/>
  <c r="G284" i="12"/>
  <c r="E284" i="12"/>
  <c r="FG283" i="12"/>
  <c r="FE283" i="12"/>
  <c r="FC283" i="12"/>
  <c r="FA283" i="12"/>
  <c r="EY283" i="12"/>
  <c r="EW283" i="12"/>
  <c r="EU283" i="12"/>
  <c r="ES283" i="12"/>
  <c r="EQ283" i="12"/>
  <c r="EO283" i="12"/>
  <c r="EM283" i="12"/>
  <c r="EK283" i="12"/>
  <c r="EI283" i="12"/>
  <c r="EG283" i="12"/>
  <c r="EE283" i="12"/>
  <c r="EC283" i="12"/>
  <c r="EA283" i="12"/>
  <c r="DY283" i="12"/>
  <c r="DW283" i="12"/>
  <c r="DU283" i="12"/>
  <c r="DS283" i="12"/>
  <c r="DQ283" i="12"/>
  <c r="DO283" i="12"/>
  <c r="DM283" i="12"/>
  <c r="DK283" i="12"/>
  <c r="DI283" i="12"/>
  <c r="DG283" i="12"/>
  <c r="DE283" i="12"/>
  <c r="DC283" i="12"/>
  <c r="DA283" i="12"/>
  <c r="CY283" i="12"/>
  <c r="CW283" i="12"/>
  <c r="CU283" i="12"/>
  <c r="CS283" i="12"/>
  <c r="CQ283" i="12"/>
  <c r="CO283" i="12"/>
  <c r="CM283" i="12"/>
  <c r="CK283" i="12"/>
  <c r="CI283" i="12"/>
  <c r="CG283" i="12"/>
  <c r="CE283" i="12"/>
  <c r="CC283" i="12"/>
  <c r="CA283" i="12"/>
  <c r="BY283" i="12"/>
  <c r="BW283" i="12"/>
  <c r="BU283" i="12"/>
  <c r="BS283" i="12"/>
  <c r="BQ283" i="12"/>
  <c r="BO283" i="12"/>
  <c r="BM283" i="12"/>
  <c r="BK283" i="12"/>
  <c r="BI283" i="12"/>
  <c r="BG283" i="12"/>
  <c r="BE283" i="12"/>
  <c r="BC283" i="12"/>
  <c r="BA283" i="12"/>
  <c r="AY283" i="12"/>
  <c r="AW283" i="12"/>
  <c r="AU283" i="12"/>
  <c r="AS283" i="12"/>
  <c r="AQ283" i="12"/>
  <c r="AO283" i="12"/>
  <c r="AM283" i="12"/>
  <c r="AK283" i="12"/>
  <c r="AI283" i="12"/>
  <c r="AG283" i="12"/>
  <c r="AE283" i="12"/>
  <c r="AC283" i="12"/>
  <c r="AA283" i="12"/>
  <c r="Y283" i="12"/>
  <c r="W283" i="12"/>
  <c r="U283" i="12"/>
  <c r="S283" i="12"/>
  <c r="Q283" i="12"/>
  <c r="O283" i="12"/>
  <c r="M283" i="12"/>
  <c r="K283" i="12"/>
  <c r="I283" i="12"/>
  <c r="G283" i="12"/>
  <c r="E283" i="12"/>
  <c r="FG282" i="12"/>
  <c r="FE282" i="12"/>
  <c r="FC282" i="12"/>
  <c r="FA282" i="12"/>
  <c r="EY282" i="12"/>
  <c r="EW282" i="12"/>
  <c r="EU282" i="12"/>
  <c r="ES282" i="12"/>
  <c r="EQ282" i="12"/>
  <c r="EO282" i="12"/>
  <c r="EM282" i="12"/>
  <c r="EK282" i="12"/>
  <c r="EI282" i="12"/>
  <c r="EG282" i="12"/>
  <c r="EE282" i="12"/>
  <c r="EC282" i="12"/>
  <c r="EA282" i="12"/>
  <c r="DY282" i="12"/>
  <c r="DW282" i="12"/>
  <c r="DU282" i="12"/>
  <c r="DS282" i="12"/>
  <c r="DQ282" i="12"/>
  <c r="DO282" i="12"/>
  <c r="DM282" i="12"/>
  <c r="DK282" i="12"/>
  <c r="DI282" i="12"/>
  <c r="DG282" i="12"/>
  <c r="DE282" i="12"/>
  <c r="DC282" i="12"/>
  <c r="DA282" i="12"/>
  <c r="CY282" i="12"/>
  <c r="CW282" i="12"/>
  <c r="CU282" i="12"/>
  <c r="CS282" i="12"/>
  <c r="CQ282" i="12"/>
  <c r="CO282" i="12"/>
  <c r="CM282" i="12"/>
  <c r="CK282" i="12"/>
  <c r="CI282" i="12"/>
  <c r="CG282" i="12"/>
  <c r="CE282" i="12"/>
  <c r="CC282" i="12"/>
  <c r="CA282" i="12"/>
  <c r="BY282" i="12"/>
  <c r="BW282" i="12"/>
  <c r="BU282" i="12"/>
  <c r="BS282" i="12"/>
  <c r="BQ282" i="12"/>
  <c r="BO282" i="12"/>
  <c r="BM282" i="12"/>
  <c r="BK282" i="12"/>
  <c r="BI282" i="12"/>
  <c r="BG282" i="12"/>
  <c r="BE282" i="12"/>
  <c r="BC282" i="12"/>
  <c r="BA282" i="12"/>
  <c r="AY282" i="12"/>
  <c r="AW282" i="12"/>
  <c r="AU282" i="12"/>
  <c r="AS282" i="12"/>
  <c r="AQ282" i="12"/>
  <c r="AO282" i="12"/>
  <c r="AM282" i="12"/>
  <c r="AK282" i="12"/>
  <c r="AI282" i="12"/>
  <c r="AG282" i="12"/>
  <c r="AE282" i="12"/>
  <c r="AC282" i="12"/>
  <c r="AA282" i="12"/>
  <c r="Y282" i="12"/>
  <c r="W282" i="12"/>
  <c r="U282" i="12"/>
  <c r="S282" i="12"/>
  <c r="Q282" i="12"/>
  <c r="O282" i="12"/>
  <c r="M282" i="12"/>
  <c r="K282" i="12"/>
  <c r="I282" i="12"/>
  <c r="G282" i="12"/>
  <c r="E282" i="12"/>
  <c r="FG281" i="12"/>
  <c r="FE281" i="12"/>
  <c r="FC281" i="12"/>
  <c r="FA281" i="12"/>
  <c r="EY281" i="12"/>
  <c r="EW281" i="12"/>
  <c r="EU281" i="12"/>
  <c r="ES281" i="12"/>
  <c r="EQ281" i="12"/>
  <c r="EO281" i="12"/>
  <c r="EM281" i="12"/>
  <c r="EK281" i="12"/>
  <c r="EI281" i="12"/>
  <c r="EG281" i="12"/>
  <c r="EE281" i="12"/>
  <c r="EC281" i="12"/>
  <c r="EA281" i="12"/>
  <c r="DY281" i="12"/>
  <c r="DW281" i="12"/>
  <c r="DU281" i="12"/>
  <c r="DS281" i="12"/>
  <c r="DQ281" i="12"/>
  <c r="DO281" i="12"/>
  <c r="DM281" i="12"/>
  <c r="DK281" i="12"/>
  <c r="DI281" i="12"/>
  <c r="DG281" i="12"/>
  <c r="DE281" i="12"/>
  <c r="DC281" i="12"/>
  <c r="DA281" i="12"/>
  <c r="CY281" i="12"/>
  <c r="CW281" i="12"/>
  <c r="CU281" i="12"/>
  <c r="CS281" i="12"/>
  <c r="CQ281" i="12"/>
  <c r="CO281" i="12"/>
  <c r="CM281" i="12"/>
  <c r="CK281" i="12"/>
  <c r="CI281" i="12"/>
  <c r="CG281" i="12"/>
  <c r="CE281" i="12"/>
  <c r="CC281" i="12"/>
  <c r="CA281" i="12"/>
  <c r="BY281" i="12"/>
  <c r="BW281" i="12"/>
  <c r="BU281" i="12"/>
  <c r="BS281" i="12"/>
  <c r="BQ281" i="12"/>
  <c r="BO281" i="12"/>
  <c r="BM281" i="12"/>
  <c r="BK281" i="12"/>
  <c r="BI281" i="12"/>
  <c r="BG281" i="12"/>
  <c r="BE281" i="12"/>
  <c r="BC281" i="12"/>
  <c r="BA281" i="12"/>
  <c r="AY281" i="12"/>
  <c r="AW281" i="12"/>
  <c r="AU281" i="12"/>
  <c r="AS281" i="12"/>
  <c r="AQ281" i="12"/>
  <c r="AO281" i="12"/>
  <c r="AM281" i="12"/>
  <c r="AK281" i="12"/>
  <c r="AI281" i="12"/>
  <c r="AG281" i="12"/>
  <c r="AE281" i="12"/>
  <c r="AC281" i="12"/>
  <c r="AA281" i="12"/>
  <c r="Y281" i="12"/>
  <c r="W281" i="12"/>
  <c r="U281" i="12"/>
  <c r="S281" i="12"/>
  <c r="Q281" i="12"/>
  <c r="O281" i="12"/>
  <c r="M281" i="12"/>
  <c r="K281" i="12"/>
  <c r="I281" i="12"/>
  <c r="G281" i="12"/>
  <c r="E281" i="12"/>
  <c r="FG280" i="12"/>
  <c r="FE280" i="12"/>
  <c r="FC280" i="12"/>
  <c r="FA280" i="12"/>
  <c r="EY280" i="12"/>
  <c r="EW280" i="12"/>
  <c r="EU280" i="12"/>
  <c r="ES280" i="12"/>
  <c r="EQ280" i="12"/>
  <c r="EO280" i="12"/>
  <c r="EM280" i="12"/>
  <c r="EK280" i="12"/>
  <c r="EI280" i="12"/>
  <c r="EG280" i="12"/>
  <c r="EE280" i="12"/>
  <c r="EC280" i="12"/>
  <c r="EA280" i="12"/>
  <c r="DY280" i="12"/>
  <c r="DW280" i="12"/>
  <c r="DU280" i="12"/>
  <c r="DS280" i="12"/>
  <c r="DQ280" i="12"/>
  <c r="DO280" i="12"/>
  <c r="DM280" i="12"/>
  <c r="DK280" i="12"/>
  <c r="DI280" i="12"/>
  <c r="DG280" i="12"/>
  <c r="DE280" i="12"/>
  <c r="DC280" i="12"/>
  <c r="DA280" i="12"/>
  <c r="CY280" i="12"/>
  <c r="CW280" i="12"/>
  <c r="CU280" i="12"/>
  <c r="CS280" i="12"/>
  <c r="CQ280" i="12"/>
  <c r="CO280" i="12"/>
  <c r="CM280" i="12"/>
  <c r="CK280" i="12"/>
  <c r="CI280" i="12"/>
  <c r="CG280" i="12"/>
  <c r="CE280" i="12"/>
  <c r="CC280" i="12"/>
  <c r="CA280" i="12"/>
  <c r="BY280" i="12"/>
  <c r="BW280" i="12"/>
  <c r="BU280" i="12"/>
  <c r="BS280" i="12"/>
  <c r="BQ280" i="12"/>
  <c r="BO280" i="12"/>
  <c r="BM280" i="12"/>
  <c r="BK280" i="12"/>
  <c r="BI280" i="12"/>
  <c r="BG280" i="12"/>
  <c r="BE280" i="12"/>
  <c r="BC280" i="12"/>
  <c r="BA280" i="12"/>
  <c r="AY280" i="12"/>
  <c r="AW280" i="12"/>
  <c r="AU280" i="12"/>
  <c r="AS280" i="12"/>
  <c r="AQ280" i="12"/>
  <c r="AO280" i="12"/>
  <c r="AM280" i="12"/>
  <c r="AK280" i="12"/>
  <c r="AI280" i="12"/>
  <c r="AG280" i="12"/>
  <c r="AE280" i="12"/>
  <c r="AC280" i="12"/>
  <c r="AA280" i="12"/>
  <c r="Y280" i="12"/>
  <c r="W280" i="12"/>
  <c r="U280" i="12"/>
  <c r="S280" i="12"/>
  <c r="Q280" i="12"/>
  <c r="O280" i="12"/>
  <c r="M280" i="12"/>
  <c r="K280" i="12"/>
  <c r="I280" i="12"/>
  <c r="G280" i="12"/>
  <c r="E280" i="12"/>
  <c r="FG279" i="12"/>
  <c r="FE279" i="12"/>
  <c r="FC279" i="12"/>
  <c r="FA279" i="12"/>
  <c r="EY279" i="12"/>
  <c r="EW279" i="12"/>
  <c r="EU279" i="12"/>
  <c r="ES279" i="12"/>
  <c r="EQ279" i="12"/>
  <c r="EO279" i="12"/>
  <c r="EM279" i="12"/>
  <c r="EK279" i="12"/>
  <c r="EI279" i="12"/>
  <c r="EG279" i="12"/>
  <c r="EE279" i="12"/>
  <c r="EC279" i="12"/>
  <c r="EA279" i="12"/>
  <c r="DY279" i="12"/>
  <c r="DW279" i="12"/>
  <c r="DU279" i="12"/>
  <c r="DS279" i="12"/>
  <c r="DQ279" i="12"/>
  <c r="DO279" i="12"/>
  <c r="DM279" i="12"/>
  <c r="DK279" i="12"/>
  <c r="DI279" i="12"/>
  <c r="DG279" i="12"/>
  <c r="DE279" i="12"/>
  <c r="DC279" i="12"/>
  <c r="DA279" i="12"/>
  <c r="CY279" i="12"/>
  <c r="CW279" i="12"/>
  <c r="CU279" i="12"/>
  <c r="CS279" i="12"/>
  <c r="CQ279" i="12"/>
  <c r="CO279" i="12"/>
  <c r="CM279" i="12"/>
  <c r="CK279" i="12"/>
  <c r="CI279" i="12"/>
  <c r="CG279" i="12"/>
  <c r="CE279" i="12"/>
  <c r="CC279" i="12"/>
  <c r="CA279" i="12"/>
  <c r="BY279" i="12"/>
  <c r="BW279" i="12"/>
  <c r="BU279" i="12"/>
  <c r="BS279" i="12"/>
  <c r="BQ279" i="12"/>
  <c r="BO279" i="12"/>
  <c r="BM279" i="12"/>
  <c r="BK279" i="12"/>
  <c r="BI279" i="12"/>
  <c r="BG279" i="12"/>
  <c r="BE279" i="12"/>
  <c r="BC279" i="12"/>
  <c r="BA279" i="12"/>
  <c r="AY279" i="12"/>
  <c r="AW279" i="12"/>
  <c r="AU279" i="12"/>
  <c r="AS279" i="12"/>
  <c r="AQ279" i="12"/>
  <c r="AO279" i="12"/>
  <c r="AM279" i="12"/>
  <c r="AK279" i="12"/>
  <c r="AI279" i="12"/>
  <c r="AG279" i="12"/>
  <c r="AE279" i="12"/>
  <c r="AC279" i="12"/>
  <c r="AA279" i="12"/>
  <c r="Y279" i="12"/>
  <c r="W279" i="12"/>
  <c r="U279" i="12"/>
  <c r="S279" i="12"/>
  <c r="Q279" i="12"/>
  <c r="O279" i="12"/>
  <c r="M279" i="12"/>
  <c r="K279" i="12"/>
  <c r="I279" i="12"/>
  <c r="G279" i="12"/>
  <c r="E279" i="12"/>
  <c r="FG278" i="12"/>
  <c r="FE278" i="12"/>
  <c r="FC278" i="12"/>
  <c r="FA278" i="12"/>
  <c r="EY278" i="12"/>
  <c r="EW278" i="12"/>
  <c r="EU278" i="12"/>
  <c r="ES278" i="12"/>
  <c r="EQ278" i="12"/>
  <c r="EO278" i="12"/>
  <c r="EM278" i="12"/>
  <c r="EK278" i="12"/>
  <c r="EI278" i="12"/>
  <c r="EG278" i="12"/>
  <c r="EE278" i="12"/>
  <c r="EC278" i="12"/>
  <c r="EA278" i="12"/>
  <c r="DY278" i="12"/>
  <c r="DW278" i="12"/>
  <c r="DU278" i="12"/>
  <c r="DS278" i="12"/>
  <c r="DQ278" i="12"/>
  <c r="DO278" i="12"/>
  <c r="DM278" i="12"/>
  <c r="DK278" i="12"/>
  <c r="DI278" i="12"/>
  <c r="DG278" i="12"/>
  <c r="DE278" i="12"/>
  <c r="DC278" i="12"/>
  <c r="DA278" i="12"/>
  <c r="CY278" i="12"/>
  <c r="CW278" i="12"/>
  <c r="CU278" i="12"/>
  <c r="CS278" i="12"/>
  <c r="CQ278" i="12"/>
  <c r="CO278" i="12"/>
  <c r="CM278" i="12"/>
  <c r="CK278" i="12"/>
  <c r="CI278" i="12"/>
  <c r="CG278" i="12"/>
  <c r="CE278" i="12"/>
  <c r="CC278" i="12"/>
  <c r="CA278" i="12"/>
  <c r="BY278" i="12"/>
  <c r="BW278" i="12"/>
  <c r="BU278" i="12"/>
  <c r="BS278" i="12"/>
  <c r="BQ278" i="12"/>
  <c r="BO278" i="12"/>
  <c r="BM278" i="12"/>
  <c r="BK278" i="12"/>
  <c r="BI278" i="12"/>
  <c r="BG278" i="12"/>
  <c r="BE278" i="12"/>
  <c r="BC278" i="12"/>
  <c r="BA278" i="12"/>
  <c r="AY278" i="12"/>
  <c r="AW278" i="12"/>
  <c r="AU278" i="12"/>
  <c r="AS278" i="12"/>
  <c r="AQ278" i="12"/>
  <c r="AO278" i="12"/>
  <c r="AM278" i="12"/>
  <c r="AK278" i="12"/>
  <c r="AI278" i="12"/>
  <c r="AG278" i="12"/>
  <c r="AE278" i="12"/>
  <c r="AC278" i="12"/>
  <c r="AA278" i="12"/>
  <c r="Y278" i="12"/>
  <c r="W278" i="12"/>
  <c r="U278" i="12"/>
  <c r="S278" i="12"/>
  <c r="Q278" i="12"/>
  <c r="O278" i="12"/>
  <c r="M278" i="12"/>
  <c r="K278" i="12"/>
  <c r="I278" i="12"/>
  <c r="G278" i="12"/>
  <c r="E278" i="12"/>
  <c r="FG277" i="12"/>
  <c r="FE277" i="12"/>
  <c r="FC277" i="12"/>
  <c r="FA277" i="12"/>
  <c r="EY277" i="12"/>
  <c r="EW277" i="12"/>
  <c r="EU277" i="12"/>
  <c r="ES277" i="12"/>
  <c r="EQ277" i="12"/>
  <c r="EO277" i="12"/>
  <c r="EM277" i="12"/>
  <c r="EK277" i="12"/>
  <c r="EI277" i="12"/>
  <c r="EG277" i="12"/>
  <c r="EE277" i="12"/>
  <c r="EC277" i="12"/>
  <c r="EA277" i="12"/>
  <c r="DY277" i="12"/>
  <c r="DW277" i="12"/>
  <c r="DU277" i="12"/>
  <c r="DS277" i="12"/>
  <c r="DQ277" i="12"/>
  <c r="DO277" i="12"/>
  <c r="DM277" i="12"/>
  <c r="DK277" i="12"/>
  <c r="DI277" i="12"/>
  <c r="DG277" i="12"/>
  <c r="DE277" i="12"/>
  <c r="DC277" i="12"/>
  <c r="DA277" i="12"/>
  <c r="CY277" i="12"/>
  <c r="CW277" i="12"/>
  <c r="CU277" i="12"/>
  <c r="CS277" i="12"/>
  <c r="CQ277" i="12"/>
  <c r="CO277" i="12"/>
  <c r="CM277" i="12"/>
  <c r="CK277" i="12"/>
  <c r="CI277" i="12"/>
  <c r="CG277" i="12"/>
  <c r="CE277" i="12"/>
  <c r="CC277" i="12"/>
  <c r="CA277" i="12"/>
  <c r="BY277" i="12"/>
  <c r="BW277" i="12"/>
  <c r="BU277" i="12"/>
  <c r="BS277" i="12"/>
  <c r="BQ277" i="12"/>
  <c r="BO277" i="12"/>
  <c r="BM277" i="12"/>
  <c r="BK277" i="12"/>
  <c r="BI277" i="12"/>
  <c r="BG277" i="12"/>
  <c r="BE277" i="12"/>
  <c r="BC277" i="12"/>
  <c r="BA277" i="12"/>
  <c r="AY277" i="12"/>
  <c r="AW277" i="12"/>
  <c r="AU277" i="12"/>
  <c r="AS277" i="12"/>
  <c r="AQ277" i="12"/>
  <c r="AO277" i="12"/>
  <c r="AM277" i="12"/>
  <c r="AK277" i="12"/>
  <c r="AI277" i="12"/>
  <c r="AG277" i="12"/>
  <c r="AE277" i="12"/>
  <c r="AC277" i="12"/>
  <c r="AA277" i="12"/>
  <c r="Y277" i="12"/>
  <c r="W277" i="12"/>
  <c r="U277" i="12"/>
  <c r="S277" i="12"/>
  <c r="Q277" i="12"/>
  <c r="O277" i="12"/>
  <c r="M277" i="12"/>
  <c r="K277" i="12"/>
  <c r="I277" i="12"/>
  <c r="G277" i="12"/>
  <c r="E277" i="12"/>
  <c r="FG276" i="12"/>
  <c r="FE276" i="12"/>
  <c r="FC276" i="12"/>
  <c r="FA276" i="12"/>
  <c r="EY276" i="12"/>
  <c r="EW276" i="12"/>
  <c r="EU276" i="12"/>
  <c r="ES276" i="12"/>
  <c r="EQ276" i="12"/>
  <c r="EO276" i="12"/>
  <c r="EM276" i="12"/>
  <c r="EK276" i="12"/>
  <c r="EI276" i="12"/>
  <c r="EG276" i="12"/>
  <c r="EE276" i="12"/>
  <c r="EC276" i="12"/>
  <c r="EA276" i="12"/>
  <c r="DY276" i="12"/>
  <c r="DW276" i="12"/>
  <c r="DU276" i="12"/>
  <c r="DS276" i="12"/>
  <c r="DQ276" i="12"/>
  <c r="DO276" i="12"/>
  <c r="DM276" i="12"/>
  <c r="DK276" i="12"/>
  <c r="DI276" i="12"/>
  <c r="DG276" i="12"/>
  <c r="DE276" i="12"/>
  <c r="DC276" i="12"/>
  <c r="DA276" i="12"/>
  <c r="CY276" i="12"/>
  <c r="CW276" i="12"/>
  <c r="CU276" i="12"/>
  <c r="CS276" i="12"/>
  <c r="CQ276" i="12"/>
  <c r="CO276" i="12"/>
  <c r="CM276" i="12"/>
  <c r="CK276" i="12"/>
  <c r="CI276" i="12"/>
  <c r="CG276" i="12"/>
  <c r="CE276" i="12"/>
  <c r="CC276" i="12"/>
  <c r="CA276" i="12"/>
  <c r="BY276" i="12"/>
  <c r="BW276" i="12"/>
  <c r="BU276" i="12"/>
  <c r="BS276" i="12"/>
  <c r="BQ276" i="12"/>
  <c r="BO276" i="12"/>
  <c r="BM276" i="12"/>
  <c r="BK276" i="12"/>
  <c r="BI276" i="12"/>
  <c r="BG276" i="12"/>
  <c r="BE276" i="12"/>
  <c r="BC276" i="12"/>
  <c r="BA276" i="12"/>
  <c r="AY276" i="12"/>
  <c r="AW276" i="12"/>
  <c r="AU276" i="12"/>
  <c r="AS276" i="12"/>
  <c r="AQ276" i="12"/>
  <c r="AO276" i="12"/>
  <c r="AM276" i="12"/>
  <c r="AK276" i="12"/>
  <c r="AI276" i="12"/>
  <c r="AG276" i="12"/>
  <c r="AE276" i="12"/>
  <c r="AC276" i="12"/>
  <c r="AA276" i="12"/>
  <c r="Y276" i="12"/>
  <c r="W276" i="12"/>
  <c r="U276" i="12"/>
  <c r="S276" i="12"/>
  <c r="Q276" i="12"/>
  <c r="O276" i="12"/>
  <c r="M276" i="12"/>
  <c r="K276" i="12"/>
  <c r="I276" i="12"/>
  <c r="G276" i="12"/>
  <c r="E276" i="12"/>
  <c r="FG275" i="12"/>
  <c r="FE275" i="12"/>
  <c r="FC275" i="12"/>
  <c r="FA275" i="12"/>
  <c r="EY275" i="12"/>
  <c r="EW275" i="12"/>
  <c r="EU275" i="12"/>
  <c r="ES275" i="12"/>
  <c r="EQ275" i="12"/>
  <c r="EO275" i="12"/>
  <c r="EM275" i="12"/>
  <c r="EK275" i="12"/>
  <c r="EI275" i="12"/>
  <c r="EG275" i="12"/>
  <c r="EE275" i="12"/>
  <c r="EC275" i="12"/>
  <c r="EA275" i="12"/>
  <c r="DY275" i="12"/>
  <c r="DW275" i="12"/>
  <c r="DU275" i="12"/>
  <c r="DS275" i="12"/>
  <c r="DQ275" i="12"/>
  <c r="DO275" i="12"/>
  <c r="DM275" i="12"/>
  <c r="DK275" i="12"/>
  <c r="DI275" i="12"/>
  <c r="DG275" i="12"/>
  <c r="DE275" i="12"/>
  <c r="DC275" i="12"/>
  <c r="DA275" i="12"/>
  <c r="CY275" i="12"/>
  <c r="CW275" i="12"/>
  <c r="CU275" i="12"/>
  <c r="CS275" i="12"/>
  <c r="CQ275" i="12"/>
  <c r="CO275" i="12"/>
  <c r="CM275" i="12"/>
  <c r="CK275" i="12"/>
  <c r="CI275" i="12"/>
  <c r="CG275" i="12"/>
  <c r="CE275" i="12"/>
  <c r="CC275" i="12"/>
  <c r="CA275" i="12"/>
  <c r="BY275" i="12"/>
  <c r="BW275" i="12"/>
  <c r="BU275" i="12"/>
  <c r="BS275" i="12"/>
  <c r="BQ275" i="12"/>
  <c r="BO275" i="12"/>
  <c r="BM275" i="12"/>
  <c r="BK275" i="12"/>
  <c r="BI275" i="12"/>
  <c r="BG275" i="12"/>
  <c r="BE275" i="12"/>
  <c r="BC275" i="12"/>
  <c r="BA275" i="12"/>
  <c r="AY275" i="12"/>
  <c r="AW275" i="12"/>
  <c r="AU275" i="12"/>
  <c r="AS275" i="12"/>
  <c r="AQ275" i="12"/>
  <c r="AO275" i="12"/>
  <c r="AM275" i="12"/>
  <c r="AK275" i="12"/>
  <c r="AI275" i="12"/>
  <c r="AG275" i="12"/>
  <c r="AE275" i="12"/>
  <c r="AC275" i="12"/>
  <c r="AA275" i="12"/>
  <c r="Y275" i="12"/>
  <c r="W275" i="12"/>
  <c r="U275" i="12"/>
  <c r="S275" i="12"/>
  <c r="Q275" i="12"/>
  <c r="O275" i="12"/>
  <c r="M275" i="12"/>
  <c r="K275" i="12"/>
  <c r="I275" i="12"/>
  <c r="G275" i="12"/>
  <c r="E275" i="12"/>
  <c r="FG274" i="12"/>
  <c r="FE274" i="12"/>
  <c r="FC274" i="12"/>
  <c r="FA274" i="12"/>
  <c r="EY274" i="12"/>
  <c r="EW274" i="12"/>
  <c r="EU274" i="12"/>
  <c r="ES274" i="12"/>
  <c r="EQ274" i="12"/>
  <c r="EO274" i="12"/>
  <c r="EM274" i="12"/>
  <c r="EK274" i="12"/>
  <c r="EI274" i="12"/>
  <c r="EG274" i="12"/>
  <c r="EE274" i="12"/>
  <c r="EC274" i="12"/>
  <c r="EA274" i="12"/>
  <c r="DY274" i="12"/>
  <c r="DW274" i="12"/>
  <c r="DU274" i="12"/>
  <c r="DS274" i="12"/>
  <c r="DQ274" i="12"/>
  <c r="DO274" i="12"/>
  <c r="DM274" i="12"/>
  <c r="DK274" i="12"/>
  <c r="DI274" i="12"/>
  <c r="DG274" i="12"/>
  <c r="DE274" i="12"/>
  <c r="DC274" i="12"/>
  <c r="DA274" i="12"/>
  <c r="CY274" i="12"/>
  <c r="CW274" i="12"/>
  <c r="CU274" i="12"/>
  <c r="CS274" i="12"/>
  <c r="CQ274" i="12"/>
  <c r="CO274" i="12"/>
  <c r="CM274" i="12"/>
  <c r="CK274" i="12"/>
  <c r="CI274" i="12"/>
  <c r="CG274" i="12"/>
  <c r="CE274" i="12"/>
  <c r="CC274" i="12"/>
  <c r="CA274" i="12"/>
  <c r="BY274" i="12"/>
  <c r="BW274" i="12"/>
  <c r="BU274" i="12"/>
  <c r="BS274" i="12"/>
  <c r="BQ274" i="12"/>
  <c r="BO274" i="12"/>
  <c r="BM274" i="12"/>
  <c r="BK274" i="12"/>
  <c r="BI274" i="12"/>
  <c r="BG274" i="12"/>
  <c r="BE274" i="12"/>
  <c r="BC274" i="12"/>
  <c r="BA274" i="12"/>
  <c r="AY274" i="12"/>
  <c r="AW274" i="12"/>
  <c r="AU274" i="12"/>
  <c r="AS274" i="12"/>
  <c r="AQ274" i="12"/>
  <c r="AO274" i="12"/>
  <c r="AM274" i="12"/>
  <c r="AK274" i="12"/>
  <c r="AI274" i="12"/>
  <c r="AG274" i="12"/>
  <c r="AE274" i="12"/>
  <c r="AC274" i="12"/>
  <c r="AA274" i="12"/>
  <c r="Y274" i="12"/>
  <c r="W274" i="12"/>
  <c r="U274" i="12"/>
  <c r="S274" i="12"/>
  <c r="Q274" i="12"/>
  <c r="O274" i="12"/>
  <c r="M274" i="12"/>
  <c r="K274" i="12"/>
  <c r="I274" i="12"/>
  <c r="G274" i="12"/>
  <c r="E274" i="12"/>
  <c r="FG273" i="12"/>
  <c r="FE273" i="12"/>
  <c r="FC273" i="12"/>
  <c r="FA273" i="12"/>
  <c r="EY273" i="12"/>
  <c r="EW273" i="12"/>
  <c r="EU273" i="12"/>
  <c r="ES273" i="12"/>
  <c r="EQ273" i="12"/>
  <c r="EO273" i="12"/>
  <c r="EM273" i="12"/>
  <c r="EK273" i="12"/>
  <c r="EI273" i="12"/>
  <c r="EG273" i="12"/>
  <c r="EE273" i="12"/>
  <c r="EC273" i="12"/>
  <c r="EA273" i="12"/>
  <c r="DY273" i="12"/>
  <c r="DW273" i="12"/>
  <c r="DU273" i="12"/>
  <c r="DS273" i="12"/>
  <c r="DQ273" i="12"/>
  <c r="DO273" i="12"/>
  <c r="DM273" i="12"/>
  <c r="DK273" i="12"/>
  <c r="DI273" i="12"/>
  <c r="DG273" i="12"/>
  <c r="DE273" i="12"/>
  <c r="DC273" i="12"/>
  <c r="DA273" i="12"/>
  <c r="CY273" i="12"/>
  <c r="CW273" i="12"/>
  <c r="CU273" i="12"/>
  <c r="CS273" i="12"/>
  <c r="CQ273" i="12"/>
  <c r="CO273" i="12"/>
  <c r="CM273" i="12"/>
  <c r="CK273" i="12"/>
  <c r="CI273" i="12"/>
  <c r="CG273" i="12"/>
  <c r="CE273" i="12"/>
  <c r="CC273" i="12"/>
  <c r="CA273" i="12"/>
  <c r="BY273" i="12"/>
  <c r="BW273" i="12"/>
  <c r="BU273" i="12"/>
  <c r="BS273" i="12"/>
  <c r="BQ273" i="12"/>
  <c r="BO273" i="12"/>
  <c r="BM273" i="12"/>
  <c r="BK273" i="12"/>
  <c r="BI273" i="12"/>
  <c r="BG273" i="12"/>
  <c r="BE273" i="12"/>
  <c r="BC273" i="12"/>
  <c r="BA273" i="12"/>
  <c r="AY273" i="12"/>
  <c r="AW273" i="12"/>
  <c r="AU273" i="12"/>
  <c r="AS273" i="12"/>
  <c r="AQ273" i="12"/>
  <c r="AO273" i="12"/>
  <c r="AM273" i="12"/>
  <c r="AK273" i="12"/>
  <c r="AI273" i="12"/>
  <c r="AG273" i="12"/>
  <c r="AE273" i="12"/>
  <c r="AC273" i="12"/>
  <c r="AA273" i="12"/>
  <c r="Y273" i="12"/>
  <c r="W273" i="12"/>
  <c r="U273" i="12"/>
  <c r="S273" i="12"/>
  <c r="Q273" i="12"/>
  <c r="O273" i="12"/>
  <c r="M273" i="12"/>
  <c r="K273" i="12"/>
  <c r="I273" i="12"/>
  <c r="G273" i="12"/>
  <c r="E273" i="12"/>
  <c r="FG272" i="12"/>
  <c r="FE272" i="12"/>
  <c r="FC272" i="12"/>
  <c r="FA272" i="12"/>
  <c r="EY272" i="12"/>
  <c r="EW272" i="12"/>
  <c r="EU272" i="12"/>
  <c r="ES272" i="12"/>
  <c r="EQ272" i="12"/>
  <c r="EO272" i="12"/>
  <c r="EM272" i="12"/>
  <c r="EK272" i="12"/>
  <c r="EI272" i="12"/>
  <c r="EG272" i="12"/>
  <c r="EE272" i="12"/>
  <c r="EC272" i="12"/>
  <c r="EA272" i="12"/>
  <c r="DY272" i="12"/>
  <c r="DW272" i="12"/>
  <c r="DU272" i="12"/>
  <c r="DS272" i="12"/>
  <c r="DQ272" i="12"/>
  <c r="DO272" i="12"/>
  <c r="DM272" i="12"/>
  <c r="DK272" i="12"/>
  <c r="DI272" i="12"/>
  <c r="DG272" i="12"/>
  <c r="DE272" i="12"/>
  <c r="DC272" i="12"/>
  <c r="DA272" i="12"/>
  <c r="CY272" i="12"/>
  <c r="CW272" i="12"/>
  <c r="CU272" i="12"/>
  <c r="CS272" i="12"/>
  <c r="CQ272" i="12"/>
  <c r="CO272" i="12"/>
  <c r="CM272" i="12"/>
  <c r="CK272" i="12"/>
  <c r="CI272" i="12"/>
  <c r="CG272" i="12"/>
  <c r="CE272" i="12"/>
  <c r="CC272" i="12"/>
  <c r="CA272" i="12"/>
  <c r="BY272" i="12"/>
  <c r="BW272" i="12"/>
  <c r="BU272" i="12"/>
  <c r="BS272" i="12"/>
  <c r="BQ272" i="12"/>
  <c r="BO272" i="12"/>
  <c r="BM272" i="12"/>
  <c r="BK272" i="12"/>
  <c r="BI272" i="12"/>
  <c r="BG272" i="12"/>
  <c r="BE272" i="12"/>
  <c r="BC272" i="12"/>
  <c r="BA272" i="12"/>
  <c r="AY272" i="12"/>
  <c r="AW272" i="12"/>
  <c r="AU272" i="12"/>
  <c r="AS272" i="12"/>
  <c r="AQ272" i="12"/>
  <c r="AO272" i="12"/>
  <c r="AM272" i="12"/>
  <c r="AK272" i="12"/>
  <c r="AI272" i="12"/>
  <c r="AG272" i="12"/>
  <c r="AE272" i="12"/>
  <c r="AC272" i="12"/>
  <c r="AA272" i="12"/>
  <c r="Y272" i="12"/>
  <c r="W272" i="12"/>
  <c r="U272" i="12"/>
  <c r="S272" i="12"/>
  <c r="Q272" i="12"/>
  <c r="O272" i="12"/>
  <c r="M272" i="12"/>
  <c r="K272" i="12"/>
  <c r="I272" i="12"/>
  <c r="G272" i="12"/>
  <c r="E272" i="12"/>
  <c r="FG271" i="12"/>
  <c r="FE271" i="12"/>
  <c r="FC271" i="12"/>
  <c r="FA271" i="12"/>
  <c r="EY271" i="12"/>
  <c r="EW271" i="12"/>
  <c r="EU271" i="12"/>
  <c r="ES271" i="12"/>
  <c r="EQ271" i="12"/>
  <c r="EO271" i="12"/>
  <c r="EM271" i="12"/>
  <c r="EK271" i="12"/>
  <c r="EI271" i="12"/>
  <c r="EG271" i="12"/>
  <c r="EE271" i="12"/>
  <c r="EC271" i="12"/>
  <c r="EA271" i="12"/>
  <c r="DY271" i="12"/>
  <c r="DW271" i="12"/>
  <c r="DU271" i="12"/>
  <c r="DS271" i="12"/>
  <c r="DQ271" i="12"/>
  <c r="DO271" i="12"/>
  <c r="DM271" i="12"/>
  <c r="DK271" i="12"/>
  <c r="DI271" i="12"/>
  <c r="DG271" i="12"/>
  <c r="DE271" i="12"/>
  <c r="DC271" i="12"/>
  <c r="DA271" i="12"/>
  <c r="CY271" i="12"/>
  <c r="CW271" i="12"/>
  <c r="CU271" i="12"/>
  <c r="CS271" i="12"/>
  <c r="CQ271" i="12"/>
  <c r="CO271" i="12"/>
  <c r="CM271" i="12"/>
  <c r="CK271" i="12"/>
  <c r="CI271" i="12"/>
  <c r="CG271" i="12"/>
  <c r="CE271" i="12"/>
  <c r="CC271" i="12"/>
  <c r="CA271" i="12"/>
  <c r="BY271" i="12"/>
  <c r="BW271" i="12"/>
  <c r="BU271" i="12"/>
  <c r="BS271" i="12"/>
  <c r="BQ271" i="12"/>
  <c r="BO271" i="12"/>
  <c r="BM271" i="12"/>
  <c r="BK271" i="12"/>
  <c r="BI271" i="12"/>
  <c r="BG271" i="12"/>
  <c r="BE271" i="12"/>
  <c r="BC271" i="12"/>
  <c r="BA271" i="12"/>
  <c r="AY271" i="12"/>
  <c r="AW271" i="12"/>
  <c r="AU271" i="12"/>
  <c r="AS271" i="12"/>
  <c r="AQ271" i="12"/>
  <c r="AO271" i="12"/>
  <c r="AM271" i="12"/>
  <c r="AK271" i="12"/>
  <c r="AI271" i="12"/>
  <c r="AG271" i="12"/>
  <c r="AE271" i="12"/>
  <c r="AC271" i="12"/>
  <c r="AA271" i="12"/>
  <c r="Y271" i="12"/>
  <c r="W271" i="12"/>
  <c r="U271" i="12"/>
  <c r="S271" i="12"/>
  <c r="Q271" i="12"/>
  <c r="O271" i="12"/>
  <c r="M271" i="12"/>
  <c r="K271" i="12"/>
  <c r="I271" i="12"/>
  <c r="G271" i="12"/>
  <c r="E271" i="12"/>
  <c r="FG270" i="12"/>
  <c r="FE270" i="12"/>
  <c r="FC270" i="12"/>
  <c r="FA270" i="12"/>
  <c r="EY270" i="12"/>
  <c r="EW270" i="12"/>
  <c r="EU270" i="12"/>
  <c r="ES270" i="12"/>
  <c r="EQ270" i="12"/>
  <c r="EO270" i="12"/>
  <c r="EM270" i="12"/>
  <c r="EK270" i="12"/>
  <c r="EI270" i="12"/>
  <c r="EG270" i="12"/>
  <c r="EE270" i="12"/>
  <c r="EC270" i="12"/>
  <c r="EA270" i="12"/>
  <c r="DY270" i="12"/>
  <c r="DW270" i="12"/>
  <c r="DU270" i="12"/>
  <c r="DS270" i="12"/>
  <c r="DQ270" i="12"/>
  <c r="DO270" i="12"/>
  <c r="DM270" i="12"/>
  <c r="DK270" i="12"/>
  <c r="DI270" i="12"/>
  <c r="DG270" i="12"/>
  <c r="DE270" i="12"/>
  <c r="DC270" i="12"/>
  <c r="DA270" i="12"/>
  <c r="CY270" i="12"/>
  <c r="CW270" i="12"/>
  <c r="CU270" i="12"/>
  <c r="CS270" i="12"/>
  <c r="CQ270" i="12"/>
  <c r="CO270" i="12"/>
  <c r="CM270" i="12"/>
  <c r="CK270" i="12"/>
  <c r="CI270" i="12"/>
  <c r="CG270" i="12"/>
  <c r="CE270" i="12"/>
  <c r="CC270" i="12"/>
  <c r="CA270" i="12"/>
  <c r="BY270" i="12"/>
  <c r="BW270" i="12"/>
  <c r="BU270" i="12"/>
  <c r="BS270" i="12"/>
  <c r="BQ270" i="12"/>
  <c r="BO270" i="12"/>
  <c r="BM270" i="12"/>
  <c r="BK270" i="12"/>
  <c r="BI270" i="12"/>
  <c r="BG270" i="12"/>
  <c r="BE270" i="12"/>
  <c r="BC270" i="12"/>
  <c r="BA270" i="12"/>
  <c r="AY270" i="12"/>
  <c r="AW270" i="12"/>
  <c r="AU270" i="12"/>
  <c r="AS270" i="12"/>
  <c r="AQ270" i="12"/>
  <c r="AO270" i="12"/>
  <c r="AM270" i="12"/>
  <c r="AK270" i="12"/>
  <c r="AI270" i="12"/>
  <c r="AG270" i="12"/>
  <c r="AE270" i="12"/>
  <c r="AC270" i="12"/>
  <c r="AA270" i="12"/>
  <c r="Y270" i="12"/>
  <c r="W270" i="12"/>
  <c r="U270" i="12"/>
  <c r="S270" i="12"/>
  <c r="Q270" i="12"/>
  <c r="O270" i="12"/>
  <c r="M270" i="12"/>
  <c r="K270" i="12"/>
  <c r="I270" i="12"/>
  <c r="G270" i="12"/>
  <c r="E270" i="12"/>
  <c r="FG269" i="12"/>
  <c r="FE269" i="12"/>
  <c r="FC269" i="12"/>
  <c r="FA269" i="12"/>
  <c r="EY269" i="12"/>
  <c r="EW269" i="12"/>
  <c r="EU269" i="12"/>
  <c r="ES269" i="12"/>
  <c r="EQ269" i="12"/>
  <c r="EO269" i="12"/>
  <c r="EM269" i="12"/>
  <c r="EK269" i="12"/>
  <c r="EI269" i="12"/>
  <c r="EG269" i="12"/>
  <c r="EE269" i="12"/>
  <c r="EC269" i="12"/>
  <c r="EA269" i="12"/>
  <c r="DY269" i="12"/>
  <c r="DW269" i="12"/>
  <c r="DU269" i="12"/>
  <c r="DS269" i="12"/>
  <c r="DQ269" i="12"/>
  <c r="DO269" i="12"/>
  <c r="DM269" i="12"/>
  <c r="DK269" i="12"/>
  <c r="DI269" i="12"/>
  <c r="DG269" i="12"/>
  <c r="DE269" i="12"/>
  <c r="DC269" i="12"/>
  <c r="DA269" i="12"/>
  <c r="CY269" i="12"/>
  <c r="CW269" i="12"/>
  <c r="CU269" i="12"/>
  <c r="CS269" i="12"/>
  <c r="CQ269" i="12"/>
  <c r="CO269" i="12"/>
  <c r="CM269" i="12"/>
  <c r="CK269" i="12"/>
  <c r="CI269" i="12"/>
  <c r="CG269" i="12"/>
  <c r="CE269" i="12"/>
  <c r="CC269" i="12"/>
  <c r="CA269" i="12"/>
  <c r="BY269" i="12"/>
  <c r="BW269" i="12"/>
  <c r="BU269" i="12"/>
  <c r="BS269" i="12"/>
  <c r="BQ269" i="12"/>
  <c r="BO269" i="12"/>
  <c r="BM269" i="12"/>
  <c r="BK269" i="12"/>
  <c r="BI269" i="12"/>
  <c r="BG269" i="12"/>
  <c r="BE269" i="12"/>
  <c r="BC269" i="12"/>
  <c r="BA269" i="12"/>
  <c r="AY269" i="12"/>
  <c r="AW269" i="12"/>
  <c r="AU269" i="12"/>
  <c r="AS269" i="12"/>
  <c r="AQ269" i="12"/>
  <c r="AO269" i="12"/>
  <c r="AM269" i="12"/>
  <c r="AK269" i="12"/>
  <c r="AI269" i="12"/>
  <c r="AG269" i="12"/>
  <c r="AE269" i="12"/>
  <c r="AC269" i="12"/>
  <c r="AA269" i="12"/>
  <c r="Y269" i="12"/>
  <c r="W269" i="12"/>
  <c r="U269" i="12"/>
  <c r="S269" i="12"/>
  <c r="Q269" i="12"/>
  <c r="O269" i="12"/>
  <c r="M269" i="12"/>
  <c r="K269" i="12"/>
  <c r="I269" i="12"/>
  <c r="G269" i="12"/>
  <c r="E269" i="12"/>
  <c r="FG268" i="12"/>
  <c r="FE268" i="12"/>
  <c r="FC268" i="12"/>
  <c r="FA268" i="12"/>
  <c r="EY268" i="12"/>
  <c r="EW268" i="12"/>
  <c r="EU268" i="12"/>
  <c r="ES268" i="12"/>
  <c r="EQ268" i="12"/>
  <c r="EO268" i="12"/>
  <c r="EM268" i="12"/>
  <c r="EK268" i="12"/>
  <c r="EI268" i="12"/>
  <c r="EG268" i="12"/>
  <c r="EE268" i="12"/>
  <c r="EC268" i="12"/>
  <c r="EA268" i="12"/>
  <c r="DY268" i="12"/>
  <c r="DW268" i="12"/>
  <c r="DU268" i="12"/>
  <c r="DS268" i="12"/>
  <c r="DQ268" i="12"/>
  <c r="DO268" i="12"/>
  <c r="DM268" i="12"/>
  <c r="DK268" i="12"/>
  <c r="DI268" i="12"/>
  <c r="DG268" i="12"/>
  <c r="DE268" i="12"/>
  <c r="DC268" i="12"/>
  <c r="DA268" i="12"/>
  <c r="CY268" i="12"/>
  <c r="CW268" i="12"/>
  <c r="CU268" i="12"/>
  <c r="CS268" i="12"/>
  <c r="CQ268" i="12"/>
  <c r="CO268" i="12"/>
  <c r="CM268" i="12"/>
  <c r="CK268" i="12"/>
  <c r="CI268" i="12"/>
  <c r="CG268" i="12"/>
  <c r="CE268" i="12"/>
  <c r="CC268" i="12"/>
  <c r="CA268" i="12"/>
  <c r="BY268" i="12"/>
  <c r="BW268" i="12"/>
  <c r="BU268" i="12"/>
  <c r="BS268" i="12"/>
  <c r="BQ268" i="12"/>
  <c r="BO268" i="12"/>
  <c r="BM268" i="12"/>
  <c r="BK268" i="12"/>
  <c r="BI268" i="12"/>
  <c r="BG268" i="12"/>
  <c r="BE268" i="12"/>
  <c r="BC268" i="12"/>
  <c r="BA268" i="12"/>
  <c r="AY268" i="12"/>
  <c r="AW268" i="12"/>
  <c r="AU268" i="12"/>
  <c r="AS268" i="12"/>
  <c r="AQ268" i="12"/>
  <c r="AO268" i="12"/>
  <c r="AM268" i="12"/>
  <c r="AK268" i="12"/>
  <c r="AI268" i="12"/>
  <c r="AG268" i="12"/>
  <c r="AE268" i="12"/>
  <c r="AC268" i="12"/>
  <c r="AA268" i="12"/>
  <c r="Y268" i="12"/>
  <c r="W268" i="12"/>
  <c r="U268" i="12"/>
  <c r="S268" i="12"/>
  <c r="Q268" i="12"/>
  <c r="O268" i="12"/>
  <c r="M268" i="12"/>
  <c r="K268" i="12"/>
  <c r="I268" i="12"/>
  <c r="G268" i="12"/>
  <c r="E268" i="12"/>
  <c r="FG267" i="12"/>
  <c r="FE267" i="12"/>
  <c r="FC267" i="12"/>
  <c r="FA267" i="12"/>
  <c r="EY267" i="12"/>
  <c r="EW267" i="12"/>
  <c r="EU267" i="12"/>
  <c r="ES267" i="12"/>
  <c r="EQ267" i="12"/>
  <c r="EO267" i="12"/>
  <c r="EM267" i="12"/>
  <c r="EK267" i="12"/>
  <c r="EI267" i="12"/>
  <c r="EG267" i="12"/>
  <c r="EE267" i="12"/>
  <c r="EC267" i="12"/>
  <c r="EA267" i="12"/>
  <c r="DY267" i="12"/>
  <c r="DW267" i="12"/>
  <c r="DU267" i="12"/>
  <c r="DS267" i="12"/>
  <c r="DQ267" i="12"/>
  <c r="DO267" i="12"/>
  <c r="DM267" i="12"/>
  <c r="DK267" i="12"/>
  <c r="DI267" i="12"/>
  <c r="DG267" i="12"/>
  <c r="DE267" i="12"/>
  <c r="DC267" i="12"/>
  <c r="DA267" i="12"/>
  <c r="CY267" i="12"/>
  <c r="CW267" i="12"/>
  <c r="CU267" i="12"/>
  <c r="CS267" i="12"/>
  <c r="CQ267" i="12"/>
  <c r="CO267" i="12"/>
  <c r="CM267" i="12"/>
  <c r="CK267" i="12"/>
  <c r="CI267" i="12"/>
  <c r="CG267" i="12"/>
  <c r="CE267" i="12"/>
  <c r="CC267" i="12"/>
  <c r="CA267" i="12"/>
  <c r="BY267" i="12"/>
  <c r="BW267" i="12"/>
  <c r="BU267" i="12"/>
  <c r="BS267" i="12"/>
  <c r="BQ267" i="12"/>
  <c r="BO267" i="12"/>
  <c r="BM267" i="12"/>
  <c r="BK267" i="12"/>
  <c r="BI267" i="12"/>
  <c r="BG267" i="12"/>
  <c r="BE267" i="12"/>
  <c r="BC267" i="12"/>
  <c r="BA267" i="12"/>
  <c r="AY267" i="12"/>
  <c r="AW267" i="12"/>
  <c r="AU267" i="12"/>
  <c r="AS267" i="12"/>
  <c r="AQ267" i="12"/>
  <c r="AO267" i="12"/>
  <c r="AM267" i="12"/>
  <c r="AK267" i="12"/>
  <c r="AI267" i="12"/>
  <c r="AG267" i="12"/>
  <c r="AE267" i="12"/>
  <c r="AC267" i="12"/>
  <c r="AA267" i="12"/>
  <c r="Y267" i="12"/>
  <c r="W267" i="12"/>
  <c r="U267" i="12"/>
  <c r="S267" i="12"/>
  <c r="Q267" i="12"/>
  <c r="O267" i="12"/>
  <c r="M267" i="12"/>
  <c r="K267" i="12"/>
  <c r="I267" i="12"/>
  <c r="G267" i="12"/>
  <c r="E267" i="12"/>
  <c r="FG266" i="12"/>
  <c r="FE266" i="12"/>
  <c r="FC266" i="12"/>
  <c r="FA266" i="12"/>
  <c r="EY266" i="12"/>
  <c r="EW266" i="12"/>
  <c r="EU266" i="12"/>
  <c r="ES266" i="12"/>
  <c r="EQ266" i="12"/>
  <c r="EO266" i="12"/>
  <c r="EM266" i="12"/>
  <c r="EK266" i="12"/>
  <c r="EI266" i="12"/>
  <c r="EG266" i="12"/>
  <c r="EE266" i="12"/>
  <c r="EC266" i="12"/>
  <c r="EA266" i="12"/>
  <c r="DY266" i="12"/>
  <c r="DW266" i="12"/>
  <c r="DU266" i="12"/>
  <c r="DS266" i="12"/>
  <c r="DQ266" i="12"/>
  <c r="DO266" i="12"/>
  <c r="DM266" i="12"/>
  <c r="DK266" i="12"/>
  <c r="DI266" i="12"/>
  <c r="DG266" i="12"/>
  <c r="DE266" i="12"/>
  <c r="DC266" i="12"/>
  <c r="DA266" i="12"/>
  <c r="CY266" i="12"/>
  <c r="CW266" i="12"/>
  <c r="CU266" i="12"/>
  <c r="CS266" i="12"/>
  <c r="CQ266" i="12"/>
  <c r="CO266" i="12"/>
  <c r="CM266" i="12"/>
  <c r="CK266" i="12"/>
  <c r="CI266" i="12"/>
  <c r="CG266" i="12"/>
  <c r="CE266" i="12"/>
  <c r="CC266" i="12"/>
  <c r="CA266" i="12"/>
  <c r="BY266" i="12"/>
  <c r="BW266" i="12"/>
  <c r="BU266" i="12"/>
  <c r="BS266" i="12"/>
  <c r="BQ266" i="12"/>
  <c r="BO266" i="12"/>
  <c r="BM266" i="12"/>
  <c r="BK266" i="12"/>
  <c r="BI266" i="12"/>
  <c r="BG266" i="12"/>
  <c r="BE266" i="12"/>
  <c r="BC266" i="12"/>
  <c r="BA266" i="12"/>
  <c r="AY266" i="12"/>
  <c r="AW266" i="12"/>
  <c r="AU266" i="12"/>
  <c r="AS266" i="12"/>
  <c r="AQ266" i="12"/>
  <c r="AO266" i="12"/>
  <c r="AM266" i="12"/>
  <c r="AK266" i="12"/>
  <c r="AI266" i="12"/>
  <c r="AG266" i="12"/>
  <c r="AE266" i="12"/>
  <c r="AC266" i="12"/>
  <c r="AA266" i="12"/>
  <c r="Y266" i="12"/>
  <c r="W266" i="12"/>
  <c r="U266" i="12"/>
  <c r="S266" i="12"/>
  <c r="Q266" i="12"/>
  <c r="O266" i="12"/>
  <c r="M266" i="12"/>
  <c r="K266" i="12"/>
  <c r="I266" i="12"/>
  <c r="G266" i="12"/>
  <c r="E266" i="12"/>
  <c r="FG265" i="12"/>
  <c r="FE265" i="12"/>
  <c r="FC265" i="12"/>
  <c r="FA265" i="12"/>
  <c r="EY265" i="12"/>
  <c r="EW265" i="12"/>
  <c r="EU265" i="12"/>
  <c r="ES265" i="12"/>
  <c r="EQ265" i="12"/>
  <c r="EO265" i="12"/>
  <c r="EM265" i="12"/>
  <c r="EK265" i="12"/>
  <c r="EI265" i="12"/>
  <c r="EG265" i="12"/>
  <c r="EE265" i="12"/>
  <c r="EC265" i="12"/>
  <c r="EA265" i="12"/>
  <c r="DY265" i="12"/>
  <c r="DW265" i="12"/>
  <c r="DU265" i="12"/>
  <c r="DS265" i="12"/>
  <c r="DQ265" i="12"/>
  <c r="DO265" i="12"/>
  <c r="DM265" i="12"/>
  <c r="DK265" i="12"/>
  <c r="DI265" i="12"/>
  <c r="DG265" i="12"/>
  <c r="DE265" i="12"/>
  <c r="DC265" i="12"/>
  <c r="DA265" i="12"/>
  <c r="CY265" i="12"/>
  <c r="CW265" i="12"/>
  <c r="CU265" i="12"/>
  <c r="CS265" i="12"/>
  <c r="CQ265" i="12"/>
  <c r="CO265" i="12"/>
  <c r="CM265" i="12"/>
  <c r="CK265" i="12"/>
  <c r="CI265" i="12"/>
  <c r="CG265" i="12"/>
  <c r="CE265" i="12"/>
  <c r="CC265" i="12"/>
  <c r="CA265" i="12"/>
  <c r="BY265" i="12"/>
  <c r="BW265" i="12"/>
  <c r="BU265" i="12"/>
  <c r="BS265" i="12"/>
  <c r="BQ265" i="12"/>
  <c r="BO265" i="12"/>
  <c r="BM265" i="12"/>
  <c r="BK265" i="12"/>
  <c r="BI265" i="12"/>
  <c r="BG265" i="12"/>
  <c r="BE265" i="12"/>
  <c r="BC265" i="12"/>
  <c r="BA265" i="12"/>
  <c r="AY265" i="12"/>
  <c r="AW265" i="12"/>
  <c r="AU265" i="12"/>
  <c r="AS265" i="12"/>
  <c r="AQ265" i="12"/>
  <c r="AO265" i="12"/>
  <c r="AM265" i="12"/>
  <c r="AK265" i="12"/>
  <c r="AI265" i="12"/>
  <c r="AG265" i="12"/>
  <c r="AE265" i="12"/>
  <c r="AC265" i="12"/>
  <c r="AA265" i="12"/>
  <c r="Y265" i="12"/>
  <c r="W265" i="12"/>
  <c r="U265" i="12"/>
  <c r="S265" i="12"/>
  <c r="Q265" i="12"/>
  <c r="O265" i="12"/>
  <c r="M265" i="12"/>
  <c r="K265" i="12"/>
  <c r="I265" i="12"/>
  <c r="G265" i="12"/>
  <c r="E265" i="12"/>
  <c r="FG264" i="12"/>
  <c r="FE264" i="12"/>
  <c r="FC264" i="12"/>
  <c r="FA264" i="12"/>
  <c r="EY264" i="12"/>
  <c r="EW264" i="12"/>
  <c r="EU264" i="12"/>
  <c r="ES264" i="12"/>
  <c r="EQ264" i="12"/>
  <c r="EO264" i="12"/>
  <c r="EM264" i="12"/>
  <c r="EK264" i="12"/>
  <c r="EI264" i="12"/>
  <c r="EG264" i="12"/>
  <c r="EE264" i="12"/>
  <c r="EC264" i="12"/>
  <c r="EA264" i="12"/>
  <c r="DY264" i="12"/>
  <c r="DW264" i="12"/>
  <c r="DU264" i="12"/>
  <c r="DS264" i="12"/>
  <c r="DQ264" i="12"/>
  <c r="DO264" i="12"/>
  <c r="DM264" i="12"/>
  <c r="DK264" i="12"/>
  <c r="DI264" i="12"/>
  <c r="DG264" i="12"/>
  <c r="DE264" i="12"/>
  <c r="DC264" i="12"/>
  <c r="DA264" i="12"/>
  <c r="CY264" i="12"/>
  <c r="CW264" i="12"/>
  <c r="CU264" i="12"/>
  <c r="CS264" i="12"/>
  <c r="CQ264" i="12"/>
  <c r="CO264" i="12"/>
  <c r="CM264" i="12"/>
  <c r="CK264" i="12"/>
  <c r="CI264" i="12"/>
  <c r="CG264" i="12"/>
  <c r="CE264" i="12"/>
  <c r="CC264" i="12"/>
  <c r="CA264" i="12"/>
  <c r="BY264" i="12"/>
  <c r="BW264" i="12"/>
  <c r="BU264" i="12"/>
  <c r="BS264" i="12"/>
  <c r="BQ264" i="12"/>
  <c r="BO264" i="12"/>
  <c r="BM264" i="12"/>
  <c r="BK264" i="12"/>
  <c r="BI264" i="12"/>
  <c r="BG264" i="12"/>
  <c r="BE264" i="12"/>
  <c r="BC264" i="12"/>
  <c r="BA264" i="12"/>
  <c r="AY264" i="12"/>
  <c r="AW264" i="12"/>
  <c r="AU264" i="12"/>
  <c r="AS264" i="12"/>
  <c r="AQ264" i="12"/>
  <c r="AO264" i="12"/>
  <c r="AM264" i="12"/>
  <c r="AK264" i="12"/>
  <c r="AI264" i="12"/>
  <c r="AG264" i="12"/>
  <c r="AE264" i="12"/>
  <c r="AC264" i="12"/>
  <c r="AA264" i="12"/>
  <c r="Y264" i="12"/>
  <c r="W264" i="12"/>
  <c r="U264" i="12"/>
  <c r="S264" i="12"/>
  <c r="Q264" i="12"/>
  <c r="O264" i="12"/>
  <c r="M264" i="12"/>
  <c r="K264" i="12"/>
  <c r="I264" i="12"/>
  <c r="G264" i="12"/>
  <c r="E264" i="12"/>
  <c r="FG263" i="12"/>
  <c r="FE263" i="12"/>
  <c r="FC263" i="12"/>
  <c r="FA263" i="12"/>
  <c r="EY263" i="12"/>
  <c r="EW263" i="12"/>
  <c r="EU263" i="12"/>
  <c r="ES263" i="12"/>
  <c r="EQ263" i="12"/>
  <c r="EO263" i="12"/>
  <c r="EM263" i="12"/>
  <c r="EK263" i="12"/>
  <c r="EI263" i="12"/>
  <c r="EG263" i="12"/>
  <c r="EE263" i="12"/>
  <c r="EC263" i="12"/>
  <c r="EA263" i="12"/>
  <c r="DY263" i="12"/>
  <c r="DW263" i="12"/>
  <c r="DU263" i="12"/>
  <c r="DS263" i="12"/>
  <c r="DQ263" i="12"/>
  <c r="DO263" i="12"/>
  <c r="DM263" i="12"/>
  <c r="DK263" i="12"/>
  <c r="DI263" i="12"/>
  <c r="DG263" i="12"/>
  <c r="DE263" i="12"/>
  <c r="DC263" i="12"/>
  <c r="DA263" i="12"/>
  <c r="CY263" i="12"/>
  <c r="CW263" i="12"/>
  <c r="CU263" i="12"/>
  <c r="CS263" i="12"/>
  <c r="CQ263" i="12"/>
  <c r="CO263" i="12"/>
  <c r="CM263" i="12"/>
  <c r="CK263" i="12"/>
  <c r="CI263" i="12"/>
  <c r="CG263" i="12"/>
  <c r="CE263" i="12"/>
  <c r="CC263" i="12"/>
  <c r="CA263" i="12"/>
  <c r="BY263" i="12"/>
  <c r="BW263" i="12"/>
  <c r="BU263" i="12"/>
  <c r="BS263" i="12"/>
  <c r="BQ263" i="12"/>
  <c r="BO263" i="12"/>
  <c r="BM263" i="12"/>
  <c r="BK263" i="12"/>
  <c r="BI263" i="12"/>
  <c r="BG263" i="12"/>
  <c r="BE263" i="12"/>
  <c r="BC263" i="12"/>
  <c r="BA263" i="12"/>
  <c r="AY263" i="12"/>
  <c r="AW263" i="12"/>
  <c r="AU263" i="12"/>
  <c r="AS263" i="12"/>
  <c r="AQ263" i="12"/>
  <c r="AO263" i="12"/>
  <c r="AM263" i="12"/>
  <c r="AK263" i="12"/>
  <c r="AI263" i="12"/>
  <c r="AG263" i="12"/>
  <c r="AE263" i="12"/>
  <c r="AC263" i="12"/>
  <c r="AA263" i="12"/>
  <c r="Y263" i="12"/>
  <c r="W263" i="12"/>
  <c r="U263" i="12"/>
  <c r="S263" i="12"/>
  <c r="Q263" i="12"/>
  <c r="O263" i="12"/>
  <c r="M263" i="12"/>
  <c r="K263" i="12"/>
  <c r="I263" i="12"/>
  <c r="G263" i="12"/>
  <c r="E263" i="12"/>
  <c r="FG262" i="12"/>
  <c r="FE262" i="12"/>
  <c r="FC262" i="12"/>
  <c r="FA262" i="12"/>
  <c r="EY262" i="12"/>
  <c r="EW262" i="12"/>
  <c r="EU262" i="12"/>
  <c r="ES262" i="12"/>
  <c r="EQ262" i="12"/>
  <c r="EO262" i="12"/>
  <c r="EM262" i="12"/>
  <c r="EK262" i="12"/>
  <c r="EI262" i="12"/>
  <c r="EG262" i="12"/>
  <c r="EE262" i="12"/>
  <c r="EC262" i="12"/>
  <c r="EA262" i="12"/>
  <c r="DY262" i="12"/>
  <c r="DW262" i="12"/>
  <c r="DU262" i="12"/>
  <c r="DS262" i="12"/>
  <c r="DQ262" i="12"/>
  <c r="DO262" i="12"/>
  <c r="DM262" i="12"/>
  <c r="DK262" i="12"/>
  <c r="DI262" i="12"/>
  <c r="DG262" i="12"/>
  <c r="DE262" i="12"/>
  <c r="DC262" i="12"/>
  <c r="DA262" i="12"/>
  <c r="CY262" i="12"/>
  <c r="CW262" i="12"/>
  <c r="CU262" i="12"/>
  <c r="CS262" i="12"/>
  <c r="CQ262" i="12"/>
  <c r="CO262" i="12"/>
  <c r="CM262" i="12"/>
  <c r="CK262" i="12"/>
  <c r="CI262" i="12"/>
  <c r="CG262" i="12"/>
  <c r="CE262" i="12"/>
  <c r="CC262" i="12"/>
  <c r="CA262" i="12"/>
  <c r="BY262" i="12"/>
  <c r="BW262" i="12"/>
  <c r="BU262" i="12"/>
  <c r="BS262" i="12"/>
  <c r="BQ262" i="12"/>
  <c r="BO262" i="12"/>
  <c r="BM262" i="12"/>
  <c r="BK262" i="12"/>
  <c r="BI262" i="12"/>
  <c r="BG262" i="12"/>
  <c r="BE262" i="12"/>
  <c r="BC262" i="12"/>
  <c r="BA262" i="12"/>
  <c r="AY262" i="12"/>
  <c r="AW262" i="12"/>
  <c r="AU262" i="12"/>
  <c r="AS262" i="12"/>
  <c r="AQ262" i="12"/>
  <c r="AO262" i="12"/>
  <c r="AM262" i="12"/>
  <c r="AK262" i="12"/>
  <c r="AI262" i="12"/>
  <c r="AG262" i="12"/>
  <c r="AE262" i="12"/>
  <c r="AC262" i="12"/>
  <c r="AA262" i="12"/>
  <c r="Y262" i="12"/>
  <c r="W262" i="12"/>
  <c r="U262" i="12"/>
  <c r="S262" i="12"/>
  <c r="Q262" i="12"/>
  <c r="O262" i="12"/>
  <c r="M262" i="12"/>
  <c r="K262" i="12"/>
  <c r="I262" i="12"/>
  <c r="G262" i="12"/>
  <c r="E262" i="12"/>
  <c r="FG261" i="12"/>
  <c r="FE261" i="12"/>
  <c r="FC261" i="12"/>
  <c r="FA261" i="12"/>
  <c r="EY261" i="12"/>
  <c r="EW261" i="12"/>
  <c r="EU261" i="12"/>
  <c r="ES261" i="12"/>
  <c r="EQ261" i="12"/>
  <c r="EO261" i="12"/>
  <c r="EM261" i="12"/>
  <c r="EK261" i="12"/>
  <c r="EI261" i="12"/>
  <c r="EG261" i="12"/>
  <c r="EE261" i="12"/>
  <c r="EC261" i="12"/>
  <c r="EA261" i="12"/>
  <c r="DY261" i="12"/>
  <c r="DW261" i="12"/>
  <c r="DU261" i="12"/>
  <c r="DS261" i="12"/>
  <c r="DQ261" i="12"/>
  <c r="DO261" i="12"/>
  <c r="DM261" i="12"/>
  <c r="DK261" i="12"/>
  <c r="DI261" i="12"/>
  <c r="DG261" i="12"/>
  <c r="DE261" i="12"/>
  <c r="DC261" i="12"/>
  <c r="DA261" i="12"/>
  <c r="CY261" i="12"/>
  <c r="CW261" i="12"/>
  <c r="CU261" i="12"/>
  <c r="CS261" i="12"/>
  <c r="CQ261" i="12"/>
  <c r="CO261" i="12"/>
  <c r="CM261" i="12"/>
  <c r="CK261" i="12"/>
  <c r="CI261" i="12"/>
  <c r="CG261" i="12"/>
  <c r="CE261" i="12"/>
  <c r="CC261" i="12"/>
  <c r="CA261" i="12"/>
  <c r="BY261" i="12"/>
  <c r="BW261" i="12"/>
  <c r="BU261" i="12"/>
  <c r="BS261" i="12"/>
  <c r="BQ261" i="12"/>
  <c r="BO261" i="12"/>
  <c r="BM261" i="12"/>
  <c r="BK261" i="12"/>
  <c r="BI261" i="12"/>
  <c r="BG261" i="12"/>
  <c r="BE261" i="12"/>
  <c r="BC261" i="12"/>
  <c r="BA261" i="12"/>
  <c r="AY261" i="12"/>
  <c r="AW261" i="12"/>
  <c r="AU261" i="12"/>
  <c r="AS261" i="12"/>
  <c r="AQ261" i="12"/>
  <c r="AO261" i="12"/>
  <c r="AM261" i="12"/>
  <c r="AK261" i="12"/>
  <c r="AI261" i="12"/>
  <c r="AG261" i="12"/>
  <c r="AE261" i="12"/>
  <c r="AC261" i="12"/>
  <c r="AA261" i="12"/>
  <c r="Y261" i="12"/>
  <c r="W261" i="12"/>
  <c r="U261" i="12"/>
  <c r="S261" i="12"/>
  <c r="Q261" i="12"/>
  <c r="O261" i="12"/>
  <c r="M261" i="12"/>
  <c r="K261" i="12"/>
  <c r="I261" i="12"/>
  <c r="G261" i="12"/>
  <c r="E261" i="12"/>
  <c r="FG260" i="12"/>
  <c r="FE260" i="12"/>
  <c r="FC260" i="12"/>
  <c r="FA260" i="12"/>
  <c r="EY260" i="12"/>
  <c r="EW260" i="12"/>
  <c r="EU260" i="12"/>
  <c r="ES260" i="12"/>
  <c r="EQ260" i="12"/>
  <c r="EO260" i="12"/>
  <c r="EM260" i="12"/>
  <c r="EK260" i="12"/>
  <c r="EI260" i="12"/>
  <c r="EG260" i="12"/>
  <c r="EE260" i="12"/>
  <c r="EC260" i="12"/>
  <c r="EA260" i="12"/>
  <c r="DY260" i="12"/>
  <c r="DW260" i="12"/>
  <c r="DU260" i="12"/>
  <c r="DS260" i="12"/>
  <c r="DQ260" i="12"/>
  <c r="DO260" i="12"/>
  <c r="DM260" i="12"/>
  <c r="DK260" i="12"/>
  <c r="DI260" i="12"/>
  <c r="DG260" i="12"/>
  <c r="DE260" i="12"/>
  <c r="DC260" i="12"/>
  <c r="DA260" i="12"/>
  <c r="CY260" i="12"/>
  <c r="CW260" i="12"/>
  <c r="CU260" i="12"/>
  <c r="CS260" i="12"/>
  <c r="CQ260" i="12"/>
  <c r="CO260" i="12"/>
  <c r="CM260" i="12"/>
  <c r="CK260" i="12"/>
  <c r="CI260" i="12"/>
  <c r="CG260" i="12"/>
  <c r="CE260" i="12"/>
  <c r="CC260" i="12"/>
  <c r="CA260" i="12"/>
  <c r="BY260" i="12"/>
  <c r="BW260" i="12"/>
  <c r="BU260" i="12"/>
  <c r="BS260" i="12"/>
  <c r="BQ260" i="12"/>
  <c r="BO260" i="12"/>
  <c r="BM260" i="12"/>
  <c r="BK260" i="12"/>
  <c r="BI260" i="12"/>
  <c r="BG260" i="12"/>
  <c r="BE260" i="12"/>
  <c r="BC260" i="12"/>
  <c r="BA260" i="12"/>
  <c r="AY260" i="12"/>
  <c r="AW260" i="12"/>
  <c r="AU260" i="12"/>
  <c r="AS260" i="12"/>
  <c r="AQ260" i="12"/>
  <c r="AO260" i="12"/>
  <c r="AM260" i="12"/>
  <c r="AK260" i="12"/>
  <c r="AI260" i="12"/>
  <c r="AG260" i="12"/>
  <c r="AE260" i="12"/>
  <c r="AC260" i="12"/>
  <c r="AA260" i="12"/>
  <c r="Y260" i="12"/>
  <c r="W260" i="12"/>
  <c r="U260" i="12"/>
  <c r="S260" i="12"/>
  <c r="Q260" i="12"/>
  <c r="O260" i="12"/>
  <c r="M260" i="12"/>
  <c r="K260" i="12"/>
  <c r="I260" i="12"/>
  <c r="G260" i="12"/>
  <c r="E260" i="12"/>
  <c r="FG259" i="12"/>
  <c r="FE259" i="12"/>
  <c r="FC259" i="12"/>
  <c r="FA259" i="12"/>
  <c r="EY259" i="12"/>
  <c r="EW259" i="12"/>
  <c r="EU259" i="12"/>
  <c r="ES259" i="12"/>
  <c r="EQ259" i="12"/>
  <c r="EO259" i="12"/>
  <c r="EM259" i="12"/>
  <c r="EK259" i="12"/>
  <c r="EI259" i="12"/>
  <c r="EG259" i="12"/>
  <c r="EE259" i="12"/>
  <c r="EC259" i="12"/>
  <c r="EA259" i="12"/>
  <c r="DY259" i="12"/>
  <c r="DW259" i="12"/>
  <c r="DU259" i="12"/>
  <c r="DS259" i="12"/>
  <c r="DQ259" i="12"/>
  <c r="DO259" i="12"/>
  <c r="DM259" i="12"/>
  <c r="DK259" i="12"/>
  <c r="DI259" i="12"/>
  <c r="DG259" i="12"/>
  <c r="DE259" i="12"/>
  <c r="DC259" i="12"/>
  <c r="DA259" i="12"/>
  <c r="CY259" i="12"/>
  <c r="CW259" i="12"/>
  <c r="CU259" i="12"/>
  <c r="CS259" i="12"/>
  <c r="CQ259" i="12"/>
  <c r="CO259" i="12"/>
  <c r="CM259" i="12"/>
  <c r="CK259" i="12"/>
  <c r="CI259" i="12"/>
  <c r="CG259" i="12"/>
  <c r="CE259" i="12"/>
  <c r="CC259" i="12"/>
  <c r="CA259" i="12"/>
  <c r="BY259" i="12"/>
  <c r="BW259" i="12"/>
  <c r="BU259" i="12"/>
  <c r="BS259" i="12"/>
  <c r="BQ259" i="12"/>
  <c r="BO259" i="12"/>
  <c r="BM259" i="12"/>
  <c r="BK259" i="12"/>
  <c r="BI259" i="12"/>
  <c r="BG259" i="12"/>
  <c r="BE259" i="12"/>
  <c r="BC259" i="12"/>
  <c r="BA259" i="12"/>
  <c r="AY259" i="12"/>
  <c r="AW259" i="12"/>
  <c r="AU259" i="12"/>
  <c r="AS259" i="12"/>
  <c r="AQ259" i="12"/>
  <c r="AO259" i="12"/>
  <c r="AM259" i="12"/>
  <c r="AK259" i="12"/>
  <c r="AI259" i="12"/>
  <c r="AG259" i="12"/>
  <c r="AE259" i="12"/>
  <c r="AC259" i="12"/>
  <c r="AA259" i="12"/>
  <c r="Y259" i="12"/>
  <c r="W259" i="12"/>
  <c r="U259" i="12"/>
  <c r="S259" i="12"/>
  <c r="Q259" i="12"/>
  <c r="O259" i="12"/>
  <c r="M259" i="12"/>
  <c r="K259" i="12"/>
  <c r="I259" i="12"/>
  <c r="G259" i="12"/>
  <c r="E259" i="12"/>
  <c r="FG258" i="12"/>
  <c r="FE258" i="12"/>
  <c r="FC258" i="12"/>
  <c r="FA258" i="12"/>
  <c r="EY258" i="12"/>
  <c r="EW258" i="12"/>
  <c r="EU258" i="12"/>
  <c r="ES258" i="12"/>
  <c r="EQ258" i="12"/>
  <c r="EO258" i="12"/>
  <c r="EM258" i="12"/>
  <c r="EK258" i="12"/>
  <c r="EI258" i="12"/>
  <c r="EG258" i="12"/>
  <c r="EE258" i="12"/>
  <c r="EC258" i="12"/>
  <c r="EA258" i="12"/>
  <c r="DY258" i="12"/>
  <c r="DW258" i="12"/>
  <c r="DU258" i="12"/>
  <c r="DS258" i="12"/>
  <c r="DQ258" i="12"/>
  <c r="DO258" i="12"/>
  <c r="DM258" i="12"/>
  <c r="DK258" i="12"/>
  <c r="DI258" i="12"/>
  <c r="DG258" i="12"/>
  <c r="DE258" i="12"/>
  <c r="DC258" i="12"/>
  <c r="DA258" i="12"/>
  <c r="CY258" i="12"/>
  <c r="CW258" i="12"/>
  <c r="CU258" i="12"/>
  <c r="CS258" i="12"/>
  <c r="CQ258" i="12"/>
  <c r="CO258" i="12"/>
  <c r="CM258" i="12"/>
  <c r="CK258" i="12"/>
  <c r="CI258" i="12"/>
  <c r="CG258" i="12"/>
  <c r="CE258" i="12"/>
  <c r="CC258" i="12"/>
  <c r="CA258" i="12"/>
  <c r="BY258" i="12"/>
  <c r="BW258" i="12"/>
  <c r="BU258" i="12"/>
  <c r="BS258" i="12"/>
  <c r="BQ258" i="12"/>
  <c r="BO258" i="12"/>
  <c r="BM258" i="12"/>
  <c r="BK258" i="12"/>
  <c r="BI258" i="12"/>
  <c r="BG258" i="12"/>
  <c r="BE258" i="12"/>
  <c r="BC258" i="12"/>
  <c r="BA258" i="12"/>
  <c r="AY258" i="12"/>
  <c r="AW258" i="12"/>
  <c r="AU258" i="12"/>
  <c r="AS258" i="12"/>
  <c r="AQ258" i="12"/>
  <c r="AO258" i="12"/>
  <c r="AM258" i="12"/>
  <c r="AK258" i="12"/>
  <c r="AI258" i="12"/>
  <c r="AG258" i="12"/>
  <c r="AE258" i="12"/>
  <c r="AC258" i="12"/>
  <c r="AA258" i="12"/>
  <c r="Y258" i="12"/>
  <c r="W258" i="12"/>
  <c r="U258" i="12"/>
  <c r="S258" i="12"/>
  <c r="Q258" i="12"/>
  <c r="O258" i="12"/>
  <c r="M258" i="12"/>
  <c r="K258" i="12"/>
  <c r="I258" i="12"/>
  <c r="G258" i="12"/>
  <c r="E258" i="12"/>
  <c r="FG257" i="12"/>
  <c r="FE257" i="12"/>
  <c r="FC257" i="12"/>
  <c r="FA257" i="12"/>
  <c r="EY257" i="12"/>
  <c r="EW257" i="12"/>
  <c r="EU257" i="12"/>
  <c r="ES257" i="12"/>
  <c r="EQ257" i="12"/>
  <c r="EO257" i="12"/>
  <c r="EM257" i="12"/>
  <c r="EK257" i="12"/>
  <c r="EI257" i="12"/>
  <c r="EG257" i="12"/>
  <c r="EE257" i="12"/>
  <c r="EC257" i="12"/>
  <c r="EA257" i="12"/>
  <c r="DY257" i="12"/>
  <c r="DW257" i="12"/>
  <c r="DU257" i="12"/>
  <c r="DS257" i="12"/>
  <c r="DQ257" i="12"/>
  <c r="DO257" i="12"/>
  <c r="DM257" i="12"/>
  <c r="DK257" i="12"/>
  <c r="DI257" i="12"/>
  <c r="DG257" i="12"/>
  <c r="DE257" i="12"/>
  <c r="DC257" i="12"/>
  <c r="DA257" i="12"/>
  <c r="CY257" i="12"/>
  <c r="CW257" i="12"/>
  <c r="CU257" i="12"/>
  <c r="CS257" i="12"/>
  <c r="CQ257" i="12"/>
  <c r="CO257" i="12"/>
  <c r="CM257" i="12"/>
  <c r="CK257" i="12"/>
  <c r="CI257" i="12"/>
  <c r="CG257" i="12"/>
  <c r="CE257" i="12"/>
  <c r="CC257" i="12"/>
  <c r="CA257" i="12"/>
  <c r="BY257" i="12"/>
  <c r="BW257" i="12"/>
  <c r="BU257" i="12"/>
  <c r="BS257" i="12"/>
  <c r="BQ257" i="12"/>
  <c r="BO257" i="12"/>
  <c r="BM257" i="12"/>
  <c r="BK257" i="12"/>
  <c r="BI257" i="12"/>
  <c r="BG257" i="12"/>
  <c r="BE257" i="12"/>
  <c r="BC257" i="12"/>
  <c r="BA257" i="12"/>
  <c r="AY257" i="12"/>
  <c r="AW257" i="12"/>
  <c r="AU257" i="12"/>
  <c r="AS257" i="12"/>
  <c r="AQ257" i="12"/>
  <c r="AO257" i="12"/>
  <c r="AM257" i="12"/>
  <c r="AK257" i="12"/>
  <c r="AI257" i="12"/>
  <c r="AG257" i="12"/>
  <c r="AE257" i="12"/>
  <c r="AC257" i="12"/>
  <c r="AA257" i="12"/>
  <c r="Y257" i="12"/>
  <c r="W257" i="12"/>
  <c r="U257" i="12"/>
  <c r="S257" i="12"/>
  <c r="Q257" i="12"/>
  <c r="O257" i="12"/>
  <c r="M257" i="12"/>
  <c r="K257" i="12"/>
  <c r="I257" i="12"/>
  <c r="G257" i="12"/>
  <c r="E257" i="12"/>
  <c r="FG256" i="12"/>
  <c r="FE256" i="12"/>
  <c r="FC256" i="12"/>
  <c r="FA256" i="12"/>
  <c r="EY256" i="12"/>
  <c r="EW256" i="12"/>
  <c r="EU256" i="12"/>
  <c r="ES256" i="12"/>
  <c r="EQ256" i="12"/>
  <c r="EO256" i="12"/>
  <c r="EM256" i="12"/>
  <c r="EK256" i="12"/>
  <c r="EI256" i="12"/>
  <c r="EG256" i="12"/>
  <c r="EE256" i="12"/>
  <c r="EC256" i="12"/>
  <c r="EA256" i="12"/>
  <c r="DY256" i="12"/>
  <c r="DW256" i="12"/>
  <c r="DU256" i="12"/>
  <c r="DS256" i="12"/>
  <c r="DQ256" i="12"/>
  <c r="DO256" i="12"/>
  <c r="DM256" i="12"/>
  <c r="DK256" i="12"/>
  <c r="DI256" i="12"/>
  <c r="DG256" i="12"/>
  <c r="DE256" i="12"/>
  <c r="DC256" i="12"/>
  <c r="DA256" i="12"/>
  <c r="CY256" i="12"/>
  <c r="CW256" i="12"/>
  <c r="CU256" i="12"/>
  <c r="CS256" i="12"/>
  <c r="CQ256" i="12"/>
  <c r="CO256" i="12"/>
  <c r="CM256" i="12"/>
  <c r="CK256" i="12"/>
  <c r="CI256" i="12"/>
  <c r="CG256" i="12"/>
  <c r="CE256" i="12"/>
  <c r="CC256" i="12"/>
  <c r="CA256" i="12"/>
  <c r="BY256" i="12"/>
  <c r="BW256" i="12"/>
  <c r="BU256" i="12"/>
  <c r="BS256" i="12"/>
  <c r="BQ256" i="12"/>
  <c r="BO256" i="12"/>
  <c r="BM256" i="12"/>
  <c r="BK256" i="12"/>
  <c r="BI256" i="12"/>
  <c r="BG256" i="12"/>
  <c r="BE256" i="12"/>
  <c r="BC256" i="12"/>
  <c r="BA256" i="12"/>
  <c r="AY256" i="12"/>
  <c r="AW256" i="12"/>
  <c r="AU256" i="12"/>
  <c r="AS256" i="12"/>
  <c r="AQ256" i="12"/>
  <c r="AO256" i="12"/>
  <c r="AM256" i="12"/>
  <c r="AK256" i="12"/>
  <c r="AI256" i="12"/>
  <c r="AG256" i="12"/>
  <c r="AE256" i="12"/>
  <c r="AC256" i="12"/>
  <c r="AA256" i="12"/>
  <c r="Y256" i="12"/>
  <c r="W256" i="12"/>
  <c r="U256" i="12"/>
  <c r="S256" i="12"/>
  <c r="Q256" i="12"/>
  <c r="O256" i="12"/>
  <c r="M256" i="12"/>
  <c r="K256" i="12"/>
  <c r="I256" i="12"/>
  <c r="G256" i="12"/>
  <c r="E256" i="12"/>
  <c r="FG255" i="12"/>
  <c r="FE255" i="12"/>
  <c r="FC255" i="12"/>
  <c r="FA255" i="12"/>
  <c r="EY255" i="12"/>
  <c r="EW255" i="12"/>
  <c r="EU255" i="12"/>
  <c r="ES255" i="12"/>
  <c r="EQ255" i="12"/>
  <c r="EO255" i="12"/>
  <c r="EM255" i="12"/>
  <c r="EK255" i="12"/>
  <c r="EI255" i="12"/>
  <c r="EG255" i="12"/>
  <c r="EE255" i="12"/>
  <c r="EC255" i="12"/>
  <c r="EA255" i="12"/>
  <c r="DY255" i="12"/>
  <c r="DW255" i="12"/>
  <c r="DU255" i="12"/>
  <c r="DS255" i="12"/>
  <c r="DQ255" i="12"/>
  <c r="DO255" i="12"/>
  <c r="DM255" i="12"/>
  <c r="DK255" i="12"/>
  <c r="DI255" i="12"/>
  <c r="DG255" i="12"/>
  <c r="DE255" i="12"/>
  <c r="DC255" i="12"/>
  <c r="DA255" i="12"/>
  <c r="CY255" i="12"/>
  <c r="CW255" i="12"/>
  <c r="CU255" i="12"/>
  <c r="CS255" i="12"/>
  <c r="CQ255" i="12"/>
  <c r="CO255" i="12"/>
  <c r="CM255" i="12"/>
  <c r="CK255" i="12"/>
  <c r="CI255" i="12"/>
  <c r="CG255" i="12"/>
  <c r="CE255" i="12"/>
  <c r="CC255" i="12"/>
  <c r="CA255" i="12"/>
  <c r="BY255" i="12"/>
  <c r="BW255" i="12"/>
  <c r="BU255" i="12"/>
  <c r="BS255" i="12"/>
  <c r="BQ255" i="12"/>
  <c r="BO255" i="12"/>
  <c r="BM255" i="12"/>
  <c r="BK255" i="12"/>
  <c r="BI255" i="12"/>
  <c r="BG255" i="12"/>
  <c r="BE255" i="12"/>
  <c r="BC255" i="12"/>
  <c r="BA255" i="12"/>
  <c r="AY255" i="12"/>
  <c r="AW255" i="12"/>
  <c r="AU255" i="12"/>
  <c r="AS255" i="12"/>
  <c r="AQ255" i="12"/>
  <c r="AO255" i="12"/>
  <c r="AM255" i="12"/>
  <c r="AK255" i="12"/>
  <c r="AI255" i="12"/>
  <c r="AG255" i="12"/>
  <c r="AE255" i="12"/>
  <c r="AC255" i="12"/>
  <c r="AA255" i="12"/>
  <c r="Y255" i="12"/>
  <c r="W255" i="12"/>
  <c r="U255" i="12"/>
  <c r="S255" i="12"/>
  <c r="Q255" i="12"/>
  <c r="O255" i="12"/>
  <c r="M255" i="12"/>
  <c r="K255" i="12"/>
  <c r="I255" i="12"/>
  <c r="G255" i="12"/>
  <c r="E255" i="12"/>
  <c r="FG254" i="12"/>
  <c r="FE254" i="12"/>
  <c r="FC254" i="12"/>
  <c r="FA254" i="12"/>
  <c r="EY254" i="12"/>
  <c r="EW254" i="12"/>
  <c r="EU254" i="12"/>
  <c r="ES254" i="12"/>
  <c r="EQ254" i="12"/>
  <c r="EO254" i="12"/>
  <c r="EM254" i="12"/>
  <c r="EK254" i="12"/>
  <c r="EI254" i="12"/>
  <c r="EG254" i="12"/>
  <c r="EE254" i="12"/>
  <c r="EC254" i="12"/>
  <c r="EA254" i="12"/>
  <c r="DY254" i="12"/>
  <c r="DW254" i="12"/>
  <c r="DU254" i="12"/>
  <c r="DS254" i="12"/>
  <c r="DQ254" i="12"/>
  <c r="DO254" i="12"/>
  <c r="DM254" i="12"/>
  <c r="DK254" i="12"/>
  <c r="DI254" i="12"/>
  <c r="DG254" i="12"/>
  <c r="DE254" i="12"/>
  <c r="DC254" i="12"/>
  <c r="DA254" i="12"/>
  <c r="CY254" i="12"/>
  <c r="CW254" i="12"/>
  <c r="CU254" i="12"/>
  <c r="CS254" i="12"/>
  <c r="CQ254" i="12"/>
  <c r="CO254" i="12"/>
  <c r="CM254" i="12"/>
  <c r="CK254" i="12"/>
  <c r="CI254" i="12"/>
  <c r="CG254" i="12"/>
  <c r="CE254" i="12"/>
  <c r="CC254" i="12"/>
  <c r="CA254" i="12"/>
  <c r="BY254" i="12"/>
  <c r="BW254" i="12"/>
  <c r="BU254" i="12"/>
  <c r="BS254" i="12"/>
  <c r="BQ254" i="12"/>
  <c r="BO254" i="12"/>
  <c r="BM254" i="12"/>
  <c r="BK254" i="12"/>
  <c r="BI254" i="12"/>
  <c r="BG254" i="12"/>
  <c r="BE254" i="12"/>
  <c r="BC254" i="12"/>
  <c r="BA254" i="12"/>
  <c r="AY254" i="12"/>
  <c r="AW254" i="12"/>
  <c r="AU254" i="12"/>
  <c r="AS254" i="12"/>
  <c r="AQ254" i="12"/>
  <c r="AO254" i="12"/>
  <c r="AM254" i="12"/>
  <c r="AK254" i="12"/>
  <c r="AI254" i="12"/>
  <c r="AG254" i="12"/>
  <c r="AE254" i="12"/>
  <c r="AC254" i="12"/>
  <c r="AA254" i="12"/>
  <c r="Y254" i="12"/>
  <c r="W254" i="12"/>
  <c r="U254" i="12"/>
  <c r="S254" i="12"/>
  <c r="Q254" i="12"/>
  <c r="O254" i="12"/>
  <c r="M254" i="12"/>
  <c r="K254" i="12"/>
  <c r="I254" i="12"/>
  <c r="G254" i="12"/>
  <c r="E254" i="12"/>
  <c r="FG253" i="12"/>
  <c r="FE253" i="12"/>
  <c r="FC253" i="12"/>
  <c r="FA253" i="12"/>
  <c r="EY253" i="12"/>
  <c r="EW253" i="12"/>
  <c r="EU253" i="12"/>
  <c r="ES253" i="12"/>
  <c r="EQ253" i="12"/>
  <c r="EO253" i="12"/>
  <c r="EM253" i="12"/>
  <c r="EK253" i="12"/>
  <c r="EI253" i="12"/>
  <c r="EG253" i="12"/>
  <c r="EE253" i="12"/>
  <c r="EC253" i="12"/>
  <c r="EA253" i="12"/>
  <c r="DY253" i="12"/>
  <c r="DW253" i="12"/>
  <c r="DU253" i="12"/>
  <c r="DS253" i="12"/>
  <c r="DQ253" i="12"/>
  <c r="DO253" i="12"/>
  <c r="DM253" i="12"/>
  <c r="DK253" i="12"/>
  <c r="DI253" i="12"/>
  <c r="DG253" i="12"/>
  <c r="DE253" i="12"/>
  <c r="DC253" i="12"/>
  <c r="DA253" i="12"/>
  <c r="CY253" i="12"/>
  <c r="CW253" i="12"/>
  <c r="CU253" i="12"/>
  <c r="CS253" i="12"/>
  <c r="CQ253" i="12"/>
  <c r="CO253" i="12"/>
  <c r="CM253" i="12"/>
  <c r="CK253" i="12"/>
  <c r="CI253" i="12"/>
  <c r="CG253" i="12"/>
  <c r="CE253" i="12"/>
  <c r="CC253" i="12"/>
  <c r="CA253" i="12"/>
  <c r="BY253" i="12"/>
  <c r="BW253" i="12"/>
  <c r="BU253" i="12"/>
  <c r="BS253" i="12"/>
  <c r="BQ253" i="12"/>
  <c r="BO253" i="12"/>
  <c r="BM253" i="12"/>
  <c r="BK253" i="12"/>
  <c r="BI253" i="12"/>
  <c r="BG253" i="12"/>
  <c r="BE253" i="12"/>
  <c r="BC253" i="12"/>
  <c r="BA253" i="12"/>
  <c r="AY253" i="12"/>
  <c r="AW253" i="12"/>
  <c r="AU253" i="12"/>
  <c r="AS253" i="12"/>
  <c r="AQ253" i="12"/>
  <c r="AO253" i="12"/>
  <c r="AM253" i="12"/>
  <c r="AK253" i="12"/>
  <c r="AI253" i="12"/>
  <c r="AG253" i="12"/>
  <c r="AE253" i="12"/>
  <c r="AC253" i="12"/>
  <c r="AA253" i="12"/>
  <c r="Y253" i="12"/>
  <c r="W253" i="12"/>
  <c r="U253" i="12"/>
  <c r="S253" i="12"/>
  <c r="Q253" i="12"/>
  <c r="O253" i="12"/>
  <c r="M253" i="12"/>
  <c r="K253" i="12"/>
  <c r="I253" i="12"/>
  <c r="G253" i="12"/>
  <c r="E253" i="12"/>
  <c r="FG252" i="12"/>
  <c r="FE252" i="12"/>
  <c r="FC252" i="12"/>
  <c r="FA252" i="12"/>
  <c r="EY252" i="12"/>
  <c r="EW252" i="12"/>
  <c r="EU252" i="12"/>
  <c r="ES252" i="12"/>
  <c r="EQ252" i="12"/>
  <c r="EO252" i="12"/>
  <c r="EM252" i="12"/>
  <c r="EK252" i="12"/>
  <c r="EI252" i="12"/>
  <c r="EG252" i="12"/>
  <c r="EE252" i="12"/>
  <c r="EC252" i="12"/>
  <c r="EA252" i="12"/>
  <c r="DY252" i="12"/>
  <c r="DW252" i="12"/>
  <c r="DU252" i="12"/>
  <c r="DS252" i="12"/>
  <c r="DQ252" i="12"/>
  <c r="DO252" i="12"/>
  <c r="DM252" i="12"/>
  <c r="DK252" i="12"/>
  <c r="DI252" i="12"/>
  <c r="DG252" i="12"/>
  <c r="DE252" i="12"/>
  <c r="DC252" i="12"/>
  <c r="DA252" i="12"/>
  <c r="CY252" i="12"/>
  <c r="CW252" i="12"/>
  <c r="CU252" i="12"/>
  <c r="CS252" i="12"/>
  <c r="CQ252" i="12"/>
  <c r="CO252" i="12"/>
  <c r="CM252" i="12"/>
  <c r="CK252" i="12"/>
  <c r="CI252" i="12"/>
  <c r="CG252" i="12"/>
  <c r="CE252" i="12"/>
  <c r="CC252" i="12"/>
  <c r="CA252" i="12"/>
  <c r="BY252" i="12"/>
  <c r="BW252" i="12"/>
  <c r="BU252" i="12"/>
  <c r="BS252" i="12"/>
  <c r="BQ252" i="12"/>
  <c r="BO252" i="12"/>
  <c r="BM252" i="12"/>
  <c r="BK252" i="12"/>
  <c r="BI252" i="12"/>
  <c r="BG252" i="12"/>
  <c r="BE252" i="12"/>
  <c r="BC252" i="12"/>
  <c r="BA252" i="12"/>
  <c r="AY252" i="12"/>
  <c r="AW252" i="12"/>
  <c r="AU252" i="12"/>
  <c r="AS252" i="12"/>
  <c r="AQ252" i="12"/>
  <c r="AO252" i="12"/>
  <c r="AM252" i="12"/>
  <c r="AK252" i="12"/>
  <c r="AI252" i="12"/>
  <c r="AG252" i="12"/>
  <c r="AE252" i="12"/>
  <c r="AC252" i="12"/>
  <c r="AA252" i="12"/>
  <c r="Y252" i="12"/>
  <c r="W252" i="12"/>
  <c r="U252" i="12"/>
  <c r="S252" i="12"/>
  <c r="Q252" i="12"/>
  <c r="O252" i="12"/>
  <c r="M252" i="12"/>
  <c r="K252" i="12"/>
  <c r="I252" i="12"/>
  <c r="G252" i="12"/>
  <c r="E252" i="12"/>
  <c r="FG251" i="12"/>
  <c r="FE251" i="12"/>
  <c r="FC251" i="12"/>
  <c r="FA251" i="12"/>
  <c r="EY251" i="12"/>
  <c r="EW251" i="12"/>
  <c r="EU251" i="12"/>
  <c r="ES251" i="12"/>
  <c r="EQ251" i="12"/>
  <c r="EO251" i="12"/>
  <c r="EM251" i="12"/>
  <c r="EK251" i="12"/>
  <c r="EI251" i="12"/>
  <c r="EG251" i="12"/>
  <c r="EE251" i="12"/>
  <c r="EC251" i="12"/>
  <c r="EA251" i="12"/>
  <c r="DY251" i="12"/>
  <c r="DW251" i="12"/>
  <c r="DU251" i="12"/>
  <c r="DS251" i="12"/>
  <c r="DQ251" i="12"/>
  <c r="DO251" i="12"/>
  <c r="DM251" i="12"/>
  <c r="DK251" i="12"/>
  <c r="DI251" i="12"/>
  <c r="DG251" i="12"/>
  <c r="DE251" i="12"/>
  <c r="DC251" i="12"/>
  <c r="DA251" i="12"/>
  <c r="CY251" i="12"/>
  <c r="CW251" i="12"/>
  <c r="CU251" i="12"/>
  <c r="CS251" i="12"/>
  <c r="CQ251" i="12"/>
  <c r="CO251" i="12"/>
  <c r="CM251" i="12"/>
  <c r="CK251" i="12"/>
  <c r="CI251" i="12"/>
  <c r="CG251" i="12"/>
  <c r="CE251" i="12"/>
  <c r="CC251" i="12"/>
  <c r="CA251" i="12"/>
  <c r="BY251" i="12"/>
  <c r="BW251" i="12"/>
  <c r="BU251" i="12"/>
  <c r="BS251" i="12"/>
  <c r="BQ251" i="12"/>
  <c r="BO251" i="12"/>
  <c r="BM251" i="12"/>
  <c r="BK251" i="12"/>
  <c r="BI251" i="12"/>
  <c r="BG251" i="12"/>
  <c r="BE251" i="12"/>
  <c r="BC251" i="12"/>
  <c r="BA251" i="12"/>
  <c r="AY251" i="12"/>
  <c r="AW251" i="12"/>
  <c r="AU251" i="12"/>
  <c r="AS251" i="12"/>
  <c r="AQ251" i="12"/>
  <c r="AO251" i="12"/>
  <c r="AM251" i="12"/>
  <c r="AK251" i="12"/>
  <c r="AI251" i="12"/>
  <c r="AG251" i="12"/>
  <c r="AE251" i="12"/>
  <c r="AC251" i="12"/>
  <c r="AA251" i="12"/>
  <c r="Y251" i="12"/>
  <c r="W251" i="12"/>
  <c r="U251" i="12"/>
  <c r="S251" i="12"/>
  <c r="Q251" i="12"/>
  <c r="O251" i="12"/>
  <c r="M251" i="12"/>
  <c r="K251" i="12"/>
  <c r="I251" i="12"/>
  <c r="G251" i="12"/>
  <c r="E251" i="12"/>
  <c r="FG250" i="12"/>
  <c r="FE250" i="12"/>
  <c r="FC250" i="12"/>
  <c r="FA250" i="12"/>
  <c r="EY250" i="12"/>
  <c r="EW250" i="12"/>
  <c r="EU250" i="12"/>
  <c r="ES250" i="12"/>
  <c r="EQ250" i="12"/>
  <c r="EO250" i="12"/>
  <c r="EM250" i="12"/>
  <c r="EK250" i="12"/>
  <c r="EI250" i="12"/>
  <c r="EG250" i="12"/>
  <c r="EE250" i="12"/>
  <c r="EC250" i="12"/>
  <c r="EA250" i="12"/>
  <c r="DY250" i="12"/>
  <c r="DW250" i="12"/>
  <c r="DU250" i="12"/>
  <c r="DS250" i="12"/>
  <c r="DQ250" i="12"/>
  <c r="DO250" i="12"/>
  <c r="DM250" i="12"/>
  <c r="DK250" i="12"/>
  <c r="DI250" i="12"/>
  <c r="DG250" i="12"/>
  <c r="DE250" i="12"/>
  <c r="DC250" i="12"/>
  <c r="DA250" i="12"/>
  <c r="CY250" i="12"/>
  <c r="CW250" i="12"/>
  <c r="CU250" i="12"/>
  <c r="CS250" i="12"/>
  <c r="CQ250" i="12"/>
  <c r="CO250" i="12"/>
  <c r="CM250" i="12"/>
  <c r="CK250" i="12"/>
  <c r="CI250" i="12"/>
  <c r="CG250" i="12"/>
  <c r="CE250" i="12"/>
  <c r="CC250" i="12"/>
  <c r="CA250" i="12"/>
  <c r="BY250" i="12"/>
  <c r="BW250" i="12"/>
  <c r="BU250" i="12"/>
  <c r="BS250" i="12"/>
  <c r="BQ250" i="12"/>
  <c r="BO250" i="12"/>
  <c r="BM250" i="12"/>
  <c r="BK250" i="12"/>
  <c r="BI250" i="12"/>
  <c r="BG250" i="12"/>
  <c r="BE250" i="12"/>
  <c r="BC250" i="12"/>
  <c r="BA250" i="12"/>
  <c r="AY250" i="12"/>
  <c r="AW250" i="12"/>
  <c r="AU250" i="12"/>
  <c r="AS250" i="12"/>
  <c r="AQ250" i="12"/>
  <c r="AO250" i="12"/>
  <c r="AM250" i="12"/>
  <c r="AK250" i="12"/>
  <c r="AI250" i="12"/>
  <c r="AG250" i="12"/>
  <c r="AE250" i="12"/>
  <c r="AC250" i="12"/>
  <c r="AA250" i="12"/>
  <c r="Y250" i="12"/>
  <c r="W250" i="12"/>
  <c r="U250" i="12"/>
  <c r="S250" i="12"/>
  <c r="Q250" i="12"/>
  <c r="O250" i="12"/>
  <c r="M250" i="12"/>
  <c r="K250" i="12"/>
  <c r="I250" i="12"/>
  <c r="G250" i="12"/>
  <c r="E250" i="12"/>
  <c r="FG249" i="12"/>
  <c r="FE249" i="12"/>
  <c r="FC249" i="12"/>
  <c r="FA249" i="12"/>
  <c r="EY249" i="12"/>
  <c r="EW249" i="12"/>
  <c r="EU249" i="12"/>
  <c r="ES249" i="12"/>
  <c r="EQ249" i="12"/>
  <c r="EO249" i="12"/>
  <c r="EM249" i="12"/>
  <c r="EK249" i="12"/>
  <c r="EI249" i="12"/>
  <c r="EG249" i="12"/>
  <c r="EE249" i="12"/>
  <c r="EC249" i="12"/>
  <c r="EA249" i="12"/>
  <c r="DY249" i="12"/>
  <c r="DW249" i="12"/>
  <c r="DU249" i="12"/>
  <c r="DS249" i="12"/>
  <c r="DQ249" i="12"/>
  <c r="DO249" i="12"/>
  <c r="DM249" i="12"/>
  <c r="DK249" i="12"/>
  <c r="DI249" i="12"/>
  <c r="DG249" i="12"/>
  <c r="DE249" i="12"/>
  <c r="DC249" i="12"/>
  <c r="DA249" i="12"/>
  <c r="CY249" i="12"/>
  <c r="CW249" i="12"/>
  <c r="CU249" i="12"/>
  <c r="CS249" i="12"/>
  <c r="CQ249" i="12"/>
  <c r="CO249" i="12"/>
  <c r="CM249" i="12"/>
  <c r="CK249" i="12"/>
  <c r="CI249" i="12"/>
  <c r="CG249" i="12"/>
  <c r="CE249" i="12"/>
  <c r="CC249" i="12"/>
  <c r="CA249" i="12"/>
  <c r="BY249" i="12"/>
  <c r="BW249" i="12"/>
  <c r="BU249" i="12"/>
  <c r="BS249" i="12"/>
  <c r="BQ249" i="12"/>
  <c r="BO249" i="12"/>
  <c r="BM249" i="12"/>
  <c r="BK249" i="12"/>
  <c r="BI249" i="12"/>
  <c r="BG249" i="12"/>
  <c r="BE249" i="12"/>
  <c r="BC249" i="12"/>
  <c r="BA249" i="12"/>
  <c r="AY249" i="12"/>
  <c r="AW249" i="12"/>
  <c r="AU249" i="12"/>
  <c r="AS249" i="12"/>
  <c r="AQ249" i="12"/>
  <c r="AO249" i="12"/>
  <c r="AM249" i="12"/>
  <c r="AK249" i="12"/>
  <c r="AI249" i="12"/>
  <c r="AG249" i="12"/>
  <c r="AE249" i="12"/>
  <c r="AC249" i="12"/>
  <c r="AA249" i="12"/>
  <c r="Y249" i="12"/>
  <c r="W249" i="12"/>
  <c r="U249" i="12"/>
  <c r="S249" i="12"/>
  <c r="Q249" i="12"/>
  <c r="O249" i="12"/>
  <c r="M249" i="12"/>
  <c r="K249" i="12"/>
  <c r="I249" i="12"/>
  <c r="G249" i="12"/>
  <c r="E249" i="12"/>
  <c r="FG248" i="12"/>
  <c r="FE248" i="12"/>
  <c r="FC248" i="12"/>
  <c r="FA248" i="12"/>
  <c r="EY248" i="12"/>
  <c r="EW248" i="12"/>
  <c r="EU248" i="12"/>
  <c r="ES248" i="12"/>
  <c r="EQ248" i="12"/>
  <c r="EO248" i="12"/>
  <c r="EM248" i="12"/>
  <c r="EK248" i="12"/>
  <c r="EI248" i="12"/>
  <c r="EG248" i="12"/>
  <c r="EE248" i="12"/>
  <c r="EC248" i="12"/>
  <c r="EA248" i="12"/>
  <c r="DY248" i="12"/>
  <c r="DW248" i="12"/>
  <c r="DU248" i="12"/>
  <c r="DS248" i="12"/>
  <c r="DQ248" i="12"/>
  <c r="DO248" i="12"/>
  <c r="DM248" i="12"/>
  <c r="DK248" i="12"/>
  <c r="DI248" i="12"/>
  <c r="DG248" i="12"/>
  <c r="DE248" i="12"/>
  <c r="DC248" i="12"/>
  <c r="DA248" i="12"/>
  <c r="CY248" i="12"/>
  <c r="CW248" i="12"/>
  <c r="CU248" i="12"/>
  <c r="CS248" i="12"/>
  <c r="CQ248" i="12"/>
  <c r="CO248" i="12"/>
  <c r="CM248" i="12"/>
  <c r="CK248" i="12"/>
  <c r="CI248" i="12"/>
  <c r="CG248" i="12"/>
  <c r="CE248" i="12"/>
  <c r="CC248" i="12"/>
  <c r="CA248" i="12"/>
  <c r="BY248" i="12"/>
  <c r="BW248" i="12"/>
  <c r="BU248" i="12"/>
  <c r="BS248" i="12"/>
  <c r="BQ248" i="12"/>
  <c r="BO248" i="12"/>
  <c r="BM248" i="12"/>
  <c r="BK248" i="12"/>
  <c r="BI248" i="12"/>
  <c r="BG248" i="12"/>
  <c r="BE248" i="12"/>
  <c r="BC248" i="12"/>
  <c r="BA248" i="12"/>
  <c r="AY248" i="12"/>
  <c r="AW248" i="12"/>
  <c r="AU248" i="12"/>
  <c r="AS248" i="12"/>
  <c r="AQ248" i="12"/>
  <c r="AO248" i="12"/>
  <c r="AM248" i="12"/>
  <c r="AK248" i="12"/>
  <c r="AI248" i="12"/>
  <c r="AG248" i="12"/>
  <c r="AE248" i="12"/>
  <c r="AC248" i="12"/>
  <c r="AA248" i="12"/>
  <c r="Y248" i="12"/>
  <c r="W248" i="12"/>
  <c r="U248" i="12"/>
  <c r="S248" i="12"/>
  <c r="Q248" i="12"/>
  <c r="O248" i="12"/>
  <c r="M248" i="12"/>
  <c r="K248" i="12"/>
  <c r="I248" i="12"/>
  <c r="G248" i="12"/>
  <c r="E248" i="12"/>
  <c r="FG247" i="12"/>
  <c r="FE247" i="12"/>
  <c r="FC247" i="12"/>
  <c r="FA247" i="12"/>
  <c r="EY247" i="12"/>
  <c r="EW247" i="12"/>
  <c r="EU247" i="12"/>
  <c r="ES247" i="12"/>
  <c r="EQ247" i="12"/>
  <c r="EO247" i="12"/>
  <c r="EM247" i="12"/>
  <c r="EK247" i="12"/>
  <c r="EI247" i="12"/>
  <c r="EG247" i="12"/>
  <c r="EE247" i="12"/>
  <c r="EC247" i="12"/>
  <c r="EA247" i="12"/>
  <c r="DY247" i="12"/>
  <c r="DW247" i="12"/>
  <c r="DU247" i="12"/>
  <c r="DS247" i="12"/>
  <c r="DQ247" i="12"/>
  <c r="DO247" i="12"/>
  <c r="DM247" i="12"/>
  <c r="DK247" i="12"/>
  <c r="DI247" i="12"/>
  <c r="DG247" i="12"/>
  <c r="DE247" i="12"/>
  <c r="DC247" i="12"/>
  <c r="DA247" i="12"/>
  <c r="CY247" i="12"/>
  <c r="CW247" i="12"/>
  <c r="CU247" i="12"/>
  <c r="CS247" i="12"/>
  <c r="CQ247" i="12"/>
  <c r="CO247" i="12"/>
  <c r="CM247" i="12"/>
  <c r="CK247" i="12"/>
  <c r="CI247" i="12"/>
  <c r="CG247" i="12"/>
  <c r="CE247" i="12"/>
  <c r="CC247" i="12"/>
  <c r="CA247" i="12"/>
  <c r="BY247" i="12"/>
  <c r="BW247" i="12"/>
  <c r="BU247" i="12"/>
  <c r="BS247" i="12"/>
  <c r="BQ247" i="12"/>
  <c r="BO247" i="12"/>
  <c r="BM247" i="12"/>
  <c r="BK247" i="12"/>
  <c r="BI247" i="12"/>
  <c r="BG247" i="12"/>
  <c r="BE247" i="12"/>
  <c r="BC247" i="12"/>
  <c r="BA247" i="12"/>
  <c r="AY247" i="12"/>
  <c r="AW247" i="12"/>
  <c r="AU247" i="12"/>
  <c r="AS247" i="12"/>
  <c r="AQ247" i="12"/>
  <c r="AO247" i="12"/>
  <c r="AM247" i="12"/>
  <c r="AK247" i="12"/>
  <c r="AI247" i="12"/>
  <c r="AG247" i="12"/>
  <c r="AE247" i="12"/>
  <c r="AC247" i="12"/>
  <c r="AA247" i="12"/>
  <c r="Y247" i="12"/>
  <c r="W247" i="12"/>
  <c r="U247" i="12"/>
  <c r="S247" i="12"/>
  <c r="Q247" i="12"/>
  <c r="O247" i="12"/>
  <c r="M247" i="12"/>
  <c r="K247" i="12"/>
  <c r="I247" i="12"/>
  <c r="G247" i="12"/>
  <c r="E247" i="12"/>
  <c r="FG246" i="12"/>
  <c r="FE246" i="12"/>
  <c r="FC246" i="12"/>
  <c r="FA246" i="12"/>
  <c r="EY246" i="12"/>
  <c r="EW246" i="12"/>
  <c r="EU246" i="12"/>
  <c r="ES246" i="12"/>
  <c r="EQ246" i="12"/>
  <c r="EO246" i="12"/>
  <c r="EM246" i="12"/>
  <c r="EK246" i="12"/>
  <c r="EI246" i="12"/>
  <c r="EG246" i="12"/>
  <c r="EE246" i="12"/>
  <c r="EC246" i="12"/>
  <c r="EA246" i="12"/>
  <c r="DY246" i="12"/>
  <c r="DW246" i="12"/>
  <c r="DU246" i="12"/>
  <c r="DS246" i="12"/>
  <c r="DQ246" i="12"/>
  <c r="DO246" i="12"/>
  <c r="DM246" i="12"/>
  <c r="DK246" i="12"/>
  <c r="DI246" i="12"/>
  <c r="DG246" i="12"/>
  <c r="DE246" i="12"/>
  <c r="DC246" i="12"/>
  <c r="DA246" i="12"/>
  <c r="CY246" i="12"/>
  <c r="CW246" i="12"/>
  <c r="CU246" i="12"/>
  <c r="CS246" i="12"/>
  <c r="CQ246" i="12"/>
  <c r="CO246" i="12"/>
  <c r="CM246" i="12"/>
  <c r="CK246" i="12"/>
  <c r="CI246" i="12"/>
  <c r="CG246" i="12"/>
  <c r="CE246" i="12"/>
  <c r="CC246" i="12"/>
  <c r="CA246" i="12"/>
  <c r="BY246" i="12"/>
  <c r="BW246" i="12"/>
  <c r="BU246" i="12"/>
  <c r="BS246" i="12"/>
  <c r="BQ246" i="12"/>
  <c r="BO246" i="12"/>
  <c r="BM246" i="12"/>
  <c r="BK246" i="12"/>
  <c r="BI246" i="12"/>
  <c r="BG246" i="12"/>
  <c r="BE246" i="12"/>
  <c r="BC246" i="12"/>
  <c r="BA246" i="12"/>
  <c r="AY246" i="12"/>
  <c r="AW246" i="12"/>
  <c r="AU246" i="12"/>
  <c r="AS246" i="12"/>
  <c r="AQ246" i="12"/>
  <c r="AO246" i="12"/>
  <c r="AM246" i="12"/>
  <c r="AK246" i="12"/>
  <c r="AI246" i="12"/>
  <c r="AG246" i="12"/>
  <c r="AE246" i="12"/>
  <c r="AC246" i="12"/>
  <c r="AA246" i="12"/>
  <c r="Y246" i="12"/>
  <c r="W246" i="12"/>
  <c r="U246" i="12"/>
  <c r="S246" i="12"/>
  <c r="Q246" i="12"/>
  <c r="O246" i="12"/>
  <c r="M246" i="12"/>
  <c r="K246" i="12"/>
  <c r="I246" i="12"/>
  <c r="G246" i="12"/>
  <c r="E246" i="12"/>
  <c r="FG245" i="12"/>
  <c r="FE245" i="12"/>
  <c r="FC245" i="12"/>
  <c r="FA245" i="12"/>
  <c r="EY245" i="12"/>
  <c r="EW245" i="12"/>
  <c r="EU245" i="12"/>
  <c r="ES245" i="12"/>
  <c r="EQ245" i="12"/>
  <c r="EO245" i="12"/>
  <c r="EM245" i="12"/>
  <c r="EK245" i="12"/>
  <c r="EI245" i="12"/>
  <c r="EG245" i="12"/>
  <c r="EE245" i="12"/>
  <c r="EC245" i="12"/>
  <c r="EA245" i="12"/>
  <c r="DY245" i="12"/>
  <c r="DW245" i="12"/>
  <c r="DU245" i="12"/>
  <c r="DS245" i="12"/>
  <c r="DQ245" i="12"/>
  <c r="DO245" i="12"/>
  <c r="DM245" i="12"/>
  <c r="DK245" i="12"/>
  <c r="DI245" i="12"/>
  <c r="DG245" i="12"/>
  <c r="DE245" i="12"/>
  <c r="DC245" i="12"/>
  <c r="DA245" i="12"/>
  <c r="CY245" i="12"/>
  <c r="CW245" i="12"/>
  <c r="CU245" i="12"/>
  <c r="CS245" i="12"/>
  <c r="CQ245" i="12"/>
  <c r="CO245" i="12"/>
  <c r="CM245" i="12"/>
  <c r="CK245" i="12"/>
  <c r="CI245" i="12"/>
  <c r="CG245" i="12"/>
  <c r="CE245" i="12"/>
  <c r="CC245" i="12"/>
  <c r="CA245" i="12"/>
  <c r="BY245" i="12"/>
  <c r="BW245" i="12"/>
  <c r="BU245" i="12"/>
  <c r="BS245" i="12"/>
  <c r="BQ245" i="12"/>
  <c r="BO245" i="12"/>
  <c r="BM245" i="12"/>
  <c r="BK245" i="12"/>
  <c r="BI245" i="12"/>
  <c r="BG245" i="12"/>
  <c r="BE245" i="12"/>
  <c r="BC245" i="12"/>
  <c r="BA245" i="12"/>
  <c r="AY245" i="12"/>
  <c r="AW245" i="12"/>
  <c r="AU245" i="12"/>
  <c r="AS245" i="12"/>
  <c r="AQ245" i="12"/>
  <c r="AO245" i="12"/>
  <c r="AM245" i="12"/>
  <c r="AK245" i="12"/>
  <c r="AI245" i="12"/>
  <c r="AG245" i="12"/>
  <c r="AE245" i="12"/>
  <c r="AC245" i="12"/>
  <c r="AA245" i="12"/>
  <c r="Y245" i="12"/>
  <c r="W245" i="12"/>
  <c r="U245" i="12"/>
  <c r="S245" i="12"/>
  <c r="Q245" i="12"/>
  <c r="O245" i="12"/>
  <c r="M245" i="12"/>
  <c r="K245" i="12"/>
  <c r="I245" i="12"/>
  <c r="G245" i="12"/>
  <c r="E245" i="12"/>
  <c r="FG244" i="12"/>
  <c r="FE244" i="12"/>
  <c r="FC244" i="12"/>
  <c r="FA244" i="12"/>
  <c r="EY244" i="12"/>
  <c r="EW244" i="12"/>
  <c r="EU244" i="12"/>
  <c r="ES244" i="12"/>
  <c r="EQ244" i="12"/>
  <c r="EO244" i="12"/>
  <c r="EM244" i="12"/>
  <c r="EK244" i="12"/>
  <c r="EI244" i="12"/>
  <c r="EG244" i="12"/>
  <c r="EE244" i="12"/>
  <c r="EC244" i="12"/>
  <c r="EA244" i="12"/>
  <c r="DY244" i="12"/>
  <c r="DW244" i="12"/>
  <c r="DU244" i="12"/>
  <c r="DS244" i="12"/>
  <c r="DQ244" i="12"/>
  <c r="DO244" i="12"/>
  <c r="DM244" i="12"/>
  <c r="DK244" i="12"/>
  <c r="DI244" i="12"/>
  <c r="DG244" i="12"/>
  <c r="DE244" i="12"/>
  <c r="DC244" i="12"/>
  <c r="DA244" i="12"/>
  <c r="CY244" i="12"/>
  <c r="CW244" i="12"/>
  <c r="CU244" i="12"/>
  <c r="CS244" i="12"/>
  <c r="CQ244" i="12"/>
  <c r="CO244" i="12"/>
  <c r="CM244" i="12"/>
  <c r="CK244" i="12"/>
  <c r="CI244" i="12"/>
  <c r="CG244" i="12"/>
  <c r="CE244" i="12"/>
  <c r="CC244" i="12"/>
  <c r="CA244" i="12"/>
  <c r="BY244" i="12"/>
  <c r="BW244" i="12"/>
  <c r="BU244" i="12"/>
  <c r="BS244" i="12"/>
  <c r="BQ244" i="12"/>
  <c r="BO244" i="12"/>
  <c r="BM244" i="12"/>
  <c r="BK244" i="12"/>
  <c r="BI244" i="12"/>
  <c r="BG244" i="12"/>
  <c r="BE244" i="12"/>
  <c r="BC244" i="12"/>
  <c r="BA244" i="12"/>
  <c r="AY244" i="12"/>
  <c r="AW244" i="12"/>
  <c r="AU244" i="12"/>
  <c r="AS244" i="12"/>
  <c r="AQ244" i="12"/>
  <c r="AO244" i="12"/>
  <c r="AM244" i="12"/>
  <c r="AK244" i="12"/>
  <c r="AI244" i="12"/>
  <c r="AG244" i="12"/>
  <c r="AE244" i="12"/>
  <c r="AC244" i="12"/>
  <c r="AA244" i="12"/>
  <c r="Y244" i="12"/>
  <c r="W244" i="12"/>
  <c r="U244" i="12"/>
  <c r="S244" i="12"/>
  <c r="Q244" i="12"/>
  <c r="O244" i="12"/>
  <c r="M244" i="12"/>
  <c r="K244" i="12"/>
  <c r="I244" i="12"/>
  <c r="G244" i="12"/>
  <c r="E244" i="12"/>
  <c r="FG243" i="12"/>
  <c r="FE243" i="12"/>
  <c r="FC243" i="12"/>
  <c r="FA243" i="12"/>
  <c r="EY243" i="12"/>
  <c r="EW243" i="12"/>
  <c r="EU243" i="12"/>
  <c r="ES243" i="12"/>
  <c r="EQ243" i="12"/>
  <c r="EO243" i="12"/>
  <c r="EM243" i="12"/>
  <c r="EK243" i="12"/>
  <c r="EI243" i="12"/>
  <c r="EG243" i="12"/>
  <c r="EE243" i="12"/>
  <c r="EC243" i="12"/>
  <c r="EA243" i="12"/>
  <c r="DY243" i="12"/>
  <c r="DW243" i="12"/>
  <c r="DU243" i="12"/>
  <c r="DS243" i="12"/>
  <c r="DQ243" i="12"/>
  <c r="DO243" i="12"/>
  <c r="DM243" i="12"/>
  <c r="DK243" i="12"/>
  <c r="DI243" i="12"/>
  <c r="DG243" i="12"/>
  <c r="DE243" i="12"/>
  <c r="DC243" i="12"/>
  <c r="DA243" i="12"/>
  <c r="CY243" i="12"/>
  <c r="CW243" i="12"/>
  <c r="CU243" i="12"/>
  <c r="CS243" i="12"/>
  <c r="CQ243" i="12"/>
  <c r="CO243" i="12"/>
  <c r="CM243" i="12"/>
  <c r="CK243" i="12"/>
  <c r="CI243" i="12"/>
  <c r="CG243" i="12"/>
  <c r="CE243" i="12"/>
  <c r="CC243" i="12"/>
  <c r="CA243" i="12"/>
  <c r="BY243" i="12"/>
  <c r="BW243" i="12"/>
  <c r="BU243" i="12"/>
  <c r="BS243" i="12"/>
  <c r="BQ243" i="12"/>
  <c r="BO243" i="12"/>
  <c r="BM243" i="12"/>
  <c r="BK243" i="12"/>
  <c r="BI243" i="12"/>
  <c r="BG243" i="12"/>
  <c r="BE243" i="12"/>
  <c r="BC243" i="12"/>
  <c r="BA243" i="12"/>
  <c r="AY243" i="12"/>
  <c r="AW243" i="12"/>
  <c r="AU243" i="12"/>
  <c r="AS243" i="12"/>
  <c r="AQ243" i="12"/>
  <c r="AO243" i="12"/>
  <c r="AM243" i="12"/>
  <c r="AK243" i="12"/>
  <c r="AI243" i="12"/>
  <c r="AG243" i="12"/>
  <c r="AE243" i="12"/>
  <c r="AC243" i="12"/>
  <c r="AA243" i="12"/>
  <c r="Y243" i="12"/>
  <c r="W243" i="12"/>
  <c r="U243" i="12"/>
  <c r="S243" i="12"/>
  <c r="Q243" i="12"/>
  <c r="O243" i="12"/>
  <c r="M243" i="12"/>
  <c r="K243" i="12"/>
  <c r="I243" i="12"/>
  <c r="G243" i="12"/>
  <c r="E243" i="12"/>
  <c r="FG242" i="12"/>
  <c r="FE242" i="12"/>
  <c r="FC242" i="12"/>
  <c r="FA242" i="12"/>
  <c r="EY242" i="12"/>
  <c r="EW242" i="12"/>
  <c r="EU242" i="12"/>
  <c r="ES242" i="12"/>
  <c r="EQ242" i="12"/>
  <c r="EO242" i="12"/>
  <c r="EM242" i="12"/>
  <c r="EK242" i="12"/>
  <c r="EI242" i="12"/>
  <c r="EG242" i="12"/>
  <c r="EE242" i="12"/>
  <c r="EC242" i="12"/>
  <c r="EA242" i="12"/>
  <c r="DY242" i="12"/>
  <c r="DW242" i="12"/>
  <c r="DU242" i="12"/>
  <c r="DS242" i="12"/>
  <c r="DQ242" i="12"/>
  <c r="DO242" i="12"/>
  <c r="DM242" i="12"/>
  <c r="DK242" i="12"/>
  <c r="DI242" i="12"/>
  <c r="DG242" i="12"/>
  <c r="DE242" i="12"/>
  <c r="DC242" i="12"/>
  <c r="DA242" i="12"/>
  <c r="CY242" i="12"/>
  <c r="CW242" i="12"/>
  <c r="CU242" i="12"/>
  <c r="CS242" i="12"/>
  <c r="CQ242" i="12"/>
  <c r="CO242" i="12"/>
  <c r="CM242" i="12"/>
  <c r="CK242" i="12"/>
  <c r="CI242" i="12"/>
  <c r="CG242" i="12"/>
  <c r="CE242" i="12"/>
  <c r="CC242" i="12"/>
  <c r="CA242" i="12"/>
  <c r="BY242" i="12"/>
  <c r="BW242" i="12"/>
  <c r="BU242" i="12"/>
  <c r="BS242" i="12"/>
  <c r="BQ242" i="12"/>
  <c r="BO242" i="12"/>
  <c r="BM242" i="12"/>
  <c r="BK242" i="12"/>
  <c r="BI242" i="12"/>
  <c r="BG242" i="12"/>
  <c r="BE242" i="12"/>
  <c r="BC242" i="12"/>
  <c r="BA242" i="12"/>
  <c r="AY242" i="12"/>
  <c r="AW242" i="12"/>
  <c r="AU242" i="12"/>
  <c r="AS242" i="12"/>
  <c r="AQ242" i="12"/>
  <c r="AO242" i="12"/>
  <c r="AM242" i="12"/>
  <c r="AK242" i="12"/>
  <c r="AI242" i="12"/>
  <c r="AG242" i="12"/>
  <c r="AE242" i="12"/>
  <c r="AC242" i="12"/>
  <c r="AA242" i="12"/>
  <c r="Y242" i="12"/>
  <c r="W242" i="12"/>
  <c r="U242" i="12"/>
  <c r="S242" i="12"/>
  <c r="Q242" i="12"/>
  <c r="O242" i="12"/>
  <c r="M242" i="12"/>
  <c r="K242" i="12"/>
  <c r="I242" i="12"/>
  <c r="G242" i="12"/>
  <c r="E242" i="12"/>
  <c r="FG241" i="12"/>
  <c r="FE241" i="12"/>
  <c r="FC241" i="12"/>
  <c r="FA241" i="12"/>
  <c r="EY241" i="12"/>
  <c r="EW241" i="12"/>
  <c r="EU241" i="12"/>
  <c r="ES241" i="12"/>
  <c r="EQ241" i="12"/>
  <c r="EO241" i="12"/>
  <c r="EM241" i="12"/>
  <c r="EK241" i="12"/>
  <c r="EI241" i="12"/>
  <c r="EG241" i="12"/>
  <c r="EE241" i="12"/>
  <c r="EC241" i="12"/>
  <c r="EA241" i="12"/>
  <c r="DY241" i="12"/>
  <c r="DW241" i="12"/>
  <c r="DU241" i="12"/>
  <c r="DS241" i="12"/>
  <c r="DQ241" i="12"/>
  <c r="DO241" i="12"/>
  <c r="DM241" i="12"/>
  <c r="DK241" i="12"/>
  <c r="DI241" i="12"/>
  <c r="DG241" i="12"/>
  <c r="DE241" i="12"/>
  <c r="DC241" i="12"/>
  <c r="DA241" i="12"/>
  <c r="CY241" i="12"/>
  <c r="CW241" i="12"/>
  <c r="CU241" i="12"/>
  <c r="CS241" i="12"/>
  <c r="CQ241" i="12"/>
  <c r="CO241" i="12"/>
  <c r="CM241" i="12"/>
  <c r="CK241" i="12"/>
  <c r="CI241" i="12"/>
  <c r="CG241" i="12"/>
  <c r="CE241" i="12"/>
  <c r="CC241" i="12"/>
  <c r="CA241" i="12"/>
  <c r="BY241" i="12"/>
  <c r="BW241" i="12"/>
  <c r="BU241" i="12"/>
  <c r="BS241" i="12"/>
  <c r="BQ241" i="12"/>
  <c r="BO241" i="12"/>
  <c r="BM241" i="12"/>
  <c r="BK241" i="12"/>
  <c r="BI241" i="12"/>
  <c r="BG241" i="12"/>
  <c r="BE241" i="12"/>
  <c r="BC241" i="12"/>
  <c r="BA241" i="12"/>
  <c r="AY241" i="12"/>
  <c r="AW241" i="12"/>
  <c r="AU241" i="12"/>
  <c r="AS241" i="12"/>
  <c r="AQ241" i="12"/>
  <c r="AO241" i="12"/>
  <c r="AM241" i="12"/>
  <c r="AK241" i="12"/>
  <c r="AI241" i="12"/>
  <c r="AG241" i="12"/>
  <c r="AE241" i="12"/>
  <c r="AC241" i="12"/>
  <c r="AA241" i="12"/>
  <c r="Y241" i="12"/>
  <c r="W241" i="12"/>
  <c r="U241" i="12"/>
  <c r="S241" i="12"/>
  <c r="Q241" i="12"/>
  <c r="O241" i="12"/>
  <c r="M241" i="12"/>
  <c r="K241" i="12"/>
  <c r="I241" i="12"/>
  <c r="G241" i="12"/>
  <c r="E241" i="12"/>
  <c r="FG240" i="12"/>
  <c r="FE240" i="12"/>
  <c r="FC240" i="12"/>
  <c r="FA240" i="12"/>
  <c r="EY240" i="12"/>
  <c r="EW240" i="12"/>
  <c r="EU240" i="12"/>
  <c r="ES240" i="12"/>
  <c r="EQ240" i="12"/>
  <c r="EO240" i="12"/>
  <c r="EM240" i="12"/>
  <c r="EK240" i="12"/>
  <c r="EI240" i="12"/>
  <c r="EG240" i="12"/>
  <c r="EE240" i="12"/>
  <c r="EC240" i="12"/>
  <c r="EA240" i="12"/>
  <c r="DY240" i="12"/>
  <c r="DW240" i="12"/>
  <c r="DU240" i="12"/>
  <c r="DS240" i="12"/>
  <c r="DQ240" i="12"/>
  <c r="DO240" i="12"/>
  <c r="DM240" i="12"/>
  <c r="DK240" i="12"/>
  <c r="DI240" i="12"/>
  <c r="DG240" i="12"/>
  <c r="DE240" i="12"/>
  <c r="DC240" i="12"/>
  <c r="DA240" i="12"/>
  <c r="CY240" i="12"/>
  <c r="CW240" i="12"/>
  <c r="CU240" i="12"/>
  <c r="CS240" i="12"/>
  <c r="CQ240" i="12"/>
  <c r="CO240" i="12"/>
  <c r="CM240" i="12"/>
  <c r="CK240" i="12"/>
  <c r="CI240" i="12"/>
  <c r="CG240" i="12"/>
  <c r="CE240" i="12"/>
  <c r="CC240" i="12"/>
  <c r="CA240" i="12"/>
  <c r="BY240" i="12"/>
  <c r="BW240" i="12"/>
  <c r="BU240" i="12"/>
  <c r="BS240" i="12"/>
  <c r="BQ240" i="12"/>
  <c r="BO240" i="12"/>
  <c r="BM240" i="12"/>
  <c r="BK240" i="12"/>
  <c r="BI240" i="12"/>
  <c r="BG240" i="12"/>
  <c r="BE240" i="12"/>
  <c r="BC240" i="12"/>
  <c r="BA240" i="12"/>
  <c r="AY240" i="12"/>
  <c r="AW240" i="12"/>
  <c r="AU240" i="12"/>
  <c r="AS240" i="12"/>
  <c r="AQ240" i="12"/>
  <c r="AO240" i="12"/>
  <c r="AM240" i="12"/>
  <c r="AK240" i="12"/>
  <c r="AI240" i="12"/>
  <c r="AG240" i="12"/>
  <c r="AE240" i="12"/>
  <c r="AC240" i="12"/>
  <c r="AA240" i="12"/>
  <c r="Y240" i="12"/>
  <c r="W240" i="12"/>
  <c r="U240" i="12"/>
  <c r="S240" i="12"/>
  <c r="Q240" i="12"/>
  <c r="O240" i="12"/>
  <c r="M240" i="12"/>
  <c r="K240" i="12"/>
  <c r="I240" i="12"/>
  <c r="G240" i="12"/>
  <c r="E240" i="12"/>
  <c r="FG239" i="12"/>
  <c r="FE239" i="12"/>
  <c r="FC239" i="12"/>
  <c r="FA239" i="12"/>
  <c r="EY239" i="12"/>
  <c r="EW239" i="12"/>
  <c r="EU239" i="12"/>
  <c r="ES239" i="12"/>
  <c r="EQ239" i="12"/>
  <c r="EO239" i="12"/>
  <c r="EM239" i="12"/>
  <c r="EK239" i="12"/>
  <c r="EI239" i="12"/>
  <c r="EG239" i="12"/>
  <c r="EE239" i="12"/>
  <c r="EC239" i="12"/>
  <c r="EA239" i="12"/>
  <c r="DY239" i="12"/>
  <c r="DW239" i="12"/>
  <c r="DU239" i="12"/>
  <c r="DS239" i="12"/>
  <c r="DQ239" i="12"/>
  <c r="DO239" i="12"/>
  <c r="DM239" i="12"/>
  <c r="DK239" i="12"/>
  <c r="DI239" i="12"/>
  <c r="DG239" i="12"/>
  <c r="DE239" i="12"/>
  <c r="DC239" i="12"/>
  <c r="DA239" i="12"/>
  <c r="CY239" i="12"/>
  <c r="CW239" i="12"/>
  <c r="CU239" i="12"/>
  <c r="CS239" i="12"/>
  <c r="CQ239" i="12"/>
  <c r="CO239" i="12"/>
  <c r="CM239" i="12"/>
  <c r="CK239" i="12"/>
  <c r="CI239" i="12"/>
  <c r="CG239" i="12"/>
  <c r="CE239" i="12"/>
  <c r="CC239" i="12"/>
  <c r="CA239" i="12"/>
  <c r="BY239" i="12"/>
  <c r="BW239" i="12"/>
  <c r="BU239" i="12"/>
  <c r="BS239" i="12"/>
  <c r="BQ239" i="12"/>
  <c r="BO239" i="12"/>
  <c r="BM239" i="12"/>
  <c r="BK239" i="12"/>
  <c r="BI239" i="12"/>
  <c r="BG239" i="12"/>
  <c r="BE239" i="12"/>
  <c r="BC239" i="12"/>
  <c r="BA239" i="12"/>
  <c r="AY239" i="12"/>
  <c r="AW239" i="12"/>
  <c r="AU239" i="12"/>
  <c r="AS239" i="12"/>
  <c r="AQ239" i="12"/>
  <c r="AO239" i="12"/>
  <c r="AM239" i="12"/>
  <c r="AK239" i="12"/>
  <c r="AI239" i="12"/>
  <c r="AG239" i="12"/>
  <c r="AE239" i="12"/>
  <c r="AC239" i="12"/>
  <c r="AA239" i="12"/>
  <c r="Y239" i="12"/>
  <c r="W239" i="12"/>
  <c r="U239" i="12"/>
  <c r="S239" i="12"/>
  <c r="Q239" i="12"/>
  <c r="O239" i="12"/>
  <c r="M239" i="12"/>
  <c r="K239" i="12"/>
  <c r="I239" i="12"/>
  <c r="G239" i="12"/>
  <c r="E239" i="12"/>
  <c r="FG238" i="12"/>
  <c r="FE238" i="12"/>
  <c r="FC238" i="12"/>
  <c r="FA238" i="12"/>
  <c r="EY238" i="12"/>
  <c r="EW238" i="12"/>
  <c r="EU238" i="12"/>
  <c r="ES238" i="12"/>
  <c r="EQ238" i="12"/>
  <c r="EO238" i="12"/>
  <c r="EM238" i="12"/>
  <c r="EK238" i="12"/>
  <c r="EI238" i="12"/>
  <c r="EG238" i="12"/>
  <c r="EE238" i="12"/>
  <c r="EC238" i="12"/>
  <c r="EA238" i="12"/>
  <c r="DY238" i="12"/>
  <c r="DW238" i="12"/>
  <c r="DU238" i="12"/>
  <c r="DS238" i="12"/>
  <c r="DQ238" i="12"/>
  <c r="DO238" i="12"/>
  <c r="DM238" i="12"/>
  <c r="DK238" i="12"/>
  <c r="DI238" i="12"/>
  <c r="DG238" i="12"/>
  <c r="DE238" i="12"/>
  <c r="DC238" i="12"/>
  <c r="DA238" i="12"/>
  <c r="CY238" i="12"/>
  <c r="CW238" i="12"/>
  <c r="CU238" i="12"/>
  <c r="CS238" i="12"/>
  <c r="CQ238" i="12"/>
  <c r="CO238" i="12"/>
  <c r="CM238" i="12"/>
  <c r="CK238" i="12"/>
  <c r="CI238" i="12"/>
  <c r="CG238" i="12"/>
  <c r="CE238" i="12"/>
  <c r="CC238" i="12"/>
  <c r="CA238" i="12"/>
  <c r="BY238" i="12"/>
  <c r="BW238" i="12"/>
  <c r="BU238" i="12"/>
  <c r="BS238" i="12"/>
  <c r="BQ238" i="12"/>
  <c r="BO238" i="12"/>
  <c r="BM238" i="12"/>
  <c r="BK238" i="12"/>
  <c r="BI238" i="12"/>
  <c r="BG238" i="12"/>
  <c r="BE238" i="12"/>
  <c r="BC238" i="12"/>
  <c r="BA238" i="12"/>
  <c r="AY238" i="12"/>
  <c r="AW238" i="12"/>
  <c r="AU238" i="12"/>
  <c r="AS238" i="12"/>
  <c r="AQ238" i="12"/>
  <c r="AO238" i="12"/>
  <c r="AM238" i="12"/>
  <c r="AK238" i="12"/>
  <c r="AI238" i="12"/>
  <c r="AG238" i="12"/>
  <c r="AE238" i="12"/>
  <c r="AC238" i="12"/>
  <c r="AA238" i="12"/>
  <c r="Y238" i="12"/>
  <c r="W238" i="12"/>
  <c r="U238" i="12"/>
  <c r="S238" i="12"/>
  <c r="Q238" i="12"/>
  <c r="O238" i="12"/>
  <c r="M238" i="12"/>
  <c r="K238" i="12"/>
  <c r="I238" i="12"/>
  <c r="G238" i="12"/>
  <c r="E238" i="12"/>
  <c r="FG237" i="12"/>
  <c r="FE237" i="12"/>
  <c r="FC237" i="12"/>
  <c r="FA237" i="12"/>
  <c r="EY237" i="12"/>
  <c r="EW237" i="12"/>
  <c r="EU237" i="12"/>
  <c r="ES237" i="12"/>
  <c r="EQ237" i="12"/>
  <c r="EO237" i="12"/>
  <c r="EM237" i="12"/>
  <c r="EK237" i="12"/>
  <c r="EI237" i="12"/>
  <c r="EG237" i="12"/>
  <c r="EE237" i="12"/>
  <c r="EC237" i="12"/>
  <c r="EA237" i="12"/>
  <c r="DY237" i="12"/>
  <c r="DW237" i="12"/>
  <c r="DU237" i="12"/>
  <c r="DS237" i="12"/>
  <c r="DQ237" i="12"/>
  <c r="DO237" i="12"/>
  <c r="DM237" i="12"/>
  <c r="DK237" i="12"/>
  <c r="DI237" i="12"/>
  <c r="DG237" i="12"/>
  <c r="DE237" i="12"/>
  <c r="DC237" i="12"/>
  <c r="DA237" i="12"/>
  <c r="CY237" i="12"/>
  <c r="CW237" i="12"/>
  <c r="CU237" i="12"/>
  <c r="CS237" i="12"/>
  <c r="CQ237" i="12"/>
  <c r="CO237" i="12"/>
  <c r="CM237" i="12"/>
  <c r="CK237" i="12"/>
  <c r="CI237" i="12"/>
  <c r="CG237" i="12"/>
  <c r="CE237" i="12"/>
  <c r="CC237" i="12"/>
  <c r="CA237" i="12"/>
  <c r="BY237" i="12"/>
  <c r="BW237" i="12"/>
  <c r="BU237" i="12"/>
  <c r="BS237" i="12"/>
  <c r="BQ237" i="12"/>
  <c r="BO237" i="12"/>
  <c r="BM237" i="12"/>
  <c r="BK237" i="12"/>
  <c r="BI237" i="12"/>
  <c r="BG237" i="12"/>
  <c r="BE237" i="12"/>
  <c r="BC237" i="12"/>
  <c r="BA237" i="12"/>
  <c r="AY237" i="12"/>
  <c r="AW237" i="12"/>
  <c r="AU237" i="12"/>
  <c r="AS237" i="12"/>
  <c r="AQ237" i="12"/>
  <c r="AO237" i="12"/>
  <c r="AM237" i="12"/>
  <c r="AK237" i="12"/>
  <c r="AI237" i="12"/>
  <c r="AG237" i="12"/>
  <c r="AE237" i="12"/>
  <c r="AC237" i="12"/>
  <c r="AA237" i="12"/>
  <c r="Y237" i="12"/>
  <c r="W237" i="12"/>
  <c r="U237" i="12"/>
  <c r="S237" i="12"/>
  <c r="Q237" i="12"/>
  <c r="O237" i="12"/>
  <c r="M237" i="12"/>
  <c r="K237" i="12"/>
  <c r="I237" i="12"/>
  <c r="G237" i="12"/>
  <c r="E237" i="12"/>
  <c r="FG236" i="12"/>
  <c r="FE236" i="12"/>
  <c r="FC236" i="12"/>
  <c r="FA236" i="12"/>
  <c r="EY236" i="12"/>
  <c r="EW236" i="12"/>
  <c r="EU236" i="12"/>
  <c r="ES236" i="12"/>
  <c r="EQ236" i="12"/>
  <c r="EO236" i="12"/>
  <c r="EM236" i="12"/>
  <c r="EK236" i="12"/>
  <c r="EI236" i="12"/>
  <c r="EG236" i="12"/>
  <c r="EE236" i="12"/>
  <c r="EC236" i="12"/>
  <c r="EA236" i="12"/>
  <c r="DY236" i="12"/>
  <c r="DW236" i="12"/>
  <c r="DU236" i="12"/>
  <c r="DS236" i="12"/>
  <c r="DQ236" i="12"/>
  <c r="DO236" i="12"/>
  <c r="DM236" i="12"/>
  <c r="DK236" i="12"/>
  <c r="DI236" i="12"/>
  <c r="DG236" i="12"/>
  <c r="DE236" i="12"/>
  <c r="DC236" i="12"/>
  <c r="DA236" i="12"/>
  <c r="CY236" i="12"/>
  <c r="CW236" i="12"/>
  <c r="CU236" i="12"/>
  <c r="CS236" i="12"/>
  <c r="CQ236" i="12"/>
  <c r="CO236" i="12"/>
  <c r="CM236" i="12"/>
  <c r="CK236" i="12"/>
  <c r="CI236" i="12"/>
  <c r="CG236" i="12"/>
  <c r="CE236" i="12"/>
  <c r="CC236" i="12"/>
  <c r="CA236" i="12"/>
  <c r="BY236" i="12"/>
  <c r="BW236" i="12"/>
  <c r="BU236" i="12"/>
  <c r="BS236" i="12"/>
  <c r="BQ236" i="12"/>
  <c r="BO236" i="12"/>
  <c r="BM236" i="12"/>
  <c r="BK236" i="12"/>
  <c r="BI236" i="12"/>
  <c r="BG236" i="12"/>
  <c r="BE236" i="12"/>
  <c r="BC236" i="12"/>
  <c r="BA236" i="12"/>
  <c r="AY236" i="12"/>
  <c r="AW236" i="12"/>
  <c r="AU236" i="12"/>
  <c r="AS236" i="12"/>
  <c r="AQ236" i="12"/>
  <c r="AO236" i="12"/>
  <c r="AM236" i="12"/>
  <c r="AK236" i="12"/>
  <c r="AI236" i="12"/>
  <c r="AG236" i="12"/>
  <c r="AE236" i="12"/>
  <c r="AC236" i="12"/>
  <c r="AA236" i="12"/>
  <c r="Y236" i="12"/>
  <c r="W236" i="12"/>
  <c r="U236" i="12"/>
  <c r="S236" i="12"/>
  <c r="Q236" i="12"/>
  <c r="O236" i="12"/>
  <c r="M236" i="12"/>
  <c r="K236" i="12"/>
  <c r="I236" i="12"/>
  <c r="G236" i="12"/>
  <c r="E236" i="12"/>
  <c r="FG235" i="12"/>
  <c r="FE235" i="12"/>
  <c r="FC235" i="12"/>
  <c r="FA235" i="12"/>
  <c r="EY235" i="12"/>
  <c r="EW235" i="12"/>
  <c r="EU235" i="12"/>
  <c r="ES235" i="12"/>
  <c r="EQ235" i="12"/>
  <c r="EO235" i="12"/>
  <c r="EM235" i="12"/>
  <c r="EK235" i="12"/>
  <c r="EI235" i="12"/>
  <c r="EG235" i="12"/>
  <c r="EE235" i="12"/>
  <c r="EC235" i="12"/>
  <c r="EA235" i="12"/>
  <c r="DY235" i="12"/>
  <c r="DW235" i="12"/>
  <c r="DU235" i="12"/>
  <c r="DS235" i="12"/>
  <c r="DQ235" i="12"/>
  <c r="DO235" i="12"/>
  <c r="DM235" i="12"/>
  <c r="DK235" i="12"/>
  <c r="DI235" i="12"/>
  <c r="DG235" i="12"/>
  <c r="DE235" i="12"/>
  <c r="DC235" i="12"/>
  <c r="DA235" i="12"/>
  <c r="CY235" i="12"/>
  <c r="CW235" i="12"/>
  <c r="CU235" i="12"/>
  <c r="CS235" i="12"/>
  <c r="CQ235" i="12"/>
  <c r="CO235" i="12"/>
  <c r="CM235" i="12"/>
  <c r="CK235" i="12"/>
  <c r="CI235" i="12"/>
  <c r="CG235" i="12"/>
  <c r="CE235" i="12"/>
  <c r="CC235" i="12"/>
  <c r="CA235" i="12"/>
  <c r="BY235" i="12"/>
  <c r="BW235" i="12"/>
  <c r="BU235" i="12"/>
  <c r="BS235" i="12"/>
  <c r="BQ235" i="12"/>
  <c r="BO235" i="12"/>
  <c r="BM235" i="12"/>
  <c r="BK235" i="12"/>
  <c r="BI235" i="12"/>
  <c r="BG235" i="12"/>
  <c r="BE235" i="12"/>
  <c r="BC235" i="12"/>
  <c r="BA235" i="12"/>
  <c r="AY235" i="12"/>
  <c r="AW235" i="12"/>
  <c r="AU235" i="12"/>
  <c r="AS235" i="12"/>
  <c r="AQ235" i="12"/>
  <c r="AO235" i="12"/>
  <c r="AM235" i="12"/>
  <c r="AK235" i="12"/>
  <c r="AI235" i="12"/>
  <c r="AG235" i="12"/>
  <c r="AE235" i="12"/>
  <c r="AC235" i="12"/>
  <c r="AA235" i="12"/>
  <c r="Y235" i="12"/>
  <c r="W235" i="12"/>
  <c r="U235" i="12"/>
  <c r="S235" i="12"/>
  <c r="Q235" i="12"/>
  <c r="O235" i="12"/>
  <c r="M235" i="12"/>
  <c r="K235" i="12"/>
  <c r="I235" i="12"/>
  <c r="G235" i="12"/>
  <c r="E235" i="12"/>
  <c r="FG234" i="12"/>
  <c r="FE234" i="12"/>
  <c r="FC234" i="12"/>
  <c r="FA234" i="12"/>
  <c r="EY234" i="12"/>
  <c r="EW234" i="12"/>
  <c r="EU234" i="12"/>
  <c r="ES234" i="12"/>
  <c r="EQ234" i="12"/>
  <c r="EO234" i="12"/>
  <c r="EM234" i="12"/>
  <c r="EK234" i="12"/>
  <c r="EI234" i="12"/>
  <c r="EG234" i="12"/>
  <c r="EE234" i="12"/>
  <c r="EC234" i="12"/>
  <c r="EA234" i="12"/>
  <c r="DY234" i="12"/>
  <c r="DW234" i="12"/>
  <c r="DU234" i="12"/>
  <c r="DS234" i="12"/>
  <c r="DQ234" i="12"/>
  <c r="DO234" i="12"/>
  <c r="DM234" i="12"/>
  <c r="DK234" i="12"/>
  <c r="DI234" i="12"/>
  <c r="DG234" i="12"/>
  <c r="DE234" i="12"/>
  <c r="DC234" i="12"/>
  <c r="DA234" i="12"/>
  <c r="CY234" i="12"/>
  <c r="CW234" i="12"/>
  <c r="CU234" i="12"/>
  <c r="CS234" i="12"/>
  <c r="CQ234" i="12"/>
  <c r="CO234" i="12"/>
  <c r="CM234" i="12"/>
  <c r="CK234" i="12"/>
  <c r="CI234" i="12"/>
  <c r="CG234" i="12"/>
  <c r="CE234" i="12"/>
  <c r="CC234" i="12"/>
  <c r="CA234" i="12"/>
  <c r="BY234" i="12"/>
  <c r="BW234" i="12"/>
  <c r="BU234" i="12"/>
  <c r="BS234" i="12"/>
  <c r="BQ234" i="12"/>
  <c r="BO234" i="12"/>
  <c r="BM234" i="12"/>
  <c r="BK234" i="12"/>
  <c r="BI234" i="12"/>
  <c r="BG234" i="12"/>
  <c r="BE234" i="12"/>
  <c r="BC234" i="12"/>
  <c r="BA234" i="12"/>
  <c r="AY234" i="12"/>
  <c r="AW234" i="12"/>
  <c r="AU234" i="12"/>
  <c r="AS234" i="12"/>
  <c r="AQ234" i="12"/>
  <c r="AO234" i="12"/>
  <c r="AM234" i="12"/>
  <c r="AK234" i="12"/>
  <c r="AI234" i="12"/>
  <c r="AG234" i="12"/>
  <c r="AE234" i="12"/>
  <c r="AC234" i="12"/>
  <c r="AA234" i="12"/>
  <c r="Y234" i="12"/>
  <c r="W234" i="12"/>
  <c r="U234" i="12"/>
  <c r="S234" i="12"/>
  <c r="Q234" i="12"/>
  <c r="O234" i="12"/>
  <c r="M234" i="12"/>
  <c r="K234" i="12"/>
  <c r="I234" i="12"/>
  <c r="G234" i="12"/>
  <c r="E234" i="12"/>
  <c r="FG233" i="12"/>
  <c r="FE233" i="12"/>
  <c r="FC233" i="12"/>
  <c r="FA233" i="12"/>
  <c r="EY233" i="12"/>
  <c r="EW233" i="12"/>
  <c r="EU233" i="12"/>
  <c r="ES233" i="12"/>
  <c r="EQ233" i="12"/>
  <c r="EO233" i="12"/>
  <c r="EM233" i="12"/>
  <c r="EK233" i="12"/>
  <c r="EI233" i="12"/>
  <c r="EG233" i="12"/>
  <c r="EE233" i="12"/>
  <c r="EC233" i="12"/>
  <c r="EA233" i="12"/>
  <c r="DY233" i="12"/>
  <c r="DW233" i="12"/>
  <c r="DU233" i="12"/>
  <c r="DS233" i="12"/>
  <c r="DQ233" i="12"/>
  <c r="DO233" i="12"/>
  <c r="DM233" i="12"/>
  <c r="DK233" i="12"/>
  <c r="DI233" i="12"/>
  <c r="DG233" i="12"/>
  <c r="DE233" i="12"/>
  <c r="DC233" i="12"/>
  <c r="DA233" i="12"/>
  <c r="CY233" i="12"/>
  <c r="CW233" i="12"/>
  <c r="CU233" i="12"/>
  <c r="CS233" i="12"/>
  <c r="CQ233" i="12"/>
  <c r="CO233" i="12"/>
  <c r="CM233" i="12"/>
  <c r="CK233" i="12"/>
  <c r="CI233" i="12"/>
  <c r="CG233" i="12"/>
  <c r="CE233" i="12"/>
  <c r="CC233" i="12"/>
  <c r="CA233" i="12"/>
  <c r="BY233" i="12"/>
  <c r="BW233" i="12"/>
  <c r="BU233" i="12"/>
  <c r="BS233" i="12"/>
  <c r="BQ233" i="12"/>
  <c r="BO233" i="12"/>
  <c r="BM233" i="12"/>
  <c r="BK233" i="12"/>
  <c r="BI233" i="12"/>
  <c r="BG233" i="12"/>
  <c r="BE233" i="12"/>
  <c r="BC233" i="12"/>
  <c r="BA233" i="12"/>
  <c r="AY233" i="12"/>
  <c r="AW233" i="12"/>
  <c r="AU233" i="12"/>
  <c r="AS233" i="12"/>
  <c r="AQ233" i="12"/>
  <c r="AO233" i="12"/>
  <c r="AM233" i="12"/>
  <c r="AK233" i="12"/>
  <c r="AI233" i="12"/>
  <c r="AG233" i="12"/>
  <c r="AE233" i="12"/>
  <c r="AC233" i="12"/>
  <c r="AA233" i="12"/>
  <c r="Y233" i="12"/>
  <c r="W233" i="12"/>
  <c r="U233" i="12"/>
  <c r="S233" i="12"/>
  <c r="Q233" i="12"/>
  <c r="O233" i="12"/>
  <c r="M233" i="12"/>
  <c r="K233" i="12"/>
  <c r="I233" i="12"/>
  <c r="G233" i="12"/>
  <c r="E233" i="12"/>
  <c r="FG232" i="12"/>
  <c r="FE232" i="12"/>
  <c r="FC232" i="12"/>
  <c r="FA232" i="12"/>
  <c r="EY232" i="12"/>
  <c r="EW232" i="12"/>
  <c r="EU232" i="12"/>
  <c r="ES232" i="12"/>
  <c r="EQ232" i="12"/>
  <c r="EO232" i="12"/>
  <c r="EM232" i="12"/>
  <c r="EK232" i="12"/>
  <c r="EI232" i="12"/>
  <c r="EG232" i="12"/>
  <c r="EE232" i="12"/>
  <c r="EC232" i="12"/>
  <c r="EA232" i="12"/>
  <c r="DY232" i="12"/>
  <c r="DW232" i="12"/>
  <c r="DU232" i="12"/>
  <c r="DS232" i="12"/>
  <c r="DQ232" i="12"/>
  <c r="DO232" i="12"/>
  <c r="DM232" i="12"/>
  <c r="DK232" i="12"/>
  <c r="DI232" i="12"/>
  <c r="DG232" i="12"/>
  <c r="DE232" i="12"/>
  <c r="DC232" i="12"/>
  <c r="DA232" i="12"/>
  <c r="CY232" i="12"/>
  <c r="CW232" i="12"/>
  <c r="CU232" i="12"/>
  <c r="CS232" i="12"/>
  <c r="CQ232" i="12"/>
  <c r="CO232" i="12"/>
  <c r="CM232" i="12"/>
  <c r="CK232" i="12"/>
  <c r="CI232" i="12"/>
  <c r="CG232" i="12"/>
  <c r="CE232" i="12"/>
  <c r="CC232" i="12"/>
  <c r="CA232" i="12"/>
  <c r="BY232" i="12"/>
  <c r="BW232" i="12"/>
  <c r="BU232" i="12"/>
  <c r="BS232" i="12"/>
  <c r="BQ232" i="12"/>
  <c r="BO232" i="12"/>
  <c r="BM232" i="12"/>
  <c r="BK232" i="12"/>
  <c r="BI232" i="12"/>
  <c r="BG232" i="12"/>
  <c r="BE232" i="12"/>
  <c r="BC232" i="12"/>
  <c r="BA232" i="12"/>
  <c r="AY232" i="12"/>
  <c r="AW232" i="12"/>
  <c r="AU232" i="12"/>
  <c r="AS232" i="12"/>
  <c r="AQ232" i="12"/>
  <c r="AO232" i="12"/>
  <c r="AM232" i="12"/>
  <c r="AK232" i="12"/>
  <c r="AI232" i="12"/>
  <c r="AG232" i="12"/>
  <c r="AE232" i="12"/>
  <c r="AC232" i="12"/>
  <c r="AA232" i="12"/>
  <c r="Y232" i="12"/>
  <c r="W232" i="12"/>
  <c r="U232" i="12"/>
  <c r="S232" i="12"/>
  <c r="Q232" i="12"/>
  <c r="O232" i="12"/>
  <c r="M232" i="12"/>
  <c r="K232" i="12"/>
  <c r="I232" i="12"/>
  <c r="G232" i="12"/>
  <c r="E232" i="12"/>
  <c r="FG231" i="12"/>
  <c r="FE231" i="12"/>
  <c r="FC231" i="12"/>
  <c r="FA231" i="12"/>
  <c r="EY231" i="12"/>
  <c r="EW231" i="12"/>
  <c r="EU231" i="12"/>
  <c r="ES231" i="12"/>
  <c r="EQ231" i="12"/>
  <c r="EO231" i="12"/>
  <c r="EM231" i="12"/>
  <c r="EK231" i="12"/>
  <c r="EI231" i="12"/>
  <c r="EG231" i="12"/>
  <c r="EE231" i="12"/>
  <c r="EC231" i="12"/>
  <c r="EA231" i="12"/>
  <c r="DY231" i="12"/>
  <c r="DW231" i="12"/>
  <c r="DU231" i="12"/>
  <c r="DS231" i="12"/>
  <c r="DQ231" i="12"/>
  <c r="DO231" i="12"/>
  <c r="DM231" i="12"/>
  <c r="DK231" i="12"/>
  <c r="DI231" i="12"/>
  <c r="DG231" i="12"/>
  <c r="DE231" i="12"/>
  <c r="DC231" i="12"/>
  <c r="DA231" i="12"/>
  <c r="CY231" i="12"/>
  <c r="CW231" i="12"/>
  <c r="CU231" i="12"/>
  <c r="CS231" i="12"/>
  <c r="CQ231" i="12"/>
  <c r="CO231" i="12"/>
  <c r="CM231" i="12"/>
  <c r="CK231" i="12"/>
  <c r="CI231" i="12"/>
  <c r="CG231" i="12"/>
  <c r="CE231" i="12"/>
  <c r="CC231" i="12"/>
  <c r="CA231" i="12"/>
  <c r="BY231" i="12"/>
  <c r="BW231" i="12"/>
  <c r="BU231" i="12"/>
  <c r="BS231" i="12"/>
  <c r="BQ231" i="12"/>
  <c r="BO231" i="12"/>
  <c r="BM231" i="12"/>
  <c r="BK231" i="12"/>
  <c r="BI231" i="12"/>
  <c r="BG231" i="12"/>
  <c r="BE231" i="12"/>
  <c r="BC231" i="12"/>
  <c r="BA231" i="12"/>
  <c r="AY231" i="12"/>
  <c r="AW231" i="12"/>
  <c r="AU231" i="12"/>
  <c r="AS231" i="12"/>
  <c r="AQ231" i="12"/>
  <c r="AO231" i="12"/>
  <c r="AM231" i="12"/>
  <c r="AK231" i="12"/>
  <c r="AI231" i="12"/>
  <c r="AG231" i="12"/>
  <c r="AE231" i="12"/>
  <c r="AC231" i="12"/>
  <c r="AA231" i="12"/>
  <c r="Y231" i="12"/>
  <c r="W231" i="12"/>
  <c r="U231" i="12"/>
  <c r="S231" i="12"/>
  <c r="Q231" i="12"/>
  <c r="O231" i="12"/>
  <c r="M231" i="12"/>
  <c r="K231" i="12"/>
  <c r="I231" i="12"/>
  <c r="G231" i="12"/>
  <c r="E231" i="12"/>
  <c r="FG230" i="12"/>
  <c r="FE230" i="12"/>
  <c r="FC230" i="12"/>
  <c r="FA230" i="12"/>
  <c r="EY230" i="12"/>
  <c r="EW230" i="12"/>
  <c r="EU230" i="12"/>
  <c r="ES230" i="12"/>
  <c r="EQ230" i="12"/>
  <c r="EO230" i="12"/>
  <c r="EM230" i="12"/>
  <c r="EK230" i="12"/>
  <c r="EI230" i="12"/>
  <c r="EG230" i="12"/>
  <c r="EE230" i="12"/>
  <c r="EC230" i="12"/>
  <c r="EA230" i="12"/>
  <c r="DY230" i="12"/>
  <c r="DW230" i="12"/>
  <c r="DU230" i="12"/>
  <c r="DS230" i="12"/>
  <c r="DQ230" i="12"/>
  <c r="DO230" i="12"/>
  <c r="DM230" i="12"/>
  <c r="DK230" i="12"/>
  <c r="DI230" i="12"/>
  <c r="DG230" i="12"/>
  <c r="DE230" i="12"/>
  <c r="DC230" i="12"/>
  <c r="DA230" i="12"/>
  <c r="CY230" i="12"/>
  <c r="CW230" i="12"/>
  <c r="CU230" i="12"/>
  <c r="CS230" i="12"/>
  <c r="CQ230" i="12"/>
  <c r="CO230" i="12"/>
  <c r="CM230" i="12"/>
  <c r="CK230" i="12"/>
  <c r="CI230" i="12"/>
  <c r="CG230" i="12"/>
  <c r="CE230" i="12"/>
  <c r="CC230" i="12"/>
  <c r="CA230" i="12"/>
  <c r="BY230" i="12"/>
  <c r="BW230" i="12"/>
  <c r="BU230" i="12"/>
  <c r="BS230" i="12"/>
  <c r="BQ230" i="12"/>
  <c r="BO230" i="12"/>
  <c r="BM230" i="12"/>
  <c r="BK230" i="12"/>
  <c r="BI230" i="12"/>
  <c r="BG230" i="12"/>
  <c r="BE230" i="12"/>
  <c r="BC230" i="12"/>
  <c r="BA230" i="12"/>
  <c r="AY230" i="12"/>
  <c r="AW230" i="12"/>
  <c r="AU230" i="12"/>
  <c r="AS230" i="12"/>
  <c r="AQ230" i="12"/>
  <c r="AO230" i="12"/>
  <c r="AM230" i="12"/>
  <c r="AK230" i="12"/>
  <c r="AI230" i="12"/>
  <c r="AG230" i="12"/>
  <c r="AE230" i="12"/>
  <c r="AC230" i="12"/>
  <c r="AA230" i="12"/>
  <c r="Y230" i="12"/>
  <c r="W230" i="12"/>
  <c r="U230" i="12"/>
  <c r="S230" i="12"/>
  <c r="Q230" i="12"/>
  <c r="O230" i="12"/>
  <c r="M230" i="12"/>
  <c r="K230" i="12"/>
  <c r="I230" i="12"/>
  <c r="G230" i="12"/>
  <c r="E230" i="12"/>
  <c r="FG229" i="12"/>
  <c r="FE229" i="12"/>
  <c r="FC229" i="12"/>
  <c r="FA229" i="12"/>
  <c r="EY229" i="12"/>
  <c r="EW229" i="12"/>
  <c r="EU229" i="12"/>
  <c r="ES229" i="12"/>
  <c r="EQ229" i="12"/>
  <c r="EO229" i="12"/>
  <c r="EM229" i="12"/>
  <c r="EK229" i="12"/>
  <c r="EI229" i="12"/>
  <c r="EG229" i="12"/>
  <c r="EE229" i="12"/>
  <c r="EC229" i="12"/>
  <c r="EA229" i="12"/>
  <c r="DY229" i="12"/>
  <c r="DW229" i="12"/>
  <c r="DU229" i="12"/>
  <c r="DS229" i="12"/>
  <c r="DQ229" i="12"/>
  <c r="DO229" i="12"/>
  <c r="DM229" i="12"/>
  <c r="DK229" i="12"/>
  <c r="DI229" i="12"/>
  <c r="DG229" i="12"/>
  <c r="DE229" i="12"/>
  <c r="DC229" i="12"/>
  <c r="DA229" i="12"/>
  <c r="CY229" i="12"/>
  <c r="CW229" i="12"/>
  <c r="CU229" i="12"/>
  <c r="CS229" i="12"/>
  <c r="CQ229" i="12"/>
  <c r="CO229" i="12"/>
  <c r="CM229" i="12"/>
  <c r="CK229" i="12"/>
  <c r="CI229" i="12"/>
  <c r="CG229" i="12"/>
  <c r="CE229" i="12"/>
  <c r="CC229" i="12"/>
  <c r="CA229" i="12"/>
  <c r="BY229" i="12"/>
  <c r="BW229" i="12"/>
  <c r="BU229" i="12"/>
  <c r="BS229" i="12"/>
  <c r="BQ229" i="12"/>
  <c r="BO229" i="12"/>
  <c r="BM229" i="12"/>
  <c r="BK229" i="12"/>
  <c r="BI229" i="12"/>
  <c r="BG229" i="12"/>
  <c r="BE229" i="12"/>
  <c r="BC229" i="12"/>
  <c r="BA229" i="12"/>
  <c r="AY229" i="12"/>
  <c r="AW229" i="12"/>
  <c r="AU229" i="12"/>
  <c r="AS229" i="12"/>
  <c r="AQ229" i="12"/>
  <c r="AO229" i="12"/>
  <c r="AM229" i="12"/>
  <c r="AK229" i="12"/>
  <c r="AI229" i="12"/>
  <c r="AG229" i="12"/>
  <c r="AE229" i="12"/>
  <c r="AC229" i="12"/>
  <c r="AA229" i="12"/>
  <c r="Y229" i="12"/>
  <c r="W229" i="12"/>
  <c r="U229" i="12"/>
  <c r="S229" i="12"/>
  <c r="Q229" i="12"/>
  <c r="O229" i="12"/>
  <c r="M229" i="12"/>
  <c r="K229" i="12"/>
  <c r="I229" i="12"/>
  <c r="G229" i="12"/>
  <c r="E229" i="12"/>
  <c r="FG228" i="12"/>
  <c r="FE228" i="12"/>
  <c r="FC228" i="12"/>
  <c r="FA228" i="12"/>
  <c r="EY228" i="12"/>
  <c r="EW228" i="12"/>
  <c r="EU228" i="12"/>
  <c r="ES228" i="12"/>
  <c r="EQ228" i="12"/>
  <c r="EO228" i="12"/>
  <c r="EM228" i="12"/>
  <c r="EK228" i="12"/>
  <c r="EI228" i="12"/>
  <c r="EG228" i="12"/>
  <c r="EE228" i="12"/>
  <c r="EC228" i="12"/>
  <c r="EA228" i="12"/>
  <c r="DY228" i="12"/>
  <c r="DW228" i="12"/>
  <c r="DU228" i="12"/>
  <c r="DS228" i="12"/>
  <c r="DQ228" i="12"/>
  <c r="DO228" i="12"/>
  <c r="DM228" i="12"/>
  <c r="DK228" i="12"/>
  <c r="DI228" i="12"/>
  <c r="DG228" i="12"/>
  <c r="DE228" i="12"/>
  <c r="DC228" i="12"/>
  <c r="DA228" i="12"/>
  <c r="CY228" i="12"/>
  <c r="CW228" i="12"/>
  <c r="CU228" i="12"/>
  <c r="CS228" i="12"/>
  <c r="CQ228" i="12"/>
  <c r="CO228" i="12"/>
  <c r="CM228" i="12"/>
  <c r="CK228" i="12"/>
  <c r="CI228" i="12"/>
  <c r="CG228" i="12"/>
  <c r="CE228" i="12"/>
  <c r="CC228" i="12"/>
  <c r="CA228" i="12"/>
  <c r="BY228" i="12"/>
  <c r="BW228" i="12"/>
  <c r="BU228" i="12"/>
  <c r="BS228" i="12"/>
  <c r="BQ228" i="12"/>
  <c r="BO228" i="12"/>
  <c r="BM228" i="12"/>
  <c r="BK228" i="12"/>
  <c r="BI228" i="12"/>
  <c r="BG228" i="12"/>
  <c r="BE228" i="12"/>
  <c r="BC228" i="12"/>
  <c r="BA228" i="12"/>
  <c r="AY228" i="12"/>
  <c r="AW228" i="12"/>
  <c r="AU228" i="12"/>
  <c r="AS228" i="12"/>
  <c r="AQ228" i="12"/>
  <c r="AO228" i="12"/>
  <c r="AM228" i="12"/>
  <c r="AK228" i="12"/>
  <c r="AI228" i="12"/>
  <c r="AG228" i="12"/>
  <c r="AE228" i="12"/>
  <c r="AC228" i="12"/>
  <c r="AA228" i="12"/>
  <c r="Y228" i="12"/>
  <c r="W228" i="12"/>
  <c r="U228" i="12"/>
  <c r="S228" i="12"/>
  <c r="Q228" i="12"/>
  <c r="O228" i="12"/>
  <c r="M228" i="12"/>
  <c r="K228" i="12"/>
  <c r="I228" i="12"/>
  <c r="G228" i="12"/>
  <c r="E228" i="12"/>
  <c r="FG227" i="12"/>
  <c r="FE227" i="12"/>
  <c r="FC227" i="12"/>
  <c r="FA227" i="12"/>
  <c r="EY227" i="12"/>
  <c r="EW227" i="12"/>
  <c r="EU227" i="12"/>
  <c r="ES227" i="12"/>
  <c r="EQ227" i="12"/>
  <c r="EO227" i="12"/>
  <c r="EM227" i="12"/>
  <c r="EK227" i="12"/>
  <c r="EI227" i="12"/>
  <c r="EG227" i="12"/>
  <c r="EE227" i="12"/>
  <c r="EC227" i="12"/>
  <c r="EA227" i="12"/>
  <c r="DY227" i="12"/>
  <c r="DW227" i="12"/>
  <c r="DU227" i="12"/>
  <c r="DS227" i="12"/>
  <c r="DQ227" i="12"/>
  <c r="DO227" i="12"/>
  <c r="DM227" i="12"/>
  <c r="DK227" i="12"/>
  <c r="DI227" i="12"/>
  <c r="DG227" i="12"/>
  <c r="DE227" i="12"/>
  <c r="DC227" i="12"/>
  <c r="DA227" i="12"/>
  <c r="CY227" i="12"/>
  <c r="CW227" i="12"/>
  <c r="CU227" i="12"/>
  <c r="CS227" i="12"/>
  <c r="CQ227" i="12"/>
  <c r="CO227" i="12"/>
  <c r="CM227" i="12"/>
  <c r="CK227" i="12"/>
  <c r="CI227" i="12"/>
  <c r="CG227" i="12"/>
  <c r="CE227" i="12"/>
  <c r="CC227" i="12"/>
  <c r="CA227" i="12"/>
  <c r="BY227" i="12"/>
  <c r="BW227" i="12"/>
  <c r="BU227" i="12"/>
  <c r="BS227" i="12"/>
  <c r="BQ227" i="12"/>
  <c r="BO227" i="12"/>
  <c r="BM227" i="12"/>
  <c r="BK227" i="12"/>
  <c r="BI227" i="12"/>
  <c r="BG227" i="12"/>
  <c r="BE227" i="12"/>
  <c r="BC227" i="12"/>
  <c r="BA227" i="12"/>
  <c r="AY227" i="12"/>
  <c r="AW227" i="12"/>
  <c r="AU227" i="12"/>
  <c r="AS227" i="12"/>
  <c r="AQ227" i="12"/>
  <c r="AO227" i="12"/>
  <c r="AM227" i="12"/>
  <c r="AK227" i="12"/>
  <c r="AI227" i="12"/>
  <c r="AG227" i="12"/>
  <c r="AE227" i="12"/>
  <c r="AC227" i="12"/>
  <c r="AA227" i="12"/>
  <c r="Y227" i="12"/>
  <c r="W227" i="12"/>
  <c r="U227" i="12"/>
  <c r="S227" i="12"/>
  <c r="Q227" i="12"/>
  <c r="O227" i="12"/>
  <c r="M227" i="12"/>
  <c r="K227" i="12"/>
  <c r="I227" i="12"/>
  <c r="G227" i="12"/>
  <c r="E227" i="12"/>
  <c r="FG226" i="12"/>
  <c r="FE226" i="12"/>
  <c r="FC226" i="12"/>
  <c r="FA226" i="12"/>
  <c r="EY226" i="12"/>
  <c r="EW226" i="12"/>
  <c r="EU226" i="12"/>
  <c r="ES226" i="12"/>
  <c r="EQ226" i="12"/>
  <c r="EO226" i="12"/>
  <c r="EM226" i="12"/>
  <c r="EK226" i="12"/>
  <c r="EI226" i="12"/>
  <c r="EG226" i="12"/>
  <c r="EE226" i="12"/>
  <c r="EC226" i="12"/>
  <c r="EA226" i="12"/>
  <c r="DY226" i="12"/>
  <c r="DW226" i="12"/>
  <c r="DU226" i="12"/>
  <c r="DS226" i="12"/>
  <c r="DQ226" i="12"/>
  <c r="DO226" i="12"/>
  <c r="DM226" i="12"/>
  <c r="DK226" i="12"/>
  <c r="DI226" i="12"/>
  <c r="DG226" i="12"/>
  <c r="DE226" i="12"/>
  <c r="DC226" i="12"/>
  <c r="DA226" i="12"/>
  <c r="CY226" i="12"/>
  <c r="CW226" i="12"/>
  <c r="CU226" i="12"/>
  <c r="CS226" i="12"/>
  <c r="CQ226" i="12"/>
  <c r="CO226" i="12"/>
  <c r="CM226" i="12"/>
  <c r="CK226" i="12"/>
  <c r="CI226" i="12"/>
  <c r="CG226" i="12"/>
  <c r="CE226" i="12"/>
  <c r="CC226" i="12"/>
  <c r="CA226" i="12"/>
  <c r="BY226" i="12"/>
  <c r="BW226" i="12"/>
  <c r="BU226" i="12"/>
  <c r="BS226" i="12"/>
  <c r="BQ226" i="12"/>
  <c r="BO226" i="12"/>
  <c r="BM226" i="12"/>
  <c r="BK226" i="12"/>
  <c r="BI226" i="12"/>
  <c r="BG226" i="12"/>
  <c r="BE226" i="12"/>
  <c r="BC226" i="12"/>
  <c r="BA226" i="12"/>
  <c r="AY226" i="12"/>
  <c r="AW226" i="12"/>
  <c r="AU226" i="12"/>
  <c r="AS226" i="12"/>
  <c r="AQ226" i="12"/>
  <c r="AO226" i="12"/>
  <c r="AM226" i="12"/>
  <c r="AK226" i="12"/>
  <c r="AI226" i="12"/>
  <c r="AG226" i="12"/>
  <c r="AE226" i="12"/>
  <c r="AC226" i="12"/>
  <c r="AA226" i="12"/>
  <c r="Y226" i="12"/>
  <c r="W226" i="12"/>
  <c r="U226" i="12"/>
  <c r="S226" i="12"/>
  <c r="Q226" i="12"/>
  <c r="O226" i="12"/>
  <c r="M226" i="12"/>
  <c r="K226" i="12"/>
  <c r="I226" i="12"/>
  <c r="G226" i="12"/>
  <c r="E226" i="12"/>
  <c r="FG225" i="12"/>
  <c r="FE225" i="12"/>
  <c r="FC225" i="12"/>
  <c r="FA225" i="12"/>
  <c r="EY225" i="12"/>
  <c r="EW225" i="12"/>
  <c r="EU225" i="12"/>
  <c r="ES225" i="12"/>
  <c r="EQ225" i="12"/>
  <c r="EO225" i="12"/>
  <c r="EM225" i="12"/>
  <c r="EK225" i="12"/>
  <c r="EI225" i="12"/>
  <c r="EG225" i="12"/>
  <c r="EE225" i="12"/>
  <c r="EC225" i="12"/>
  <c r="EA225" i="12"/>
  <c r="DY225" i="12"/>
  <c r="DW225" i="12"/>
  <c r="DU225" i="12"/>
  <c r="DS225" i="12"/>
  <c r="DQ225" i="12"/>
  <c r="DO225" i="12"/>
  <c r="DM225" i="12"/>
  <c r="DK225" i="12"/>
  <c r="DI225" i="12"/>
  <c r="DG225" i="12"/>
  <c r="DE225" i="12"/>
  <c r="DC225" i="12"/>
  <c r="DA225" i="12"/>
  <c r="CY225" i="12"/>
  <c r="CW225" i="12"/>
  <c r="CU225" i="12"/>
  <c r="CS225" i="12"/>
  <c r="CQ225" i="12"/>
  <c r="CO225" i="12"/>
  <c r="CM225" i="12"/>
  <c r="CK225" i="12"/>
  <c r="CI225" i="12"/>
  <c r="CG225" i="12"/>
  <c r="CE225" i="12"/>
  <c r="CC225" i="12"/>
  <c r="CA225" i="12"/>
  <c r="BY225" i="12"/>
  <c r="BW225" i="12"/>
  <c r="BU225" i="12"/>
  <c r="BS225" i="12"/>
  <c r="BQ225" i="12"/>
  <c r="BO225" i="12"/>
  <c r="BM225" i="12"/>
  <c r="BK225" i="12"/>
  <c r="BI225" i="12"/>
  <c r="BG225" i="12"/>
  <c r="BE225" i="12"/>
  <c r="BC225" i="12"/>
  <c r="BA225" i="12"/>
  <c r="AY225" i="12"/>
  <c r="AW225" i="12"/>
  <c r="AU225" i="12"/>
  <c r="AS225" i="12"/>
  <c r="AQ225" i="12"/>
  <c r="AO225" i="12"/>
  <c r="AM225" i="12"/>
  <c r="AK225" i="12"/>
  <c r="AI225" i="12"/>
  <c r="AG225" i="12"/>
  <c r="AE225" i="12"/>
  <c r="AC225" i="12"/>
  <c r="AA225" i="12"/>
  <c r="Y225" i="12"/>
  <c r="W225" i="12"/>
  <c r="U225" i="12"/>
  <c r="S225" i="12"/>
  <c r="Q225" i="12"/>
  <c r="O225" i="12"/>
  <c r="M225" i="12"/>
  <c r="K225" i="12"/>
  <c r="I225" i="12"/>
  <c r="G225" i="12"/>
  <c r="E225" i="12"/>
  <c r="FG224" i="12"/>
  <c r="FE224" i="12"/>
  <c r="FC224" i="12"/>
  <c r="FA224" i="12"/>
  <c r="EY224" i="12"/>
  <c r="EW224" i="12"/>
  <c r="EU224" i="12"/>
  <c r="ES224" i="12"/>
  <c r="EQ224" i="12"/>
  <c r="EO224" i="12"/>
  <c r="EM224" i="12"/>
  <c r="EK224" i="12"/>
  <c r="EI224" i="12"/>
  <c r="EG224" i="12"/>
  <c r="EE224" i="12"/>
  <c r="EC224" i="12"/>
  <c r="EA224" i="12"/>
  <c r="DY224" i="12"/>
  <c r="DW224" i="12"/>
  <c r="DU224" i="12"/>
  <c r="DS224" i="12"/>
  <c r="DQ224" i="12"/>
  <c r="DO224" i="12"/>
  <c r="DM224" i="12"/>
  <c r="DK224" i="12"/>
  <c r="DI224" i="12"/>
  <c r="DG224" i="12"/>
  <c r="DE224" i="12"/>
  <c r="DC224" i="12"/>
  <c r="DA224" i="12"/>
  <c r="CY224" i="12"/>
  <c r="CW224" i="12"/>
  <c r="CU224" i="12"/>
  <c r="CS224" i="12"/>
  <c r="CQ224" i="12"/>
  <c r="CO224" i="12"/>
  <c r="CM224" i="12"/>
  <c r="CK224" i="12"/>
  <c r="CI224" i="12"/>
  <c r="CG224" i="12"/>
  <c r="CE224" i="12"/>
  <c r="CC224" i="12"/>
  <c r="CA224" i="12"/>
  <c r="BY224" i="12"/>
  <c r="BW224" i="12"/>
  <c r="BU224" i="12"/>
  <c r="BS224" i="12"/>
  <c r="BQ224" i="12"/>
  <c r="BO224" i="12"/>
  <c r="BM224" i="12"/>
  <c r="BK224" i="12"/>
  <c r="BI224" i="12"/>
  <c r="BG224" i="12"/>
  <c r="BE224" i="12"/>
  <c r="BC224" i="12"/>
  <c r="BA224" i="12"/>
  <c r="AY224" i="12"/>
  <c r="AW224" i="12"/>
  <c r="AU224" i="12"/>
  <c r="AS224" i="12"/>
  <c r="AQ224" i="12"/>
  <c r="AO224" i="12"/>
  <c r="AM224" i="12"/>
  <c r="AK224" i="12"/>
  <c r="AI224" i="12"/>
  <c r="AG224" i="12"/>
  <c r="AE224" i="12"/>
  <c r="AC224" i="12"/>
  <c r="AA224" i="12"/>
  <c r="Y224" i="12"/>
  <c r="W224" i="12"/>
  <c r="U224" i="12"/>
  <c r="S224" i="12"/>
  <c r="Q224" i="12"/>
  <c r="O224" i="12"/>
  <c r="M224" i="12"/>
  <c r="K224" i="12"/>
  <c r="I224" i="12"/>
  <c r="G224" i="12"/>
  <c r="E224" i="12"/>
  <c r="FG223" i="12"/>
  <c r="FE223" i="12"/>
  <c r="FC223" i="12"/>
  <c r="FA223" i="12"/>
  <c r="EY223" i="12"/>
  <c r="EW223" i="12"/>
  <c r="EU223" i="12"/>
  <c r="ES223" i="12"/>
  <c r="EQ223" i="12"/>
  <c r="EO223" i="12"/>
  <c r="EM223" i="12"/>
  <c r="EK223" i="12"/>
  <c r="EI223" i="12"/>
  <c r="EG223" i="12"/>
  <c r="EE223" i="12"/>
  <c r="EC223" i="12"/>
  <c r="EA223" i="12"/>
  <c r="DY223" i="12"/>
  <c r="DW223" i="12"/>
  <c r="DU223" i="12"/>
  <c r="DS223" i="12"/>
  <c r="DQ223" i="12"/>
  <c r="DO223" i="12"/>
  <c r="DM223" i="12"/>
  <c r="DK223" i="12"/>
  <c r="DI223" i="12"/>
  <c r="DG223" i="12"/>
  <c r="DE223" i="12"/>
  <c r="DC223" i="12"/>
  <c r="DA223" i="12"/>
  <c r="CY223" i="12"/>
  <c r="CW223" i="12"/>
  <c r="CU223" i="12"/>
  <c r="CS223" i="12"/>
  <c r="CQ223" i="12"/>
  <c r="CO223" i="12"/>
  <c r="CM223" i="12"/>
  <c r="CK223" i="12"/>
  <c r="CI223" i="12"/>
  <c r="CG223" i="12"/>
  <c r="CE223" i="12"/>
  <c r="CC223" i="12"/>
  <c r="CA223" i="12"/>
  <c r="BY223" i="12"/>
  <c r="BW223" i="12"/>
  <c r="BU223" i="12"/>
  <c r="BS223" i="12"/>
  <c r="BQ223" i="12"/>
  <c r="BO223" i="12"/>
  <c r="BM223" i="12"/>
  <c r="BK223" i="12"/>
  <c r="BI223" i="12"/>
  <c r="BG223" i="12"/>
  <c r="BE223" i="12"/>
  <c r="BC223" i="12"/>
  <c r="BA223" i="12"/>
  <c r="AY223" i="12"/>
  <c r="AW223" i="12"/>
  <c r="AU223" i="12"/>
  <c r="AS223" i="12"/>
  <c r="AQ223" i="12"/>
  <c r="AO223" i="12"/>
  <c r="AM223" i="12"/>
  <c r="AK223" i="12"/>
  <c r="AI223" i="12"/>
  <c r="AG223" i="12"/>
  <c r="AE223" i="12"/>
  <c r="AC223" i="12"/>
  <c r="AA223" i="12"/>
  <c r="Y223" i="12"/>
  <c r="W223" i="12"/>
  <c r="U223" i="12"/>
  <c r="S223" i="12"/>
  <c r="Q223" i="12"/>
  <c r="O223" i="12"/>
  <c r="M223" i="12"/>
  <c r="K223" i="12"/>
  <c r="I223" i="12"/>
  <c r="G223" i="12"/>
  <c r="E223" i="12"/>
  <c r="FG222" i="12"/>
  <c r="FE222" i="12"/>
  <c r="FC222" i="12"/>
  <c r="FA222" i="12"/>
  <c r="EY222" i="12"/>
  <c r="EW222" i="12"/>
  <c r="EU222" i="12"/>
  <c r="ES222" i="12"/>
  <c r="EQ222" i="12"/>
  <c r="EO222" i="12"/>
  <c r="EM222" i="12"/>
  <c r="EK222" i="12"/>
  <c r="EI222" i="12"/>
  <c r="EG222" i="12"/>
  <c r="EE222" i="12"/>
  <c r="EC222" i="12"/>
  <c r="EA222" i="12"/>
  <c r="DY222" i="12"/>
  <c r="DW222" i="12"/>
  <c r="DU222" i="12"/>
  <c r="DS222" i="12"/>
  <c r="DQ222" i="12"/>
  <c r="DO222" i="12"/>
  <c r="DM222" i="12"/>
  <c r="DK222" i="12"/>
  <c r="DI222" i="12"/>
  <c r="DG222" i="12"/>
  <c r="DE222" i="12"/>
  <c r="DC222" i="12"/>
  <c r="DA222" i="12"/>
  <c r="CY222" i="12"/>
  <c r="CW222" i="12"/>
  <c r="CU222" i="12"/>
  <c r="CS222" i="12"/>
  <c r="CQ222" i="12"/>
  <c r="CO222" i="12"/>
  <c r="CM222" i="12"/>
  <c r="CK222" i="12"/>
  <c r="CI222" i="12"/>
  <c r="CG222" i="12"/>
  <c r="CE222" i="12"/>
  <c r="CC222" i="12"/>
  <c r="CA222" i="12"/>
  <c r="BY222" i="12"/>
  <c r="BW222" i="12"/>
  <c r="BU222" i="12"/>
  <c r="BS222" i="12"/>
  <c r="BQ222" i="12"/>
  <c r="BO222" i="12"/>
  <c r="BM222" i="12"/>
  <c r="BK222" i="12"/>
  <c r="BI222" i="12"/>
  <c r="BG222" i="12"/>
  <c r="BE222" i="12"/>
  <c r="BC222" i="12"/>
  <c r="BA222" i="12"/>
  <c r="AY222" i="12"/>
  <c r="AW222" i="12"/>
  <c r="AU222" i="12"/>
  <c r="AS222" i="12"/>
  <c r="AQ222" i="12"/>
  <c r="AO222" i="12"/>
  <c r="AM222" i="12"/>
  <c r="AK222" i="12"/>
  <c r="AI222" i="12"/>
  <c r="AG222" i="12"/>
  <c r="AE222" i="12"/>
  <c r="AC222" i="12"/>
  <c r="AA222" i="12"/>
  <c r="Y222" i="12"/>
  <c r="W222" i="12"/>
  <c r="U222" i="12"/>
  <c r="S222" i="12"/>
  <c r="Q222" i="12"/>
  <c r="O222" i="12"/>
  <c r="M222" i="12"/>
  <c r="K222" i="12"/>
  <c r="I222" i="12"/>
  <c r="G222" i="12"/>
  <c r="E222" i="12"/>
  <c r="FG221" i="12"/>
  <c r="FE221" i="12"/>
  <c r="FC221" i="12"/>
  <c r="FA221" i="12"/>
  <c r="EY221" i="12"/>
  <c r="EW221" i="12"/>
  <c r="EU221" i="12"/>
  <c r="ES221" i="12"/>
  <c r="EQ221" i="12"/>
  <c r="EO221" i="12"/>
  <c r="EM221" i="12"/>
  <c r="EK221" i="12"/>
  <c r="EI221" i="12"/>
  <c r="EG221" i="12"/>
  <c r="EE221" i="12"/>
  <c r="EC221" i="12"/>
  <c r="EA221" i="12"/>
  <c r="DY221" i="12"/>
  <c r="DW221" i="12"/>
  <c r="DU221" i="12"/>
  <c r="DS221" i="12"/>
  <c r="DQ221" i="12"/>
  <c r="DO221" i="12"/>
  <c r="DM221" i="12"/>
  <c r="DK221" i="12"/>
  <c r="DI221" i="12"/>
  <c r="DG221" i="12"/>
  <c r="DE221" i="12"/>
  <c r="DC221" i="12"/>
  <c r="DA221" i="12"/>
  <c r="CY221" i="12"/>
  <c r="CW221" i="12"/>
  <c r="CU221" i="12"/>
  <c r="CS221" i="12"/>
  <c r="CQ221" i="12"/>
  <c r="CO221" i="12"/>
  <c r="CM221" i="12"/>
  <c r="CK221" i="12"/>
  <c r="CI221" i="12"/>
  <c r="CG221" i="12"/>
  <c r="CE221" i="12"/>
  <c r="CC221" i="12"/>
  <c r="CA221" i="12"/>
  <c r="BY221" i="12"/>
  <c r="BW221" i="12"/>
  <c r="BU221" i="12"/>
  <c r="BS221" i="12"/>
  <c r="BQ221" i="12"/>
  <c r="BO221" i="12"/>
  <c r="BM221" i="12"/>
  <c r="BK221" i="12"/>
  <c r="BI221" i="12"/>
  <c r="BG221" i="12"/>
  <c r="BE221" i="12"/>
  <c r="BC221" i="12"/>
  <c r="BA221" i="12"/>
  <c r="AY221" i="12"/>
  <c r="AW221" i="12"/>
  <c r="AU221" i="12"/>
  <c r="AS221" i="12"/>
  <c r="AQ221" i="12"/>
  <c r="AO221" i="12"/>
  <c r="AM221" i="12"/>
  <c r="AK221" i="12"/>
  <c r="AI221" i="12"/>
  <c r="AG221" i="12"/>
  <c r="AE221" i="12"/>
  <c r="AC221" i="12"/>
  <c r="AA221" i="12"/>
  <c r="Y221" i="12"/>
  <c r="W221" i="12"/>
  <c r="U221" i="12"/>
  <c r="S221" i="12"/>
  <c r="Q221" i="12"/>
  <c r="O221" i="12"/>
  <c r="M221" i="12"/>
  <c r="K221" i="12"/>
  <c r="I221" i="12"/>
  <c r="G221" i="12"/>
  <c r="E221" i="12"/>
  <c r="FG220" i="12"/>
  <c r="FE220" i="12"/>
  <c r="FC220" i="12"/>
  <c r="FA220" i="12"/>
  <c r="EY220" i="12"/>
  <c r="EW220" i="12"/>
  <c r="EU220" i="12"/>
  <c r="ES220" i="12"/>
  <c r="EQ220" i="12"/>
  <c r="EO220" i="12"/>
  <c r="EM220" i="12"/>
  <c r="EK220" i="12"/>
  <c r="EI220" i="12"/>
  <c r="EG220" i="12"/>
  <c r="EE220" i="12"/>
  <c r="EC220" i="12"/>
  <c r="EA220" i="12"/>
  <c r="DY220" i="12"/>
  <c r="DW220" i="12"/>
  <c r="DU220" i="12"/>
  <c r="DS220" i="12"/>
  <c r="DQ220" i="12"/>
  <c r="DO220" i="12"/>
  <c r="DM220" i="12"/>
  <c r="DK220" i="12"/>
  <c r="DI220" i="12"/>
  <c r="DG220" i="12"/>
  <c r="DE220" i="12"/>
  <c r="DC220" i="12"/>
  <c r="DA220" i="12"/>
  <c r="CY220" i="12"/>
  <c r="CW220" i="12"/>
  <c r="CU220" i="12"/>
  <c r="CS220" i="12"/>
  <c r="CQ220" i="12"/>
  <c r="CO220" i="12"/>
  <c r="CM220" i="12"/>
  <c r="CK220" i="12"/>
  <c r="CI220" i="12"/>
  <c r="CG220" i="12"/>
  <c r="CE220" i="12"/>
  <c r="CC220" i="12"/>
  <c r="CA220" i="12"/>
  <c r="BY220" i="12"/>
  <c r="BW220" i="12"/>
  <c r="BU220" i="12"/>
  <c r="BS220" i="12"/>
  <c r="BQ220" i="12"/>
  <c r="BO220" i="12"/>
  <c r="BM220" i="12"/>
  <c r="BK220" i="12"/>
  <c r="BI220" i="12"/>
  <c r="BG220" i="12"/>
  <c r="BE220" i="12"/>
  <c r="BC220" i="12"/>
  <c r="BA220" i="12"/>
  <c r="AY220" i="12"/>
  <c r="AW220" i="12"/>
  <c r="AU220" i="12"/>
  <c r="AS220" i="12"/>
  <c r="AQ220" i="12"/>
  <c r="AO220" i="12"/>
  <c r="AM220" i="12"/>
  <c r="AK220" i="12"/>
  <c r="AI220" i="12"/>
  <c r="AG220" i="12"/>
  <c r="AE220" i="12"/>
  <c r="AC220" i="12"/>
  <c r="AA220" i="12"/>
  <c r="Y220" i="12"/>
  <c r="W220" i="12"/>
  <c r="U220" i="12"/>
  <c r="S220" i="12"/>
  <c r="Q220" i="12"/>
  <c r="O220" i="12"/>
  <c r="M220" i="12"/>
  <c r="K220" i="12"/>
  <c r="I220" i="12"/>
  <c r="G220" i="12"/>
  <c r="E220" i="12"/>
  <c r="FG219" i="12"/>
  <c r="FE219" i="12"/>
  <c r="FC219" i="12"/>
  <c r="FA219" i="12"/>
  <c r="EY219" i="12"/>
  <c r="EW219" i="12"/>
  <c r="EU219" i="12"/>
  <c r="ES219" i="12"/>
  <c r="EQ219" i="12"/>
  <c r="EO219" i="12"/>
  <c r="EM219" i="12"/>
  <c r="EK219" i="12"/>
  <c r="EI219" i="12"/>
  <c r="EG219" i="12"/>
  <c r="EE219" i="12"/>
  <c r="EC219" i="12"/>
  <c r="EA219" i="12"/>
  <c r="DY219" i="12"/>
  <c r="DW219" i="12"/>
  <c r="DU219" i="12"/>
  <c r="DS219" i="12"/>
  <c r="DQ219" i="12"/>
  <c r="DO219" i="12"/>
  <c r="DM219" i="12"/>
  <c r="DK219" i="12"/>
  <c r="DI219" i="12"/>
  <c r="DG219" i="12"/>
  <c r="DE219" i="12"/>
  <c r="DC219" i="12"/>
  <c r="DA219" i="12"/>
  <c r="CY219" i="12"/>
  <c r="CW219" i="12"/>
  <c r="CU219" i="12"/>
  <c r="CS219" i="12"/>
  <c r="CQ219" i="12"/>
  <c r="CO219" i="12"/>
  <c r="CM219" i="12"/>
  <c r="CK219" i="12"/>
  <c r="CI219" i="12"/>
  <c r="CG219" i="12"/>
  <c r="CE219" i="12"/>
  <c r="CC219" i="12"/>
  <c r="CA219" i="12"/>
  <c r="BY219" i="12"/>
  <c r="BW219" i="12"/>
  <c r="BU219" i="12"/>
  <c r="BS219" i="12"/>
  <c r="BQ219" i="12"/>
  <c r="BO219" i="12"/>
  <c r="BM219" i="12"/>
  <c r="BK219" i="12"/>
  <c r="BI219" i="12"/>
  <c r="BG219" i="12"/>
  <c r="BE219" i="12"/>
  <c r="BC219" i="12"/>
  <c r="BA219" i="12"/>
  <c r="AY219" i="12"/>
  <c r="AW219" i="12"/>
  <c r="AU219" i="12"/>
  <c r="AS219" i="12"/>
  <c r="AQ219" i="12"/>
  <c r="AO219" i="12"/>
  <c r="AM219" i="12"/>
  <c r="AK219" i="12"/>
  <c r="AI219" i="12"/>
  <c r="AG219" i="12"/>
  <c r="AE219" i="12"/>
  <c r="AC219" i="12"/>
  <c r="AA219" i="12"/>
  <c r="Y219" i="12"/>
  <c r="W219" i="12"/>
  <c r="U219" i="12"/>
  <c r="S219" i="12"/>
  <c r="Q219" i="12"/>
  <c r="O219" i="12"/>
  <c r="M219" i="12"/>
  <c r="K219" i="12"/>
  <c r="I219" i="12"/>
  <c r="G219" i="12"/>
  <c r="E219" i="12"/>
  <c r="FG218" i="12"/>
  <c r="FE218" i="12"/>
  <c r="FC218" i="12"/>
  <c r="FA218" i="12"/>
  <c r="EY218" i="12"/>
  <c r="EW218" i="12"/>
  <c r="EU218" i="12"/>
  <c r="ES218" i="12"/>
  <c r="EQ218" i="12"/>
  <c r="EO218" i="12"/>
  <c r="EM218" i="12"/>
  <c r="EK218" i="12"/>
  <c r="EI218" i="12"/>
  <c r="EG218" i="12"/>
  <c r="EE218" i="12"/>
  <c r="EC218" i="12"/>
  <c r="EA218" i="12"/>
  <c r="DY218" i="12"/>
  <c r="DW218" i="12"/>
  <c r="DU218" i="12"/>
  <c r="DS218" i="12"/>
  <c r="DQ218" i="12"/>
  <c r="DO218" i="12"/>
  <c r="DM218" i="12"/>
  <c r="DK218" i="12"/>
  <c r="DI218" i="12"/>
  <c r="DG218" i="12"/>
  <c r="DE218" i="12"/>
  <c r="DC218" i="12"/>
  <c r="DA218" i="12"/>
  <c r="CY218" i="12"/>
  <c r="CW218" i="12"/>
  <c r="CU218" i="12"/>
  <c r="CS218" i="12"/>
  <c r="CQ218" i="12"/>
  <c r="CO218" i="12"/>
  <c r="CM218" i="12"/>
  <c r="CK218" i="12"/>
  <c r="CI218" i="12"/>
  <c r="CG218" i="12"/>
  <c r="CE218" i="12"/>
  <c r="CC218" i="12"/>
  <c r="CA218" i="12"/>
  <c r="BY218" i="12"/>
  <c r="BW218" i="12"/>
  <c r="BU218" i="12"/>
  <c r="BS218" i="12"/>
  <c r="BQ218" i="12"/>
  <c r="BO218" i="12"/>
  <c r="BM218" i="12"/>
  <c r="BK218" i="12"/>
  <c r="BI218" i="12"/>
  <c r="BG218" i="12"/>
  <c r="BE218" i="12"/>
  <c r="BC218" i="12"/>
  <c r="BA218" i="12"/>
  <c r="AY218" i="12"/>
  <c r="AW218" i="12"/>
  <c r="AU218" i="12"/>
  <c r="AS218" i="12"/>
  <c r="AQ218" i="12"/>
  <c r="AO218" i="12"/>
  <c r="AM218" i="12"/>
  <c r="AK218" i="12"/>
  <c r="AI218" i="12"/>
  <c r="AG218" i="12"/>
  <c r="AE218" i="12"/>
  <c r="AC218" i="12"/>
  <c r="AA218" i="12"/>
  <c r="Y218" i="12"/>
  <c r="W218" i="12"/>
  <c r="U218" i="12"/>
  <c r="S218" i="12"/>
  <c r="Q218" i="12"/>
  <c r="O218" i="12"/>
  <c r="M218" i="12"/>
  <c r="K218" i="12"/>
  <c r="I218" i="12"/>
  <c r="G218" i="12"/>
  <c r="E218" i="12"/>
  <c r="FG217" i="12"/>
  <c r="FE217" i="12"/>
  <c r="FC217" i="12"/>
  <c r="FA217" i="12"/>
  <c r="EY217" i="12"/>
  <c r="EW217" i="12"/>
  <c r="EU217" i="12"/>
  <c r="ES217" i="12"/>
  <c r="EQ217" i="12"/>
  <c r="EO217" i="12"/>
  <c r="EM217" i="12"/>
  <c r="EK217" i="12"/>
  <c r="EI217" i="12"/>
  <c r="EG217" i="12"/>
  <c r="EE217" i="12"/>
  <c r="EC217" i="12"/>
  <c r="EA217" i="12"/>
  <c r="DY217" i="12"/>
  <c r="DW217" i="12"/>
  <c r="DU217" i="12"/>
  <c r="DS217" i="12"/>
  <c r="DQ217" i="12"/>
  <c r="DO217" i="12"/>
  <c r="DM217" i="12"/>
  <c r="DK217" i="12"/>
  <c r="DI217" i="12"/>
  <c r="DG217" i="12"/>
  <c r="DE217" i="12"/>
  <c r="DC217" i="12"/>
  <c r="DA217" i="12"/>
  <c r="CY217" i="12"/>
  <c r="CW217" i="12"/>
  <c r="CU217" i="12"/>
  <c r="CS217" i="12"/>
  <c r="CQ217" i="12"/>
  <c r="CO217" i="12"/>
  <c r="CM217" i="12"/>
  <c r="CK217" i="12"/>
  <c r="CI217" i="12"/>
  <c r="CG217" i="12"/>
  <c r="CE217" i="12"/>
  <c r="CC217" i="12"/>
  <c r="CA217" i="12"/>
  <c r="BY217" i="12"/>
  <c r="BW217" i="12"/>
  <c r="BU217" i="12"/>
  <c r="BS217" i="12"/>
  <c r="BQ217" i="12"/>
  <c r="BO217" i="12"/>
  <c r="BM217" i="12"/>
  <c r="BK217" i="12"/>
  <c r="BI217" i="12"/>
  <c r="BG217" i="12"/>
  <c r="BE217" i="12"/>
  <c r="BC217" i="12"/>
  <c r="BA217" i="12"/>
  <c r="AY217" i="12"/>
  <c r="AW217" i="12"/>
  <c r="AU217" i="12"/>
  <c r="AS217" i="12"/>
  <c r="AQ217" i="12"/>
  <c r="AO217" i="12"/>
  <c r="AM217" i="12"/>
  <c r="AK217" i="12"/>
  <c r="AI217" i="12"/>
  <c r="AG217" i="12"/>
  <c r="AE217" i="12"/>
  <c r="AC217" i="12"/>
  <c r="AA217" i="12"/>
  <c r="Y217" i="12"/>
  <c r="W217" i="12"/>
  <c r="U217" i="12"/>
  <c r="S217" i="12"/>
  <c r="Q217" i="12"/>
  <c r="O217" i="12"/>
  <c r="M217" i="12"/>
  <c r="K217" i="12"/>
  <c r="I217" i="12"/>
  <c r="G217" i="12"/>
  <c r="E217" i="12"/>
  <c r="FG216" i="12"/>
  <c r="FE216" i="12"/>
  <c r="FC216" i="12"/>
  <c r="FA216" i="12"/>
  <c r="EY216" i="12"/>
  <c r="EW216" i="12"/>
  <c r="EU216" i="12"/>
  <c r="ES216" i="12"/>
  <c r="EQ216" i="12"/>
  <c r="EO216" i="12"/>
  <c r="EM216" i="12"/>
  <c r="EK216" i="12"/>
  <c r="EI216" i="12"/>
  <c r="EG216" i="12"/>
  <c r="EE216" i="12"/>
  <c r="EC216" i="12"/>
  <c r="EA216" i="12"/>
  <c r="DY216" i="12"/>
  <c r="DW216" i="12"/>
  <c r="DU216" i="12"/>
  <c r="DS216" i="12"/>
  <c r="DQ216" i="12"/>
  <c r="DO216" i="12"/>
  <c r="DM216" i="12"/>
  <c r="DK216" i="12"/>
  <c r="DI216" i="12"/>
  <c r="DG216" i="12"/>
  <c r="DE216" i="12"/>
  <c r="DC216" i="12"/>
  <c r="DA216" i="12"/>
  <c r="CY216" i="12"/>
  <c r="CW216" i="12"/>
  <c r="CU216" i="12"/>
  <c r="CS216" i="12"/>
  <c r="CQ216" i="12"/>
  <c r="CO216" i="12"/>
  <c r="CM216" i="12"/>
  <c r="CK216" i="12"/>
  <c r="CI216" i="12"/>
  <c r="CG216" i="12"/>
  <c r="CE216" i="12"/>
  <c r="CC216" i="12"/>
  <c r="CA216" i="12"/>
  <c r="BY216" i="12"/>
  <c r="BW216" i="12"/>
  <c r="BU216" i="12"/>
  <c r="BS216" i="12"/>
  <c r="BQ216" i="12"/>
  <c r="BO216" i="12"/>
  <c r="BM216" i="12"/>
  <c r="BK216" i="12"/>
  <c r="BI216" i="12"/>
  <c r="BG216" i="12"/>
  <c r="BE216" i="12"/>
  <c r="BC216" i="12"/>
  <c r="BA216" i="12"/>
  <c r="AY216" i="12"/>
  <c r="AW216" i="12"/>
  <c r="AU216" i="12"/>
  <c r="AS216" i="12"/>
  <c r="AQ216" i="12"/>
  <c r="AO216" i="12"/>
  <c r="AM216" i="12"/>
  <c r="AK216" i="12"/>
  <c r="AI216" i="12"/>
  <c r="AG216" i="12"/>
  <c r="AE216" i="12"/>
  <c r="AC216" i="12"/>
  <c r="AA216" i="12"/>
  <c r="Y216" i="12"/>
  <c r="W216" i="12"/>
  <c r="U216" i="12"/>
  <c r="S216" i="12"/>
  <c r="Q216" i="12"/>
  <c r="O216" i="12"/>
  <c r="M216" i="12"/>
  <c r="K216" i="12"/>
  <c r="I216" i="12"/>
  <c r="G216" i="12"/>
  <c r="E216" i="12"/>
  <c r="FG215" i="12"/>
  <c r="FE215" i="12"/>
  <c r="FC215" i="12"/>
  <c r="FA215" i="12"/>
  <c r="EY215" i="12"/>
  <c r="EW215" i="12"/>
  <c r="EU215" i="12"/>
  <c r="ES215" i="12"/>
  <c r="EQ215" i="12"/>
  <c r="EO215" i="12"/>
  <c r="EM215" i="12"/>
  <c r="EK215" i="12"/>
  <c r="EI215" i="12"/>
  <c r="EG215" i="12"/>
  <c r="EE215" i="12"/>
  <c r="EC215" i="12"/>
  <c r="EA215" i="12"/>
  <c r="DY215" i="12"/>
  <c r="DW215" i="12"/>
  <c r="DU215" i="12"/>
  <c r="DS215" i="12"/>
  <c r="DQ215" i="12"/>
  <c r="DO215" i="12"/>
  <c r="DM215" i="12"/>
  <c r="DK215" i="12"/>
  <c r="DI215" i="12"/>
  <c r="DG215" i="12"/>
  <c r="DE215" i="12"/>
  <c r="DC215" i="12"/>
  <c r="DA215" i="12"/>
  <c r="CY215" i="12"/>
  <c r="CW215" i="12"/>
  <c r="CU215" i="12"/>
  <c r="CS215" i="12"/>
  <c r="CQ215" i="12"/>
  <c r="CO215" i="12"/>
  <c r="CM215" i="12"/>
  <c r="CK215" i="12"/>
  <c r="CI215" i="12"/>
  <c r="CG215" i="12"/>
  <c r="CE215" i="12"/>
  <c r="CC215" i="12"/>
  <c r="CA215" i="12"/>
  <c r="BY215" i="12"/>
  <c r="BW215" i="12"/>
  <c r="BU215" i="12"/>
  <c r="BS215" i="12"/>
  <c r="BQ215" i="12"/>
  <c r="BO215" i="12"/>
  <c r="BM215" i="12"/>
  <c r="BK215" i="12"/>
  <c r="BI215" i="12"/>
  <c r="BG215" i="12"/>
  <c r="BE215" i="12"/>
  <c r="BC215" i="12"/>
  <c r="BA215" i="12"/>
  <c r="AY215" i="12"/>
  <c r="AW215" i="12"/>
  <c r="AU215" i="12"/>
  <c r="AS215" i="12"/>
  <c r="AQ215" i="12"/>
  <c r="AO215" i="12"/>
  <c r="AM215" i="12"/>
  <c r="AK215" i="12"/>
  <c r="AI215" i="12"/>
  <c r="AG215" i="12"/>
  <c r="AE215" i="12"/>
  <c r="AC215" i="12"/>
  <c r="AA215" i="12"/>
  <c r="Y215" i="12"/>
  <c r="W215" i="12"/>
  <c r="U215" i="12"/>
  <c r="S215" i="12"/>
  <c r="Q215" i="12"/>
  <c r="O215" i="12"/>
  <c r="M215" i="12"/>
  <c r="K215" i="12"/>
  <c r="I215" i="12"/>
  <c r="G215" i="12"/>
  <c r="E215" i="12"/>
  <c r="FG214" i="12"/>
  <c r="FE214" i="12"/>
  <c r="FC214" i="12"/>
  <c r="FA214" i="12"/>
  <c r="EY214" i="12"/>
  <c r="EW214" i="12"/>
  <c r="EU214" i="12"/>
  <c r="ES214" i="12"/>
  <c r="EQ214" i="12"/>
  <c r="EO214" i="12"/>
  <c r="EM214" i="12"/>
  <c r="EK214" i="12"/>
  <c r="EI214" i="12"/>
  <c r="EG214" i="12"/>
  <c r="EE214" i="12"/>
  <c r="EC214" i="12"/>
  <c r="EA214" i="12"/>
  <c r="DY214" i="12"/>
  <c r="DW214" i="12"/>
  <c r="DU214" i="12"/>
  <c r="DS214" i="12"/>
  <c r="DQ214" i="12"/>
  <c r="DO214" i="12"/>
  <c r="DM214" i="12"/>
  <c r="DK214" i="12"/>
  <c r="DI214" i="12"/>
  <c r="DG214" i="12"/>
  <c r="DE214" i="12"/>
  <c r="DC214" i="12"/>
  <c r="DA214" i="12"/>
  <c r="CY214" i="12"/>
  <c r="CW214" i="12"/>
  <c r="CU214" i="12"/>
  <c r="CS214" i="12"/>
  <c r="CQ214" i="12"/>
  <c r="CO214" i="12"/>
  <c r="CM214" i="12"/>
  <c r="CK214" i="12"/>
  <c r="CI214" i="12"/>
  <c r="CG214" i="12"/>
  <c r="CE214" i="12"/>
  <c r="CC214" i="12"/>
  <c r="CA214" i="12"/>
  <c r="BY214" i="12"/>
  <c r="BW214" i="12"/>
  <c r="BU214" i="12"/>
  <c r="BS214" i="12"/>
  <c r="BQ214" i="12"/>
  <c r="BO214" i="12"/>
  <c r="BM214" i="12"/>
  <c r="BK214" i="12"/>
  <c r="BI214" i="12"/>
  <c r="BG214" i="12"/>
  <c r="BE214" i="12"/>
  <c r="BC214" i="12"/>
  <c r="BA214" i="12"/>
  <c r="AY214" i="12"/>
  <c r="AW214" i="12"/>
  <c r="AU214" i="12"/>
  <c r="AS214" i="12"/>
  <c r="AQ214" i="12"/>
  <c r="AO214" i="12"/>
  <c r="AM214" i="12"/>
  <c r="AK214" i="12"/>
  <c r="AI214" i="12"/>
  <c r="AG214" i="12"/>
  <c r="AE214" i="12"/>
  <c r="AC214" i="12"/>
  <c r="AA214" i="12"/>
  <c r="Y214" i="12"/>
  <c r="W214" i="12"/>
  <c r="U214" i="12"/>
  <c r="S214" i="12"/>
  <c r="Q214" i="12"/>
  <c r="O214" i="12"/>
  <c r="M214" i="12"/>
  <c r="K214" i="12"/>
  <c r="I214" i="12"/>
  <c r="G214" i="12"/>
  <c r="E214" i="12"/>
  <c r="FG213" i="12"/>
  <c r="FE213" i="12"/>
  <c r="FC213" i="12"/>
  <c r="FA213" i="12"/>
  <c r="EY213" i="12"/>
  <c r="EW213" i="12"/>
  <c r="EU213" i="12"/>
  <c r="ES213" i="12"/>
  <c r="EQ213" i="12"/>
  <c r="EO213" i="12"/>
  <c r="EM213" i="12"/>
  <c r="EK213" i="12"/>
  <c r="EI213" i="12"/>
  <c r="EG213" i="12"/>
  <c r="EE213" i="12"/>
  <c r="EC213" i="12"/>
  <c r="EA213" i="12"/>
  <c r="DY213" i="12"/>
  <c r="DW213" i="12"/>
  <c r="DU213" i="12"/>
  <c r="DS213" i="12"/>
  <c r="DQ213" i="12"/>
  <c r="DO213" i="12"/>
  <c r="DM213" i="12"/>
  <c r="DK213" i="12"/>
  <c r="DI213" i="12"/>
  <c r="DG213" i="12"/>
  <c r="DE213" i="12"/>
  <c r="DC213" i="12"/>
  <c r="DA213" i="12"/>
  <c r="CY213" i="12"/>
  <c r="CW213" i="12"/>
  <c r="CU213" i="12"/>
  <c r="CS213" i="12"/>
  <c r="CQ213" i="12"/>
  <c r="CO213" i="12"/>
  <c r="CM213" i="12"/>
  <c r="CK213" i="12"/>
  <c r="CI213" i="12"/>
  <c r="CG213" i="12"/>
  <c r="CE213" i="12"/>
  <c r="CC213" i="12"/>
  <c r="CA213" i="12"/>
  <c r="BY213" i="12"/>
  <c r="BW213" i="12"/>
  <c r="BU213" i="12"/>
  <c r="BS213" i="12"/>
  <c r="BQ213" i="12"/>
  <c r="BO213" i="12"/>
  <c r="BM213" i="12"/>
  <c r="BK213" i="12"/>
  <c r="BI213" i="12"/>
  <c r="BG213" i="12"/>
  <c r="BE213" i="12"/>
  <c r="BC213" i="12"/>
  <c r="BA213" i="12"/>
  <c r="AY213" i="12"/>
  <c r="AW213" i="12"/>
  <c r="AU213" i="12"/>
  <c r="AS213" i="12"/>
  <c r="AQ213" i="12"/>
  <c r="AO213" i="12"/>
  <c r="AM213" i="12"/>
  <c r="AK213" i="12"/>
  <c r="AI213" i="12"/>
  <c r="AG213" i="12"/>
  <c r="AE213" i="12"/>
  <c r="AC213" i="12"/>
  <c r="AA213" i="12"/>
  <c r="Y213" i="12"/>
  <c r="W213" i="12"/>
  <c r="U213" i="12"/>
  <c r="S213" i="12"/>
  <c r="Q213" i="12"/>
  <c r="O213" i="12"/>
  <c r="M213" i="12"/>
  <c r="K213" i="12"/>
  <c r="I213" i="12"/>
  <c r="G213" i="12"/>
  <c r="E213" i="12"/>
  <c r="FG212" i="12"/>
  <c r="FE212" i="12"/>
  <c r="FC212" i="12"/>
  <c r="FA212" i="12"/>
  <c r="EY212" i="12"/>
  <c r="EW212" i="12"/>
  <c r="EU212" i="12"/>
  <c r="ES212" i="12"/>
  <c r="EQ212" i="12"/>
  <c r="EO212" i="12"/>
  <c r="EM212" i="12"/>
  <c r="EK212" i="12"/>
  <c r="EI212" i="12"/>
  <c r="EG212" i="12"/>
  <c r="EE212" i="12"/>
  <c r="EC212" i="12"/>
  <c r="EA212" i="12"/>
  <c r="DY212" i="12"/>
  <c r="DW212" i="12"/>
  <c r="DU212" i="12"/>
  <c r="DS212" i="12"/>
  <c r="DQ212" i="12"/>
  <c r="DO212" i="12"/>
  <c r="DM212" i="12"/>
  <c r="DK212" i="12"/>
  <c r="DI212" i="12"/>
  <c r="DG212" i="12"/>
  <c r="DE212" i="12"/>
  <c r="DC212" i="12"/>
  <c r="DA212" i="12"/>
  <c r="CY212" i="12"/>
  <c r="CW212" i="12"/>
  <c r="CU212" i="12"/>
  <c r="CS212" i="12"/>
  <c r="CQ212" i="12"/>
  <c r="CO212" i="12"/>
  <c r="CM212" i="12"/>
  <c r="CK212" i="12"/>
  <c r="CI212" i="12"/>
  <c r="CG212" i="12"/>
  <c r="CE212" i="12"/>
  <c r="CC212" i="12"/>
  <c r="CA212" i="12"/>
  <c r="BY212" i="12"/>
  <c r="BW212" i="12"/>
  <c r="BU212" i="12"/>
  <c r="BS212" i="12"/>
  <c r="BQ212" i="12"/>
  <c r="BO212" i="12"/>
  <c r="BM212" i="12"/>
  <c r="BK212" i="12"/>
  <c r="BI212" i="12"/>
  <c r="BG212" i="12"/>
  <c r="BE212" i="12"/>
  <c r="BC212" i="12"/>
  <c r="BA212" i="12"/>
  <c r="AY212" i="12"/>
  <c r="AW212" i="12"/>
  <c r="AU212" i="12"/>
  <c r="AS212" i="12"/>
  <c r="AQ212" i="12"/>
  <c r="AO212" i="12"/>
  <c r="AM212" i="12"/>
  <c r="AK212" i="12"/>
  <c r="AI212" i="12"/>
  <c r="AG212" i="12"/>
  <c r="AE212" i="12"/>
  <c r="AC212" i="12"/>
  <c r="AA212" i="12"/>
  <c r="Y212" i="12"/>
  <c r="W212" i="12"/>
  <c r="U212" i="12"/>
  <c r="S212" i="12"/>
  <c r="Q212" i="12"/>
  <c r="O212" i="12"/>
  <c r="M212" i="12"/>
  <c r="K212" i="12"/>
  <c r="I212" i="12"/>
  <c r="G212" i="12"/>
  <c r="E212" i="12"/>
  <c r="FG211" i="12"/>
  <c r="FE211" i="12"/>
  <c r="FC211" i="12"/>
  <c r="FA211" i="12"/>
  <c r="EY211" i="12"/>
  <c r="EW211" i="12"/>
  <c r="EU211" i="12"/>
  <c r="ES211" i="12"/>
  <c r="EQ211" i="12"/>
  <c r="EO211" i="12"/>
  <c r="EM211" i="12"/>
  <c r="EK211" i="12"/>
  <c r="EI211" i="12"/>
  <c r="EG211" i="12"/>
  <c r="EE211" i="12"/>
  <c r="EC211" i="12"/>
  <c r="EA211" i="12"/>
  <c r="DY211" i="12"/>
  <c r="DW211" i="12"/>
  <c r="DU211" i="12"/>
  <c r="DS211" i="12"/>
  <c r="DQ211" i="12"/>
  <c r="DO211" i="12"/>
  <c r="DM211" i="12"/>
  <c r="DK211" i="12"/>
  <c r="DI211" i="12"/>
  <c r="DG211" i="12"/>
  <c r="DE211" i="12"/>
  <c r="DC211" i="12"/>
  <c r="DA211" i="12"/>
  <c r="CY211" i="12"/>
  <c r="CW211" i="12"/>
  <c r="CU211" i="12"/>
  <c r="CS211" i="12"/>
  <c r="CQ211" i="12"/>
  <c r="CO211" i="12"/>
  <c r="CM211" i="12"/>
  <c r="CK211" i="12"/>
  <c r="CI211" i="12"/>
  <c r="CG211" i="12"/>
  <c r="CE211" i="12"/>
  <c r="CC211" i="12"/>
  <c r="CA211" i="12"/>
  <c r="BY211" i="12"/>
  <c r="BW211" i="12"/>
  <c r="BU211" i="12"/>
  <c r="BS211" i="12"/>
  <c r="BQ211" i="12"/>
  <c r="BO211" i="12"/>
  <c r="BM211" i="12"/>
  <c r="BK211" i="12"/>
  <c r="BI211" i="12"/>
  <c r="BG211" i="12"/>
  <c r="BE211" i="12"/>
  <c r="BC211" i="12"/>
  <c r="BA211" i="12"/>
  <c r="AY211" i="12"/>
  <c r="AW211" i="12"/>
  <c r="AU211" i="12"/>
  <c r="AS211" i="12"/>
  <c r="AQ211" i="12"/>
  <c r="AO211" i="12"/>
  <c r="AM211" i="12"/>
  <c r="AK211" i="12"/>
  <c r="AI211" i="12"/>
  <c r="AG211" i="12"/>
  <c r="AE211" i="12"/>
  <c r="AC211" i="12"/>
  <c r="AA211" i="12"/>
  <c r="Y211" i="12"/>
  <c r="W211" i="12"/>
  <c r="U211" i="12"/>
  <c r="S211" i="12"/>
  <c r="Q211" i="12"/>
  <c r="O211" i="12"/>
  <c r="M211" i="12"/>
  <c r="K211" i="12"/>
  <c r="I211" i="12"/>
  <c r="G211" i="12"/>
  <c r="E211" i="12"/>
  <c r="FG210" i="12"/>
  <c r="FE210" i="12"/>
  <c r="FC210" i="12"/>
  <c r="FA210" i="12"/>
  <c r="EY210" i="12"/>
  <c r="EW210" i="12"/>
  <c r="EU210" i="12"/>
  <c r="ES210" i="12"/>
  <c r="EQ210" i="12"/>
  <c r="EO210" i="12"/>
  <c r="EM210" i="12"/>
  <c r="EK210" i="12"/>
  <c r="EI210" i="12"/>
  <c r="EG210" i="12"/>
  <c r="EE210" i="12"/>
  <c r="EC210" i="12"/>
  <c r="EA210" i="12"/>
  <c r="DY210" i="12"/>
  <c r="DW210" i="12"/>
  <c r="DU210" i="12"/>
  <c r="DS210" i="12"/>
  <c r="DQ210" i="12"/>
  <c r="DO210" i="12"/>
  <c r="DM210" i="12"/>
  <c r="DK210" i="12"/>
  <c r="DI210" i="12"/>
  <c r="DG210" i="12"/>
  <c r="DE210" i="12"/>
  <c r="DC210" i="12"/>
  <c r="DA210" i="12"/>
  <c r="CY210" i="12"/>
  <c r="CW210" i="12"/>
  <c r="CU210" i="12"/>
  <c r="CS210" i="12"/>
  <c r="CQ210" i="12"/>
  <c r="CO210" i="12"/>
  <c r="CM210" i="12"/>
  <c r="CK210" i="12"/>
  <c r="CI210" i="12"/>
  <c r="CG210" i="12"/>
  <c r="CE210" i="12"/>
  <c r="CC210" i="12"/>
  <c r="CA210" i="12"/>
  <c r="BY210" i="12"/>
  <c r="BW210" i="12"/>
  <c r="BU210" i="12"/>
  <c r="BS210" i="12"/>
  <c r="BQ210" i="12"/>
  <c r="BO210" i="12"/>
  <c r="BM210" i="12"/>
  <c r="BK210" i="12"/>
  <c r="BI210" i="12"/>
  <c r="BG210" i="12"/>
  <c r="BE210" i="12"/>
  <c r="BC210" i="12"/>
  <c r="BA210" i="12"/>
  <c r="AY210" i="12"/>
  <c r="AW210" i="12"/>
  <c r="AU210" i="12"/>
  <c r="AS210" i="12"/>
  <c r="AQ210" i="12"/>
  <c r="AO210" i="12"/>
  <c r="AM210" i="12"/>
  <c r="AK210" i="12"/>
  <c r="AI210" i="12"/>
  <c r="AG210" i="12"/>
  <c r="AE210" i="12"/>
  <c r="AC210" i="12"/>
  <c r="AA210" i="12"/>
  <c r="Y210" i="12"/>
  <c r="W210" i="12"/>
  <c r="U210" i="12"/>
  <c r="S210" i="12"/>
  <c r="Q210" i="12"/>
  <c r="O210" i="12"/>
  <c r="M210" i="12"/>
  <c r="K210" i="12"/>
  <c r="I210" i="12"/>
  <c r="G210" i="12"/>
  <c r="E210" i="12"/>
  <c r="FG209" i="12"/>
  <c r="FE209" i="12"/>
  <c r="FC209" i="12"/>
  <c r="FA209" i="12"/>
  <c r="EY209" i="12"/>
  <c r="EW209" i="12"/>
  <c r="EU209" i="12"/>
  <c r="ES209" i="12"/>
  <c r="EQ209" i="12"/>
  <c r="EO209" i="12"/>
  <c r="EM209" i="12"/>
  <c r="EK209" i="12"/>
  <c r="EI209" i="12"/>
  <c r="EG209" i="12"/>
  <c r="EE209" i="12"/>
  <c r="EC209" i="12"/>
  <c r="EA209" i="12"/>
  <c r="DY209" i="12"/>
  <c r="DW209" i="12"/>
  <c r="DU209" i="12"/>
  <c r="DS209" i="12"/>
  <c r="DQ209" i="12"/>
  <c r="DO209" i="12"/>
  <c r="DM209" i="12"/>
  <c r="DK209" i="12"/>
  <c r="DI209" i="12"/>
  <c r="DG209" i="12"/>
  <c r="DE209" i="12"/>
  <c r="DC209" i="12"/>
  <c r="DA209" i="12"/>
  <c r="CY209" i="12"/>
  <c r="CW209" i="12"/>
  <c r="CU209" i="12"/>
  <c r="CS209" i="12"/>
  <c r="CQ209" i="12"/>
  <c r="CO209" i="12"/>
  <c r="CM209" i="12"/>
  <c r="CK209" i="12"/>
  <c r="CI209" i="12"/>
  <c r="CG209" i="12"/>
  <c r="CE209" i="12"/>
  <c r="CC209" i="12"/>
  <c r="CA209" i="12"/>
  <c r="BY209" i="12"/>
  <c r="BW209" i="12"/>
  <c r="BU209" i="12"/>
  <c r="BS209" i="12"/>
  <c r="BQ209" i="12"/>
  <c r="BO209" i="12"/>
  <c r="BM209" i="12"/>
  <c r="BK209" i="12"/>
  <c r="BI209" i="12"/>
  <c r="BG209" i="12"/>
  <c r="BE209" i="12"/>
  <c r="BC209" i="12"/>
  <c r="BA209" i="12"/>
  <c r="AY209" i="12"/>
  <c r="AW209" i="12"/>
  <c r="AU209" i="12"/>
  <c r="AS209" i="12"/>
  <c r="AQ209" i="12"/>
  <c r="AO209" i="12"/>
  <c r="AM209" i="12"/>
  <c r="AK209" i="12"/>
  <c r="AI209" i="12"/>
  <c r="AG209" i="12"/>
  <c r="AE209" i="12"/>
  <c r="AC209" i="12"/>
  <c r="AA209" i="12"/>
  <c r="Y209" i="12"/>
  <c r="W209" i="12"/>
  <c r="U209" i="12"/>
  <c r="S209" i="12"/>
  <c r="Q209" i="12"/>
  <c r="O209" i="12"/>
  <c r="M209" i="12"/>
  <c r="K209" i="12"/>
  <c r="I209" i="12"/>
  <c r="G209" i="12"/>
  <c r="E209" i="12"/>
  <c r="FG208" i="12"/>
  <c r="FE208" i="12"/>
  <c r="FC208" i="12"/>
  <c r="FA208" i="12"/>
  <c r="EY208" i="12"/>
  <c r="EW208" i="12"/>
  <c r="EU208" i="12"/>
  <c r="ES208" i="12"/>
  <c r="EQ208" i="12"/>
  <c r="EO208" i="12"/>
  <c r="EM208" i="12"/>
  <c r="EK208" i="12"/>
  <c r="EI208" i="12"/>
  <c r="EG208" i="12"/>
  <c r="EE208" i="12"/>
  <c r="EC208" i="12"/>
  <c r="EA208" i="12"/>
  <c r="DY208" i="12"/>
  <c r="DW208" i="12"/>
  <c r="DU208" i="12"/>
  <c r="DS208" i="12"/>
  <c r="DQ208" i="12"/>
  <c r="DO208" i="12"/>
  <c r="DM208" i="12"/>
  <c r="DK208" i="12"/>
  <c r="DI208" i="12"/>
  <c r="DG208" i="12"/>
  <c r="DE208" i="12"/>
  <c r="DC208" i="12"/>
  <c r="DA208" i="12"/>
  <c r="CY208" i="12"/>
  <c r="CW208" i="12"/>
  <c r="CU208" i="12"/>
  <c r="CS208" i="12"/>
  <c r="CQ208" i="12"/>
  <c r="CO208" i="12"/>
  <c r="CM208" i="12"/>
  <c r="CK208" i="12"/>
  <c r="CI208" i="12"/>
  <c r="CG208" i="12"/>
  <c r="CE208" i="12"/>
  <c r="CC208" i="12"/>
  <c r="CA208" i="12"/>
  <c r="BY208" i="12"/>
  <c r="BW208" i="12"/>
  <c r="BU208" i="12"/>
  <c r="BS208" i="12"/>
  <c r="BQ208" i="12"/>
  <c r="BO208" i="12"/>
  <c r="BM208" i="12"/>
  <c r="BK208" i="12"/>
  <c r="BI208" i="12"/>
  <c r="BG208" i="12"/>
  <c r="BE208" i="12"/>
  <c r="BC208" i="12"/>
  <c r="BA208" i="12"/>
  <c r="AY208" i="12"/>
  <c r="AW208" i="12"/>
  <c r="AU208" i="12"/>
  <c r="AS208" i="12"/>
  <c r="AQ208" i="12"/>
  <c r="AO208" i="12"/>
  <c r="AM208" i="12"/>
  <c r="AK208" i="12"/>
  <c r="AI208" i="12"/>
  <c r="AG208" i="12"/>
  <c r="AE208" i="12"/>
  <c r="AC208" i="12"/>
  <c r="AA208" i="12"/>
  <c r="Y208" i="12"/>
  <c r="W208" i="12"/>
  <c r="U208" i="12"/>
  <c r="S208" i="12"/>
  <c r="Q208" i="12"/>
  <c r="O208" i="12"/>
  <c r="M208" i="12"/>
  <c r="K208" i="12"/>
  <c r="I208" i="12"/>
  <c r="G208" i="12"/>
  <c r="E208" i="12"/>
  <c r="FG207" i="12"/>
  <c r="FE207" i="12"/>
  <c r="FC207" i="12"/>
  <c r="FA207" i="12"/>
  <c r="EY207" i="12"/>
  <c r="EW207" i="12"/>
  <c r="EU207" i="12"/>
  <c r="ES207" i="12"/>
  <c r="EQ207" i="12"/>
  <c r="EO207" i="12"/>
  <c r="EM207" i="12"/>
  <c r="EK207" i="12"/>
  <c r="EI207" i="12"/>
  <c r="EG207" i="12"/>
  <c r="EE207" i="12"/>
  <c r="EC207" i="12"/>
  <c r="EA207" i="12"/>
  <c r="DY207" i="12"/>
  <c r="DW207" i="12"/>
  <c r="DU207" i="12"/>
  <c r="DS207" i="12"/>
  <c r="DQ207" i="12"/>
  <c r="DO207" i="12"/>
  <c r="DM207" i="12"/>
  <c r="DK207" i="12"/>
  <c r="DI207" i="12"/>
  <c r="DG207" i="12"/>
  <c r="DE207" i="12"/>
  <c r="DC207" i="12"/>
  <c r="DA207" i="12"/>
  <c r="CY207" i="12"/>
  <c r="CW207" i="12"/>
  <c r="CU207" i="12"/>
  <c r="CS207" i="12"/>
  <c r="CQ207" i="12"/>
  <c r="CO207" i="12"/>
  <c r="CM207" i="12"/>
  <c r="CK207" i="12"/>
  <c r="CI207" i="12"/>
  <c r="CG207" i="12"/>
  <c r="CE207" i="12"/>
  <c r="CC207" i="12"/>
  <c r="CA207" i="12"/>
  <c r="BY207" i="12"/>
  <c r="BW207" i="12"/>
  <c r="BU207" i="12"/>
  <c r="BS207" i="12"/>
  <c r="BQ207" i="12"/>
  <c r="BO207" i="12"/>
  <c r="BM207" i="12"/>
  <c r="BK207" i="12"/>
  <c r="BI207" i="12"/>
  <c r="BG207" i="12"/>
  <c r="BE207" i="12"/>
  <c r="BC207" i="12"/>
  <c r="BA207" i="12"/>
  <c r="AY207" i="12"/>
  <c r="AW207" i="12"/>
  <c r="AU207" i="12"/>
  <c r="AS207" i="12"/>
  <c r="AQ207" i="12"/>
  <c r="AO207" i="12"/>
  <c r="AM207" i="12"/>
  <c r="AK207" i="12"/>
  <c r="AI207" i="12"/>
  <c r="AG207" i="12"/>
  <c r="AE207" i="12"/>
  <c r="AC207" i="12"/>
  <c r="AA207" i="12"/>
  <c r="Y207" i="12"/>
  <c r="W207" i="12"/>
  <c r="U207" i="12"/>
  <c r="S207" i="12"/>
  <c r="Q207" i="12"/>
  <c r="O207" i="12"/>
  <c r="M207" i="12"/>
  <c r="K207" i="12"/>
  <c r="I207" i="12"/>
  <c r="G207" i="12"/>
  <c r="E207" i="12"/>
  <c r="FG206" i="12"/>
  <c r="FE206" i="12"/>
  <c r="FC206" i="12"/>
  <c r="FA206" i="12"/>
  <c r="EY206" i="12"/>
  <c r="EW206" i="12"/>
  <c r="EU206" i="12"/>
  <c r="ES206" i="12"/>
  <c r="EQ206" i="12"/>
  <c r="EO206" i="12"/>
  <c r="EM206" i="12"/>
  <c r="EK206" i="12"/>
  <c r="EI206" i="12"/>
  <c r="EG206" i="12"/>
  <c r="EE206" i="12"/>
  <c r="EC206" i="12"/>
  <c r="EA206" i="12"/>
  <c r="DY206" i="12"/>
  <c r="DW206" i="12"/>
  <c r="DU206" i="12"/>
  <c r="DS206" i="12"/>
  <c r="DQ206" i="12"/>
  <c r="DO206" i="12"/>
  <c r="DM206" i="12"/>
  <c r="DK206" i="12"/>
  <c r="DI206" i="12"/>
  <c r="DG206" i="12"/>
  <c r="DE206" i="12"/>
  <c r="DC206" i="12"/>
  <c r="DA206" i="12"/>
  <c r="CY206" i="12"/>
  <c r="CW206" i="12"/>
  <c r="CU206" i="12"/>
  <c r="CS206" i="12"/>
  <c r="CQ206" i="12"/>
  <c r="CO206" i="12"/>
  <c r="CM206" i="12"/>
  <c r="CK206" i="12"/>
  <c r="CI206" i="12"/>
  <c r="CG206" i="12"/>
  <c r="CE206" i="12"/>
  <c r="CC206" i="12"/>
  <c r="CA206" i="12"/>
  <c r="BY206" i="12"/>
  <c r="BW206" i="12"/>
  <c r="BU206" i="12"/>
  <c r="BS206" i="12"/>
  <c r="BQ206" i="12"/>
  <c r="BO206" i="12"/>
  <c r="BM206" i="12"/>
  <c r="BK206" i="12"/>
  <c r="BI206" i="12"/>
  <c r="BG206" i="12"/>
  <c r="BE206" i="12"/>
  <c r="BC206" i="12"/>
  <c r="BA206" i="12"/>
  <c r="AY206" i="12"/>
  <c r="AW206" i="12"/>
  <c r="AU206" i="12"/>
  <c r="AS206" i="12"/>
  <c r="AQ206" i="12"/>
  <c r="AO206" i="12"/>
  <c r="AM206" i="12"/>
  <c r="AK206" i="12"/>
  <c r="AI206" i="12"/>
  <c r="AG206" i="12"/>
  <c r="AE206" i="12"/>
  <c r="AC206" i="12"/>
  <c r="AA206" i="12"/>
  <c r="Y206" i="12"/>
  <c r="W206" i="12"/>
  <c r="U206" i="12"/>
  <c r="S206" i="12"/>
  <c r="Q206" i="12"/>
  <c r="O206" i="12"/>
  <c r="M206" i="12"/>
  <c r="K206" i="12"/>
  <c r="I206" i="12"/>
  <c r="G206" i="12"/>
  <c r="E206" i="12"/>
  <c r="FG205" i="12"/>
  <c r="FE205" i="12"/>
  <c r="FC205" i="12"/>
  <c r="FA205" i="12"/>
  <c r="EY205" i="12"/>
  <c r="EW205" i="12"/>
  <c r="EU205" i="12"/>
  <c r="ES205" i="12"/>
  <c r="EQ205" i="12"/>
  <c r="EO205" i="12"/>
  <c r="EM205" i="12"/>
  <c r="EK205" i="12"/>
  <c r="EI205" i="12"/>
  <c r="EG205" i="12"/>
  <c r="EE205" i="12"/>
  <c r="EC205" i="12"/>
  <c r="EA205" i="12"/>
  <c r="DY205" i="12"/>
  <c r="DW205" i="12"/>
  <c r="DU205" i="12"/>
  <c r="DS205" i="12"/>
  <c r="DQ205" i="12"/>
  <c r="DO205" i="12"/>
  <c r="DM205" i="12"/>
  <c r="DK205" i="12"/>
  <c r="DI205" i="12"/>
  <c r="DG205" i="12"/>
  <c r="DE205" i="12"/>
  <c r="DC205" i="12"/>
  <c r="DA205" i="12"/>
  <c r="CY205" i="12"/>
  <c r="CW205" i="12"/>
  <c r="CU205" i="12"/>
  <c r="CS205" i="12"/>
  <c r="CQ205" i="12"/>
  <c r="CO205" i="12"/>
  <c r="CM205" i="12"/>
  <c r="CK205" i="12"/>
  <c r="CI205" i="12"/>
  <c r="CG205" i="12"/>
  <c r="CE205" i="12"/>
  <c r="CC205" i="12"/>
  <c r="CA205" i="12"/>
  <c r="BY205" i="12"/>
  <c r="BW205" i="12"/>
  <c r="BU205" i="12"/>
  <c r="BS205" i="12"/>
  <c r="BQ205" i="12"/>
  <c r="BO205" i="12"/>
  <c r="BM205" i="12"/>
  <c r="BK205" i="12"/>
  <c r="BI205" i="12"/>
  <c r="BG205" i="12"/>
  <c r="BE205" i="12"/>
  <c r="BC205" i="12"/>
  <c r="BA205" i="12"/>
  <c r="AY205" i="12"/>
  <c r="AW205" i="12"/>
  <c r="AU205" i="12"/>
  <c r="AS205" i="12"/>
  <c r="AQ205" i="12"/>
  <c r="AO205" i="12"/>
  <c r="AM205" i="12"/>
  <c r="AK205" i="12"/>
  <c r="AI205" i="12"/>
  <c r="AG205" i="12"/>
  <c r="AE205" i="12"/>
  <c r="AC205" i="12"/>
  <c r="AA205" i="12"/>
  <c r="Y205" i="12"/>
  <c r="W205" i="12"/>
  <c r="U205" i="12"/>
  <c r="S205" i="12"/>
  <c r="Q205" i="12"/>
  <c r="O205" i="12"/>
  <c r="M205" i="12"/>
  <c r="K205" i="12"/>
  <c r="I205" i="12"/>
  <c r="G205" i="12"/>
  <c r="E205" i="12"/>
  <c r="FG204" i="12"/>
  <c r="FE204" i="12"/>
  <c r="FC204" i="12"/>
  <c r="FA204" i="12"/>
  <c r="EY204" i="12"/>
  <c r="EW204" i="12"/>
  <c r="EU204" i="12"/>
  <c r="ES204" i="12"/>
  <c r="EQ204" i="12"/>
  <c r="EO204" i="12"/>
  <c r="EM204" i="12"/>
  <c r="EK204" i="12"/>
  <c r="EI204" i="12"/>
  <c r="EG204" i="12"/>
  <c r="EE204" i="12"/>
  <c r="EC204" i="12"/>
  <c r="EA204" i="12"/>
  <c r="DY204" i="12"/>
  <c r="DW204" i="12"/>
  <c r="DU204" i="12"/>
  <c r="DS204" i="12"/>
  <c r="DQ204" i="12"/>
  <c r="DO204" i="12"/>
  <c r="DM204" i="12"/>
  <c r="DK204" i="12"/>
  <c r="DI204" i="12"/>
  <c r="DG204" i="12"/>
  <c r="DE204" i="12"/>
  <c r="DC204" i="12"/>
  <c r="DA204" i="12"/>
  <c r="CY204" i="12"/>
  <c r="CW204" i="12"/>
  <c r="CU204" i="12"/>
  <c r="CS204" i="12"/>
  <c r="CQ204" i="12"/>
  <c r="CO204" i="12"/>
  <c r="CM204" i="12"/>
  <c r="CK204" i="12"/>
  <c r="CI204" i="12"/>
  <c r="CG204" i="12"/>
  <c r="CE204" i="12"/>
  <c r="CC204" i="12"/>
  <c r="CA204" i="12"/>
  <c r="BY204" i="12"/>
  <c r="BW204" i="12"/>
  <c r="BU204" i="12"/>
  <c r="BS204" i="12"/>
  <c r="BQ204" i="12"/>
  <c r="BO204" i="12"/>
  <c r="BM204" i="12"/>
  <c r="BK204" i="12"/>
  <c r="BI204" i="12"/>
  <c r="BG204" i="12"/>
  <c r="BE204" i="12"/>
  <c r="BC204" i="12"/>
  <c r="BA204" i="12"/>
  <c r="AY204" i="12"/>
  <c r="AW204" i="12"/>
  <c r="AU204" i="12"/>
  <c r="AS204" i="12"/>
  <c r="AQ204" i="12"/>
  <c r="AO204" i="12"/>
  <c r="AM204" i="12"/>
  <c r="AK204" i="12"/>
  <c r="AI204" i="12"/>
  <c r="AG204" i="12"/>
  <c r="AE204" i="12"/>
  <c r="AC204" i="12"/>
  <c r="AA204" i="12"/>
  <c r="Y204" i="12"/>
  <c r="W204" i="12"/>
  <c r="U204" i="12"/>
  <c r="S204" i="12"/>
  <c r="Q204" i="12"/>
  <c r="O204" i="12"/>
  <c r="M204" i="12"/>
  <c r="K204" i="12"/>
  <c r="I204" i="12"/>
  <c r="G204" i="12"/>
  <c r="E204" i="12"/>
  <c r="FG203" i="12"/>
  <c r="FE203" i="12"/>
  <c r="FC203" i="12"/>
  <c r="FA203" i="12"/>
  <c r="EY203" i="12"/>
  <c r="EW203" i="12"/>
  <c r="EU203" i="12"/>
  <c r="ES203" i="12"/>
  <c r="EQ203" i="12"/>
  <c r="EO203" i="12"/>
  <c r="EM203" i="12"/>
  <c r="EK203" i="12"/>
  <c r="EI203" i="12"/>
  <c r="EG203" i="12"/>
  <c r="EE203" i="12"/>
  <c r="EC203" i="12"/>
  <c r="EA203" i="12"/>
  <c r="DY203" i="12"/>
  <c r="DW203" i="12"/>
  <c r="DU203" i="12"/>
  <c r="DS203" i="12"/>
  <c r="DQ203" i="12"/>
  <c r="DO203" i="12"/>
  <c r="DM203" i="12"/>
  <c r="DK203" i="12"/>
  <c r="DI203" i="12"/>
  <c r="DG203" i="12"/>
  <c r="DE203" i="12"/>
  <c r="DC203" i="12"/>
  <c r="DA203" i="12"/>
  <c r="CY203" i="12"/>
  <c r="CW203" i="12"/>
  <c r="CU203" i="12"/>
  <c r="CS203" i="12"/>
  <c r="CQ203" i="12"/>
  <c r="CO203" i="12"/>
  <c r="CM203" i="12"/>
  <c r="CK203" i="12"/>
  <c r="CI203" i="12"/>
  <c r="CG203" i="12"/>
  <c r="CE203" i="12"/>
  <c r="CC203" i="12"/>
  <c r="CA203" i="12"/>
  <c r="BY203" i="12"/>
  <c r="BW203" i="12"/>
  <c r="BU203" i="12"/>
  <c r="BS203" i="12"/>
  <c r="BQ203" i="12"/>
  <c r="BO203" i="12"/>
  <c r="BM203" i="12"/>
  <c r="BK203" i="12"/>
  <c r="BI203" i="12"/>
  <c r="BG203" i="12"/>
  <c r="BE203" i="12"/>
  <c r="BC203" i="12"/>
  <c r="BA203" i="12"/>
  <c r="AY203" i="12"/>
  <c r="AW203" i="12"/>
  <c r="AU203" i="12"/>
  <c r="AS203" i="12"/>
  <c r="AQ203" i="12"/>
  <c r="AO203" i="12"/>
  <c r="AM203" i="12"/>
  <c r="AK203" i="12"/>
  <c r="AI203" i="12"/>
  <c r="AG203" i="12"/>
  <c r="AE203" i="12"/>
  <c r="AC203" i="12"/>
  <c r="AA203" i="12"/>
  <c r="Y203" i="12"/>
  <c r="W203" i="12"/>
  <c r="U203" i="12"/>
  <c r="S203" i="12"/>
  <c r="Q203" i="12"/>
  <c r="O203" i="12"/>
  <c r="M203" i="12"/>
  <c r="K203" i="12"/>
  <c r="I203" i="12"/>
  <c r="G203" i="12"/>
  <c r="E203" i="12"/>
  <c r="FG202" i="12"/>
  <c r="FE202" i="12"/>
  <c r="FC202" i="12"/>
  <c r="FA202" i="12"/>
  <c r="EY202" i="12"/>
  <c r="EW202" i="12"/>
  <c r="EU202" i="12"/>
  <c r="ES202" i="12"/>
  <c r="EQ202" i="12"/>
  <c r="EO202" i="12"/>
  <c r="EM202" i="12"/>
  <c r="EK202" i="12"/>
  <c r="EI202" i="12"/>
  <c r="EG202" i="12"/>
  <c r="EE202" i="12"/>
  <c r="EC202" i="12"/>
  <c r="EA202" i="12"/>
  <c r="DY202" i="12"/>
  <c r="DW202" i="12"/>
  <c r="DU202" i="12"/>
  <c r="DS202" i="12"/>
  <c r="DQ202" i="12"/>
  <c r="DO202" i="12"/>
  <c r="DM202" i="12"/>
  <c r="DK202" i="12"/>
  <c r="DI202" i="12"/>
  <c r="DG202" i="12"/>
  <c r="DE202" i="12"/>
  <c r="DC202" i="12"/>
  <c r="DA202" i="12"/>
  <c r="CY202" i="12"/>
  <c r="CW202" i="12"/>
  <c r="CU202" i="12"/>
  <c r="CS202" i="12"/>
  <c r="CQ202" i="12"/>
  <c r="CO202" i="12"/>
  <c r="CM202" i="12"/>
  <c r="CK202" i="12"/>
  <c r="CI202" i="12"/>
  <c r="CG202" i="12"/>
  <c r="CE202" i="12"/>
  <c r="CC202" i="12"/>
  <c r="CA202" i="12"/>
  <c r="BY202" i="12"/>
  <c r="BW202" i="12"/>
  <c r="BU202" i="12"/>
  <c r="BS202" i="12"/>
  <c r="BQ202" i="12"/>
  <c r="BO202" i="12"/>
  <c r="BM202" i="12"/>
  <c r="BK202" i="12"/>
  <c r="BI202" i="12"/>
  <c r="BG202" i="12"/>
  <c r="BE202" i="12"/>
  <c r="BC202" i="12"/>
  <c r="BA202" i="12"/>
  <c r="AY202" i="12"/>
  <c r="AW202" i="12"/>
  <c r="AU202" i="12"/>
  <c r="AS202" i="12"/>
  <c r="AQ202" i="12"/>
  <c r="AO202" i="12"/>
  <c r="AM202" i="12"/>
  <c r="AK202" i="12"/>
  <c r="AI202" i="12"/>
  <c r="AG202" i="12"/>
  <c r="AE202" i="12"/>
  <c r="AC202" i="12"/>
  <c r="AA202" i="12"/>
  <c r="Y202" i="12"/>
  <c r="W202" i="12"/>
  <c r="U202" i="12"/>
  <c r="S202" i="12"/>
  <c r="Q202" i="12"/>
  <c r="O202" i="12"/>
  <c r="M202" i="12"/>
  <c r="K202" i="12"/>
  <c r="I202" i="12"/>
  <c r="G202" i="12"/>
  <c r="E202" i="12"/>
  <c r="FG201" i="12"/>
  <c r="FE201" i="12"/>
  <c r="FC201" i="12"/>
  <c r="FA201" i="12"/>
  <c r="EY201" i="12"/>
  <c r="EW201" i="12"/>
  <c r="EU201" i="12"/>
  <c r="ES201" i="12"/>
  <c r="EQ201" i="12"/>
  <c r="EO201" i="12"/>
  <c r="EM201" i="12"/>
  <c r="EK201" i="12"/>
  <c r="EI201" i="12"/>
  <c r="EG201" i="12"/>
  <c r="EE201" i="12"/>
  <c r="EC201" i="12"/>
  <c r="EA201" i="12"/>
  <c r="DY201" i="12"/>
  <c r="DW201" i="12"/>
  <c r="DU201" i="12"/>
  <c r="DS201" i="12"/>
  <c r="DQ201" i="12"/>
  <c r="DO201" i="12"/>
  <c r="DM201" i="12"/>
  <c r="DK201" i="12"/>
  <c r="DI201" i="12"/>
  <c r="DG201" i="12"/>
  <c r="DE201" i="12"/>
  <c r="DC201" i="12"/>
  <c r="DA201" i="12"/>
  <c r="CY201" i="12"/>
  <c r="CW201" i="12"/>
  <c r="CU201" i="12"/>
  <c r="CS201" i="12"/>
  <c r="CQ201" i="12"/>
  <c r="CO201" i="12"/>
  <c r="CM201" i="12"/>
  <c r="CK201" i="12"/>
  <c r="CI201" i="12"/>
  <c r="CG201" i="12"/>
  <c r="CE201" i="12"/>
  <c r="CC201" i="12"/>
  <c r="CA201" i="12"/>
  <c r="BY201" i="12"/>
  <c r="BW201" i="12"/>
  <c r="BU201" i="12"/>
  <c r="BS201" i="12"/>
  <c r="BQ201" i="12"/>
  <c r="BO201" i="12"/>
  <c r="BM201" i="12"/>
  <c r="BK201" i="12"/>
  <c r="BI201" i="12"/>
  <c r="BG201" i="12"/>
  <c r="BE201" i="12"/>
  <c r="BC201" i="12"/>
  <c r="BA201" i="12"/>
  <c r="AY201" i="12"/>
  <c r="AW201" i="12"/>
  <c r="AU201" i="12"/>
  <c r="AS201" i="12"/>
  <c r="AQ201" i="12"/>
  <c r="AO201" i="12"/>
  <c r="AM201" i="12"/>
  <c r="AK201" i="12"/>
  <c r="AI201" i="12"/>
  <c r="AG201" i="12"/>
  <c r="AE201" i="12"/>
  <c r="AC201" i="12"/>
  <c r="AA201" i="12"/>
  <c r="Y201" i="12"/>
  <c r="W201" i="12"/>
  <c r="U201" i="12"/>
  <c r="S201" i="12"/>
  <c r="Q201" i="12"/>
  <c r="O201" i="12"/>
  <c r="M201" i="12"/>
  <c r="K201" i="12"/>
  <c r="I201" i="12"/>
  <c r="G201" i="12"/>
  <c r="E201" i="12"/>
  <c r="FG200" i="12"/>
  <c r="FE200" i="12"/>
  <c r="FC200" i="12"/>
  <c r="FA200" i="12"/>
  <c r="EY200" i="12"/>
  <c r="EW200" i="12"/>
  <c r="EU200" i="12"/>
  <c r="ES200" i="12"/>
  <c r="EQ200" i="12"/>
  <c r="EO200" i="12"/>
  <c r="EM200" i="12"/>
  <c r="EK200" i="12"/>
  <c r="EI200" i="12"/>
  <c r="EG200" i="12"/>
  <c r="EE200" i="12"/>
  <c r="EC200" i="12"/>
  <c r="EA200" i="12"/>
  <c r="DY200" i="12"/>
  <c r="DW200" i="12"/>
  <c r="DU200" i="12"/>
  <c r="DS200" i="12"/>
  <c r="DQ200" i="12"/>
  <c r="DO200" i="12"/>
  <c r="DM200" i="12"/>
  <c r="DK200" i="12"/>
  <c r="DI200" i="12"/>
  <c r="DG200" i="12"/>
  <c r="DE200" i="12"/>
  <c r="DC200" i="12"/>
  <c r="DA200" i="12"/>
  <c r="CY200" i="12"/>
  <c r="CW200" i="12"/>
  <c r="CU200" i="12"/>
  <c r="CS200" i="12"/>
  <c r="CQ200" i="12"/>
  <c r="CO200" i="12"/>
  <c r="CM200" i="12"/>
  <c r="CK200" i="12"/>
  <c r="CI200" i="12"/>
  <c r="CG200" i="12"/>
  <c r="CE200" i="12"/>
  <c r="CC200" i="12"/>
  <c r="CA200" i="12"/>
  <c r="BY200" i="12"/>
  <c r="BW200" i="12"/>
  <c r="BU200" i="12"/>
  <c r="BS200" i="12"/>
  <c r="BQ200" i="12"/>
  <c r="BO200" i="12"/>
  <c r="BM200" i="12"/>
  <c r="BK200" i="12"/>
  <c r="BI200" i="12"/>
  <c r="BG200" i="12"/>
  <c r="BE200" i="12"/>
  <c r="BC200" i="12"/>
  <c r="BA200" i="12"/>
  <c r="AY200" i="12"/>
  <c r="AW200" i="12"/>
  <c r="AU200" i="12"/>
  <c r="AS200" i="12"/>
  <c r="AQ200" i="12"/>
  <c r="AO200" i="12"/>
  <c r="AM200" i="12"/>
  <c r="AK200" i="12"/>
  <c r="AI200" i="12"/>
  <c r="AG200" i="12"/>
  <c r="AE200" i="12"/>
  <c r="AC200" i="12"/>
  <c r="AA200" i="12"/>
  <c r="Y200" i="12"/>
  <c r="W200" i="12"/>
  <c r="U200" i="12"/>
  <c r="S200" i="12"/>
  <c r="Q200" i="12"/>
  <c r="O200" i="12"/>
  <c r="M200" i="12"/>
  <c r="K200" i="12"/>
  <c r="I200" i="12"/>
  <c r="G200" i="12"/>
  <c r="E200" i="12"/>
  <c r="FG199" i="12"/>
  <c r="FE199" i="12"/>
  <c r="FC199" i="12"/>
  <c r="FA199" i="12"/>
  <c r="EY199" i="12"/>
  <c r="EW199" i="12"/>
  <c r="EU199" i="12"/>
  <c r="ES199" i="12"/>
  <c r="EQ199" i="12"/>
  <c r="EO199" i="12"/>
  <c r="EM199" i="12"/>
  <c r="EK199" i="12"/>
  <c r="EI199" i="12"/>
  <c r="EG199" i="12"/>
  <c r="EE199" i="12"/>
  <c r="EC199" i="12"/>
  <c r="EA199" i="12"/>
  <c r="DY199" i="12"/>
  <c r="DW199" i="12"/>
  <c r="DU199" i="12"/>
  <c r="DS199" i="12"/>
  <c r="DQ199" i="12"/>
  <c r="DO199" i="12"/>
  <c r="DM199" i="12"/>
  <c r="DK199" i="12"/>
  <c r="DI199" i="12"/>
  <c r="DG199" i="12"/>
  <c r="DE199" i="12"/>
  <c r="DC199" i="12"/>
  <c r="DA199" i="12"/>
  <c r="CY199" i="12"/>
  <c r="CW199" i="12"/>
  <c r="CU199" i="12"/>
  <c r="CS199" i="12"/>
  <c r="CQ199" i="12"/>
  <c r="CO199" i="12"/>
  <c r="CM199" i="12"/>
  <c r="CK199" i="12"/>
  <c r="CI199" i="12"/>
  <c r="CG199" i="12"/>
  <c r="CE199" i="12"/>
  <c r="CC199" i="12"/>
  <c r="CA199" i="12"/>
  <c r="BY199" i="12"/>
  <c r="BW199" i="12"/>
  <c r="BU199" i="12"/>
  <c r="BS199" i="12"/>
  <c r="BQ199" i="12"/>
  <c r="BO199" i="12"/>
  <c r="BM199" i="12"/>
  <c r="BK199" i="12"/>
  <c r="BI199" i="12"/>
  <c r="BG199" i="12"/>
  <c r="BE199" i="12"/>
  <c r="BC199" i="12"/>
  <c r="BA199" i="12"/>
  <c r="AY199" i="12"/>
  <c r="AW199" i="12"/>
  <c r="AU199" i="12"/>
  <c r="AS199" i="12"/>
  <c r="AQ199" i="12"/>
  <c r="AO199" i="12"/>
  <c r="AM199" i="12"/>
  <c r="AK199" i="12"/>
  <c r="AI199" i="12"/>
  <c r="AG199" i="12"/>
  <c r="AE199" i="12"/>
  <c r="AC199" i="12"/>
  <c r="AA199" i="12"/>
  <c r="Y199" i="12"/>
  <c r="W199" i="12"/>
  <c r="U199" i="12"/>
  <c r="S199" i="12"/>
  <c r="Q199" i="12"/>
  <c r="O199" i="12"/>
  <c r="M199" i="12"/>
  <c r="K199" i="12"/>
  <c r="I199" i="12"/>
  <c r="G199" i="12"/>
  <c r="E199" i="12"/>
  <c r="FG198" i="12"/>
  <c r="FE198" i="12"/>
  <c r="FC198" i="12"/>
  <c r="FA198" i="12"/>
  <c r="EY198" i="12"/>
  <c r="EW198" i="12"/>
  <c r="EU198" i="12"/>
  <c r="ES198" i="12"/>
  <c r="EQ198" i="12"/>
  <c r="EO198" i="12"/>
  <c r="EM198" i="12"/>
  <c r="EK198" i="12"/>
  <c r="EI198" i="12"/>
  <c r="EG198" i="12"/>
  <c r="EE198" i="12"/>
  <c r="EC198" i="12"/>
  <c r="EA198" i="12"/>
  <c r="DY198" i="12"/>
  <c r="DW198" i="12"/>
  <c r="DU198" i="12"/>
  <c r="DS198" i="12"/>
  <c r="DQ198" i="12"/>
  <c r="DO198" i="12"/>
  <c r="DM198" i="12"/>
  <c r="DK198" i="12"/>
  <c r="DI198" i="12"/>
  <c r="DG198" i="12"/>
  <c r="DE198" i="12"/>
  <c r="DC198" i="12"/>
  <c r="DA198" i="12"/>
  <c r="CY198" i="12"/>
  <c r="CW198" i="12"/>
  <c r="CU198" i="12"/>
  <c r="CS198" i="12"/>
  <c r="CQ198" i="12"/>
  <c r="CO198" i="12"/>
  <c r="CM198" i="12"/>
  <c r="CK198" i="12"/>
  <c r="CI198" i="12"/>
  <c r="CG198" i="12"/>
  <c r="CE198" i="12"/>
  <c r="CC198" i="12"/>
  <c r="CA198" i="12"/>
  <c r="BY198" i="12"/>
  <c r="BW198" i="12"/>
  <c r="BU198" i="12"/>
  <c r="BS198" i="12"/>
  <c r="BQ198" i="12"/>
  <c r="BO198" i="12"/>
  <c r="BM198" i="12"/>
  <c r="BK198" i="12"/>
  <c r="BI198" i="12"/>
  <c r="BG198" i="12"/>
  <c r="BE198" i="12"/>
  <c r="BC198" i="12"/>
  <c r="BA198" i="12"/>
  <c r="AY198" i="12"/>
  <c r="AW198" i="12"/>
  <c r="AU198" i="12"/>
  <c r="AS198" i="12"/>
  <c r="AQ198" i="12"/>
  <c r="AO198" i="12"/>
  <c r="AM198" i="12"/>
  <c r="AK198" i="12"/>
  <c r="AI198" i="12"/>
  <c r="AG198" i="12"/>
  <c r="AE198" i="12"/>
  <c r="AC198" i="12"/>
  <c r="AA198" i="12"/>
  <c r="Y198" i="12"/>
  <c r="W198" i="12"/>
  <c r="U198" i="12"/>
  <c r="S198" i="12"/>
  <c r="Q198" i="12"/>
  <c r="O198" i="12"/>
  <c r="M198" i="12"/>
  <c r="K198" i="12"/>
  <c r="I198" i="12"/>
  <c r="G198" i="12"/>
  <c r="E198" i="12"/>
  <c r="FG197" i="12"/>
  <c r="FE197" i="12"/>
  <c r="FC197" i="12"/>
  <c r="FA197" i="12"/>
  <c r="EY197" i="12"/>
  <c r="EW197" i="12"/>
  <c r="EU197" i="12"/>
  <c r="ES197" i="12"/>
  <c r="EQ197" i="12"/>
  <c r="EO197" i="12"/>
  <c r="EM197" i="12"/>
  <c r="EK197" i="12"/>
  <c r="EI197" i="12"/>
  <c r="EG197" i="12"/>
  <c r="EE197" i="12"/>
  <c r="EC197" i="12"/>
  <c r="EA197" i="12"/>
  <c r="DY197" i="12"/>
  <c r="DW197" i="12"/>
  <c r="DU197" i="12"/>
  <c r="DS197" i="12"/>
  <c r="DQ197" i="12"/>
  <c r="DO197" i="12"/>
  <c r="DM197" i="12"/>
  <c r="DK197" i="12"/>
  <c r="DI197" i="12"/>
  <c r="DG197" i="12"/>
  <c r="DE197" i="12"/>
  <c r="DC197" i="12"/>
  <c r="DA197" i="12"/>
  <c r="CY197" i="12"/>
  <c r="CW197" i="12"/>
  <c r="CU197" i="12"/>
  <c r="CS197" i="12"/>
  <c r="CQ197" i="12"/>
  <c r="CO197" i="12"/>
  <c r="CM197" i="12"/>
  <c r="CK197" i="12"/>
  <c r="CI197" i="12"/>
  <c r="CG197" i="12"/>
  <c r="CE197" i="12"/>
  <c r="CC197" i="12"/>
  <c r="CA197" i="12"/>
  <c r="BY197" i="12"/>
  <c r="BW197" i="12"/>
  <c r="BU197" i="12"/>
  <c r="BS197" i="12"/>
  <c r="BQ197" i="12"/>
  <c r="BO197" i="12"/>
  <c r="BM197" i="12"/>
  <c r="BK197" i="12"/>
  <c r="BI197" i="12"/>
  <c r="BG197" i="12"/>
  <c r="BE197" i="12"/>
  <c r="BC197" i="12"/>
  <c r="BA197" i="12"/>
  <c r="AY197" i="12"/>
  <c r="AW197" i="12"/>
  <c r="AU197" i="12"/>
  <c r="AS197" i="12"/>
  <c r="AQ197" i="12"/>
  <c r="AO197" i="12"/>
  <c r="AM197" i="12"/>
  <c r="AK197" i="12"/>
  <c r="AI197" i="12"/>
  <c r="AG197" i="12"/>
  <c r="AE197" i="12"/>
  <c r="AC197" i="12"/>
  <c r="AA197" i="12"/>
  <c r="Y197" i="12"/>
  <c r="W197" i="12"/>
  <c r="U197" i="12"/>
  <c r="S197" i="12"/>
  <c r="Q197" i="12"/>
  <c r="O197" i="12"/>
  <c r="M197" i="12"/>
  <c r="K197" i="12"/>
  <c r="I197" i="12"/>
  <c r="G197" i="12"/>
  <c r="E197" i="12"/>
  <c r="FG196" i="12"/>
  <c r="FE196" i="12"/>
  <c r="FC196" i="12"/>
  <c r="FA196" i="12"/>
  <c r="EY196" i="12"/>
  <c r="EW196" i="12"/>
  <c r="EU196" i="12"/>
  <c r="ES196" i="12"/>
  <c r="EQ196" i="12"/>
  <c r="EO196" i="12"/>
  <c r="EM196" i="12"/>
  <c r="EK196" i="12"/>
  <c r="EI196" i="12"/>
  <c r="EG196" i="12"/>
  <c r="EE196" i="12"/>
  <c r="EC196" i="12"/>
  <c r="EA196" i="12"/>
  <c r="DY196" i="12"/>
  <c r="DW196" i="12"/>
  <c r="DU196" i="12"/>
  <c r="DS196" i="12"/>
  <c r="DQ196" i="12"/>
  <c r="DO196" i="12"/>
  <c r="DM196" i="12"/>
  <c r="DK196" i="12"/>
  <c r="DI196" i="12"/>
  <c r="DG196" i="12"/>
  <c r="DE196" i="12"/>
  <c r="DC196" i="12"/>
  <c r="DA196" i="12"/>
  <c r="CY196" i="12"/>
  <c r="CW196" i="12"/>
  <c r="CU196" i="12"/>
  <c r="CS196" i="12"/>
  <c r="CQ196" i="12"/>
  <c r="CO196" i="12"/>
  <c r="CM196" i="12"/>
  <c r="CK196" i="12"/>
  <c r="CI196" i="12"/>
  <c r="CG196" i="12"/>
  <c r="CE196" i="12"/>
  <c r="CC196" i="12"/>
  <c r="CA196" i="12"/>
  <c r="BY196" i="12"/>
  <c r="BW196" i="12"/>
  <c r="BU196" i="12"/>
  <c r="BS196" i="12"/>
  <c r="BQ196" i="12"/>
  <c r="BO196" i="12"/>
  <c r="BM196" i="12"/>
  <c r="BK196" i="12"/>
  <c r="BI196" i="12"/>
  <c r="BG196" i="12"/>
  <c r="BE196" i="12"/>
  <c r="BC196" i="12"/>
  <c r="BA196" i="12"/>
  <c r="AY196" i="12"/>
  <c r="AW196" i="12"/>
  <c r="AU196" i="12"/>
  <c r="AS196" i="12"/>
  <c r="AQ196" i="12"/>
  <c r="AO196" i="12"/>
  <c r="AM196" i="12"/>
  <c r="AK196" i="12"/>
  <c r="AI196" i="12"/>
  <c r="AG196" i="12"/>
  <c r="AE196" i="12"/>
  <c r="AC196" i="12"/>
  <c r="AA196" i="12"/>
  <c r="Y196" i="12"/>
  <c r="W196" i="12"/>
  <c r="U196" i="12"/>
  <c r="S196" i="12"/>
  <c r="Q196" i="12"/>
  <c r="O196" i="12"/>
  <c r="M196" i="12"/>
  <c r="K196" i="12"/>
  <c r="I196" i="12"/>
  <c r="G196" i="12"/>
  <c r="E196" i="12"/>
  <c r="FG195" i="12"/>
  <c r="FE195" i="12"/>
  <c r="FC195" i="12"/>
  <c r="FA195" i="12"/>
  <c r="EY195" i="12"/>
  <c r="EW195" i="12"/>
  <c r="EU195" i="12"/>
  <c r="ES195" i="12"/>
  <c r="EQ195" i="12"/>
  <c r="EO195" i="12"/>
  <c r="EM195" i="12"/>
  <c r="EK195" i="12"/>
  <c r="EI195" i="12"/>
  <c r="EG195" i="12"/>
  <c r="EE195" i="12"/>
  <c r="EC195" i="12"/>
  <c r="EA195" i="12"/>
  <c r="DY195" i="12"/>
  <c r="DW195" i="12"/>
  <c r="DU195" i="12"/>
  <c r="DS195" i="12"/>
  <c r="DQ195" i="12"/>
  <c r="DO195" i="12"/>
  <c r="DM195" i="12"/>
  <c r="DK195" i="12"/>
  <c r="DI195" i="12"/>
  <c r="DG195" i="12"/>
  <c r="DE195" i="12"/>
  <c r="DC195" i="12"/>
  <c r="DA195" i="12"/>
  <c r="CY195" i="12"/>
  <c r="CW195" i="12"/>
  <c r="CU195" i="12"/>
  <c r="CS195" i="12"/>
  <c r="CQ195" i="12"/>
  <c r="CO195" i="12"/>
  <c r="CM195" i="12"/>
  <c r="CK195" i="12"/>
  <c r="CI195" i="12"/>
  <c r="CG195" i="12"/>
  <c r="CE195" i="12"/>
  <c r="CC195" i="12"/>
  <c r="CA195" i="12"/>
  <c r="BY195" i="12"/>
  <c r="BW195" i="12"/>
  <c r="BU195" i="12"/>
  <c r="BS195" i="12"/>
  <c r="BQ195" i="12"/>
  <c r="BO195" i="12"/>
  <c r="BM195" i="12"/>
  <c r="BK195" i="12"/>
  <c r="BI195" i="12"/>
  <c r="BG195" i="12"/>
  <c r="BE195" i="12"/>
  <c r="BC195" i="12"/>
  <c r="BA195" i="12"/>
  <c r="AY195" i="12"/>
  <c r="AW195" i="12"/>
  <c r="AU195" i="12"/>
  <c r="AS195" i="12"/>
  <c r="AQ195" i="12"/>
  <c r="AO195" i="12"/>
  <c r="AM195" i="12"/>
  <c r="AK195" i="12"/>
  <c r="AI195" i="12"/>
  <c r="AG195" i="12"/>
  <c r="AE195" i="12"/>
  <c r="AC195" i="12"/>
  <c r="AA195" i="12"/>
  <c r="Y195" i="12"/>
  <c r="W195" i="12"/>
  <c r="U195" i="12"/>
  <c r="S195" i="12"/>
  <c r="Q195" i="12"/>
  <c r="O195" i="12"/>
  <c r="M195" i="12"/>
  <c r="K195" i="12"/>
  <c r="I195" i="12"/>
  <c r="G195" i="12"/>
  <c r="E195" i="12"/>
  <c r="FG194" i="12"/>
  <c r="FE194" i="12"/>
  <c r="FC194" i="12"/>
  <c r="FA194" i="12"/>
  <c r="EY194" i="12"/>
  <c r="EW194" i="12"/>
  <c r="EU194" i="12"/>
  <c r="ES194" i="12"/>
  <c r="EQ194" i="12"/>
  <c r="EO194" i="12"/>
  <c r="EM194" i="12"/>
  <c r="EK194" i="12"/>
  <c r="EI194" i="12"/>
  <c r="EG194" i="12"/>
  <c r="EE194" i="12"/>
  <c r="EC194" i="12"/>
  <c r="EA194" i="12"/>
  <c r="DY194" i="12"/>
  <c r="DW194" i="12"/>
  <c r="DU194" i="12"/>
  <c r="DS194" i="12"/>
  <c r="DQ194" i="12"/>
  <c r="DO194" i="12"/>
  <c r="DM194" i="12"/>
  <c r="DK194" i="12"/>
  <c r="DI194" i="12"/>
  <c r="DG194" i="12"/>
  <c r="DE194" i="12"/>
  <c r="DC194" i="12"/>
  <c r="DA194" i="12"/>
  <c r="CY194" i="12"/>
  <c r="CW194" i="12"/>
  <c r="CU194" i="12"/>
  <c r="CS194" i="12"/>
  <c r="CQ194" i="12"/>
  <c r="CO194" i="12"/>
  <c r="CM194" i="12"/>
  <c r="CK194" i="12"/>
  <c r="CI194" i="12"/>
  <c r="CG194" i="12"/>
  <c r="CE194" i="12"/>
  <c r="CC194" i="12"/>
  <c r="CA194" i="12"/>
  <c r="BY194" i="12"/>
  <c r="BW194" i="12"/>
  <c r="BU194" i="12"/>
  <c r="BS194" i="12"/>
  <c r="BQ194" i="12"/>
  <c r="BO194" i="12"/>
  <c r="BM194" i="12"/>
  <c r="BK194" i="12"/>
  <c r="BI194" i="12"/>
  <c r="BG194" i="12"/>
  <c r="BE194" i="12"/>
  <c r="BC194" i="12"/>
  <c r="BA194" i="12"/>
  <c r="AY194" i="12"/>
  <c r="AW194" i="12"/>
  <c r="AU194" i="12"/>
  <c r="AS194" i="12"/>
  <c r="AQ194" i="12"/>
  <c r="AO194" i="12"/>
  <c r="AM194" i="12"/>
  <c r="AK194" i="12"/>
  <c r="AI194" i="12"/>
  <c r="AG194" i="12"/>
  <c r="AE194" i="12"/>
  <c r="AC194" i="12"/>
  <c r="AA194" i="12"/>
  <c r="Y194" i="12"/>
  <c r="W194" i="12"/>
  <c r="U194" i="12"/>
  <c r="S194" i="12"/>
  <c r="Q194" i="12"/>
  <c r="O194" i="12"/>
  <c r="M194" i="12"/>
  <c r="K194" i="12"/>
  <c r="I194" i="12"/>
  <c r="G194" i="12"/>
  <c r="E194" i="12"/>
  <c r="FG193" i="12"/>
  <c r="FE193" i="12"/>
  <c r="FC193" i="12"/>
  <c r="FA193" i="12"/>
  <c r="EY193" i="12"/>
  <c r="EW193" i="12"/>
  <c r="EU193" i="12"/>
  <c r="ES193" i="12"/>
  <c r="EQ193" i="12"/>
  <c r="EO193" i="12"/>
  <c r="EM193" i="12"/>
  <c r="EK193" i="12"/>
  <c r="EI193" i="12"/>
  <c r="EG193" i="12"/>
  <c r="EE193" i="12"/>
  <c r="EC193" i="12"/>
  <c r="EA193" i="12"/>
  <c r="DY193" i="12"/>
  <c r="DW193" i="12"/>
  <c r="DU193" i="12"/>
  <c r="DS193" i="12"/>
  <c r="DQ193" i="12"/>
  <c r="DO193" i="12"/>
  <c r="DM193" i="12"/>
  <c r="DK193" i="12"/>
  <c r="DI193" i="12"/>
  <c r="DG193" i="12"/>
  <c r="DE193" i="12"/>
  <c r="DC193" i="12"/>
  <c r="DA193" i="12"/>
  <c r="CY193" i="12"/>
  <c r="CW193" i="12"/>
  <c r="CU193" i="12"/>
  <c r="CS193" i="12"/>
  <c r="CQ193" i="12"/>
  <c r="CO193" i="12"/>
  <c r="CM193" i="12"/>
  <c r="CK193" i="12"/>
  <c r="CI193" i="12"/>
  <c r="CG193" i="12"/>
  <c r="CE193" i="12"/>
  <c r="CC193" i="12"/>
  <c r="CA193" i="12"/>
  <c r="BY193" i="12"/>
  <c r="BW193" i="12"/>
  <c r="BU193" i="12"/>
  <c r="BS193" i="12"/>
  <c r="BQ193" i="12"/>
  <c r="BO193" i="12"/>
  <c r="BM193" i="12"/>
  <c r="BK193" i="12"/>
  <c r="BI193" i="12"/>
  <c r="BG193" i="12"/>
  <c r="BE193" i="12"/>
  <c r="BC193" i="12"/>
  <c r="BA193" i="12"/>
  <c r="AY193" i="12"/>
  <c r="AW193" i="12"/>
  <c r="AU193" i="12"/>
  <c r="AS193" i="12"/>
  <c r="AQ193" i="12"/>
  <c r="AO193" i="12"/>
  <c r="AM193" i="12"/>
  <c r="AK193" i="12"/>
  <c r="AI193" i="12"/>
  <c r="AG193" i="12"/>
  <c r="AE193" i="12"/>
  <c r="AC193" i="12"/>
  <c r="AA193" i="12"/>
  <c r="Y193" i="12"/>
  <c r="W193" i="12"/>
  <c r="U193" i="12"/>
  <c r="S193" i="12"/>
  <c r="Q193" i="12"/>
  <c r="O193" i="12"/>
  <c r="M193" i="12"/>
  <c r="K193" i="12"/>
  <c r="I193" i="12"/>
  <c r="G193" i="12"/>
  <c r="E193" i="12"/>
  <c r="FG192" i="12"/>
  <c r="FE192" i="12"/>
  <c r="FC192" i="12"/>
  <c r="FA192" i="12"/>
  <c r="EY192" i="12"/>
  <c r="EW192" i="12"/>
  <c r="EU192" i="12"/>
  <c r="ES192" i="12"/>
  <c r="EQ192" i="12"/>
  <c r="EO192" i="12"/>
  <c r="EM192" i="12"/>
  <c r="EK192" i="12"/>
  <c r="EI192" i="12"/>
  <c r="EG192" i="12"/>
  <c r="EE192" i="12"/>
  <c r="EC192" i="12"/>
  <c r="EA192" i="12"/>
  <c r="DY192" i="12"/>
  <c r="DW192" i="12"/>
  <c r="DU192" i="12"/>
  <c r="DS192" i="12"/>
  <c r="DQ192" i="12"/>
  <c r="DO192" i="12"/>
  <c r="DM192" i="12"/>
  <c r="DK192" i="12"/>
  <c r="DI192" i="12"/>
  <c r="DG192" i="12"/>
  <c r="DE192" i="12"/>
  <c r="DC192" i="12"/>
  <c r="DA192" i="12"/>
  <c r="CY192" i="12"/>
  <c r="CW192" i="12"/>
  <c r="CU192" i="12"/>
  <c r="CS192" i="12"/>
  <c r="CQ192" i="12"/>
  <c r="CO192" i="12"/>
  <c r="CM192" i="12"/>
  <c r="CK192" i="12"/>
  <c r="CI192" i="12"/>
  <c r="CG192" i="12"/>
  <c r="CE192" i="12"/>
  <c r="CC192" i="12"/>
  <c r="CA192" i="12"/>
  <c r="BY192" i="12"/>
  <c r="BW192" i="12"/>
  <c r="BU192" i="12"/>
  <c r="BS192" i="12"/>
  <c r="BQ192" i="12"/>
  <c r="BO192" i="12"/>
  <c r="BM192" i="12"/>
  <c r="BK192" i="12"/>
  <c r="BI192" i="12"/>
  <c r="BG192" i="12"/>
  <c r="BE192" i="12"/>
  <c r="BC192" i="12"/>
  <c r="BA192" i="12"/>
  <c r="AY192" i="12"/>
  <c r="AW192" i="12"/>
  <c r="AU192" i="12"/>
  <c r="AS192" i="12"/>
  <c r="AQ192" i="12"/>
  <c r="AO192" i="12"/>
  <c r="AM192" i="12"/>
  <c r="AK192" i="12"/>
  <c r="AI192" i="12"/>
  <c r="AG192" i="12"/>
  <c r="AE192" i="12"/>
  <c r="AC192" i="12"/>
  <c r="AA192" i="12"/>
  <c r="Y192" i="12"/>
  <c r="W192" i="12"/>
  <c r="U192" i="12"/>
  <c r="S192" i="12"/>
  <c r="Q192" i="12"/>
  <c r="O192" i="12"/>
  <c r="M192" i="12"/>
  <c r="K192" i="12"/>
  <c r="I192" i="12"/>
  <c r="G192" i="12"/>
  <c r="E192" i="12"/>
  <c r="FG191" i="12"/>
  <c r="FE191" i="12"/>
  <c r="FC191" i="12"/>
  <c r="FA191" i="12"/>
  <c r="EY191" i="12"/>
  <c r="EW191" i="12"/>
  <c r="EU191" i="12"/>
  <c r="ES191" i="12"/>
  <c r="EQ191" i="12"/>
  <c r="EO191" i="12"/>
  <c r="EM191" i="12"/>
  <c r="EK191" i="12"/>
  <c r="EI191" i="12"/>
  <c r="EG191" i="12"/>
  <c r="EE191" i="12"/>
  <c r="EC191" i="12"/>
  <c r="EA191" i="12"/>
  <c r="DY191" i="12"/>
  <c r="DW191" i="12"/>
  <c r="DU191" i="12"/>
  <c r="DS191" i="12"/>
  <c r="DQ191" i="12"/>
  <c r="DO191" i="12"/>
  <c r="DM191" i="12"/>
  <c r="DK191" i="12"/>
  <c r="DI191" i="12"/>
  <c r="DG191" i="12"/>
  <c r="DE191" i="12"/>
  <c r="DC191" i="12"/>
  <c r="DA191" i="12"/>
  <c r="CY191" i="12"/>
  <c r="CW191" i="12"/>
  <c r="CU191" i="12"/>
  <c r="CS191" i="12"/>
  <c r="CQ191" i="12"/>
  <c r="CO191" i="12"/>
  <c r="CM191" i="12"/>
  <c r="CK191" i="12"/>
  <c r="CI191" i="12"/>
  <c r="CG191" i="12"/>
  <c r="CE191" i="12"/>
  <c r="CC191" i="12"/>
  <c r="CA191" i="12"/>
  <c r="BY191" i="12"/>
  <c r="BW191" i="12"/>
  <c r="BU191" i="12"/>
  <c r="BS191" i="12"/>
  <c r="BQ191" i="12"/>
  <c r="BO191" i="12"/>
  <c r="BM191" i="12"/>
  <c r="BK191" i="12"/>
  <c r="BI191" i="12"/>
  <c r="BG191" i="12"/>
  <c r="BE191" i="12"/>
  <c r="BC191" i="12"/>
  <c r="BA191" i="12"/>
  <c r="AY191" i="12"/>
  <c r="AW191" i="12"/>
  <c r="AU191" i="12"/>
  <c r="AS191" i="12"/>
  <c r="AQ191" i="12"/>
  <c r="AO191" i="12"/>
  <c r="AM191" i="12"/>
  <c r="AK191" i="12"/>
  <c r="AI191" i="12"/>
  <c r="AG191" i="12"/>
  <c r="AE191" i="12"/>
  <c r="AC191" i="12"/>
  <c r="AA191" i="12"/>
  <c r="Y191" i="12"/>
  <c r="W191" i="12"/>
  <c r="U191" i="12"/>
  <c r="S191" i="12"/>
  <c r="Q191" i="12"/>
  <c r="O191" i="12"/>
  <c r="M191" i="12"/>
  <c r="K191" i="12"/>
  <c r="I191" i="12"/>
  <c r="G191" i="12"/>
  <c r="E191" i="12"/>
  <c r="FG190" i="12"/>
  <c r="FE190" i="12"/>
  <c r="FC190" i="12"/>
  <c r="FA190" i="12"/>
  <c r="EY190" i="12"/>
  <c r="EW190" i="12"/>
  <c r="EU190" i="12"/>
  <c r="ES190" i="12"/>
  <c r="EQ190" i="12"/>
  <c r="EO190" i="12"/>
  <c r="EM190" i="12"/>
  <c r="EK190" i="12"/>
  <c r="EI190" i="12"/>
  <c r="EG190" i="12"/>
  <c r="EE190" i="12"/>
  <c r="EC190" i="12"/>
  <c r="EA190" i="12"/>
  <c r="DY190" i="12"/>
  <c r="DW190" i="12"/>
  <c r="DU190" i="12"/>
  <c r="DS190" i="12"/>
  <c r="DQ190" i="12"/>
  <c r="DO190" i="12"/>
  <c r="DM190" i="12"/>
  <c r="DK190" i="12"/>
  <c r="DI190" i="12"/>
  <c r="DG190" i="12"/>
  <c r="DE190" i="12"/>
  <c r="DC190" i="12"/>
  <c r="DA190" i="12"/>
  <c r="CY190" i="12"/>
  <c r="CW190" i="12"/>
  <c r="CU190" i="12"/>
  <c r="CS190" i="12"/>
  <c r="CQ190" i="12"/>
  <c r="CO190" i="12"/>
  <c r="CM190" i="12"/>
  <c r="CK190" i="12"/>
  <c r="CI190" i="12"/>
  <c r="CG190" i="12"/>
  <c r="CE190" i="12"/>
  <c r="CC190" i="12"/>
  <c r="CA190" i="12"/>
  <c r="BY190" i="12"/>
  <c r="BW190" i="12"/>
  <c r="BU190" i="12"/>
  <c r="BS190" i="12"/>
  <c r="BQ190" i="12"/>
  <c r="BO190" i="12"/>
  <c r="BM190" i="12"/>
  <c r="BK190" i="12"/>
  <c r="BI190" i="12"/>
  <c r="BG190" i="12"/>
  <c r="BE190" i="12"/>
  <c r="BC190" i="12"/>
  <c r="BA190" i="12"/>
  <c r="AY190" i="12"/>
  <c r="AW190" i="12"/>
  <c r="AU190" i="12"/>
  <c r="AS190" i="12"/>
  <c r="AQ190" i="12"/>
  <c r="AO190" i="12"/>
  <c r="AM190" i="12"/>
  <c r="AK190" i="12"/>
  <c r="AI190" i="12"/>
  <c r="AG190" i="12"/>
  <c r="AE190" i="12"/>
  <c r="AC190" i="12"/>
  <c r="AA190" i="12"/>
  <c r="Y190" i="12"/>
  <c r="W190" i="12"/>
  <c r="U190" i="12"/>
  <c r="S190" i="12"/>
  <c r="Q190" i="12"/>
  <c r="O190" i="12"/>
  <c r="M190" i="12"/>
  <c r="K190" i="12"/>
  <c r="I190" i="12"/>
  <c r="G190" i="12"/>
  <c r="E190" i="12"/>
  <c r="FG189" i="12"/>
  <c r="FE189" i="12"/>
  <c r="FC189" i="12"/>
  <c r="FA189" i="12"/>
  <c r="EY189" i="12"/>
  <c r="EW189" i="12"/>
  <c r="EU189" i="12"/>
  <c r="ES189" i="12"/>
  <c r="EQ189" i="12"/>
  <c r="EO189" i="12"/>
  <c r="EM189" i="12"/>
  <c r="EK189" i="12"/>
  <c r="EI189" i="12"/>
  <c r="EG189" i="12"/>
  <c r="EE189" i="12"/>
  <c r="EC189" i="12"/>
  <c r="EA189" i="12"/>
  <c r="DY189" i="12"/>
  <c r="DW189" i="12"/>
  <c r="DU189" i="12"/>
  <c r="DS189" i="12"/>
  <c r="DQ189" i="12"/>
  <c r="DO189" i="12"/>
  <c r="DM189" i="12"/>
  <c r="DK189" i="12"/>
  <c r="DI189" i="12"/>
  <c r="DG189" i="12"/>
  <c r="DE189" i="12"/>
  <c r="DC189" i="12"/>
  <c r="DA189" i="12"/>
  <c r="CY189" i="12"/>
  <c r="CW189" i="12"/>
  <c r="CU189" i="12"/>
  <c r="CS189" i="12"/>
  <c r="CQ189" i="12"/>
  <c r="CO189" i="12"/>
  <c r="CM189" i="12"/>
  <c r="CK189" i="12"/>
  <c r="CI189" i="12"/>
  <c r="CG189" i="12"/>
  <c r="CE189" i="12"/>
  <c r="CC189" i="12"/>
  <c r="CA189" i="12"/>
  <c r="BY189" i="12"/>
  <c r="BW189" i="12"/>
  <c r="BU189" i="12"/>
  <c r="BS189" i="12"/>
  <c r="BQ189" i="12"/>
  <c r="BO189" i="12"/>
  <c r="BM189" i="12"/>
  <c r="BK189" i="12"/>
  <c r="BI189" i="12"/>
  <c r="BG189" i="12"/>
  <c r="BE189" i="12"/>
  <c r="BC189" i="12"/>
  <c r="BA189" i="12"/>
  <c r="AY189" i="12"/>
  <c r="AW189" i="12"/>
  <c r="AU189" i="12"/>
  <c r="AS189" i="12"/>
  <c r="AQ189" i="12"/>
  <c r="AO189" i="12"/>
  <c r="AM189" i="12"/>
  <c r="AK189" i="12"/>
  <c r="AI189" i="12"/>
  <c r="AG189" i="12"/>
  <c r="AE189" i="12"/>
  <c r="AC189" i="12"/>
  <c r="AA189" i="12"/>
  <c r="Y189" i="12"/>
  <c r="W189" i="12"/>
  <c r="U189" i="12"/>
  <c r="S189" i="12"/>
  <c r="Q189" i="12"/>
  <c r="O189" i="12"/>
  <c r="M189" i="12"/>
  <c r="K189" i="12"/>
  <c r="I189" i="12"/>
  <c r="G189" i="12"/>
  <c r="E189" i="12"/>
  <c r="FG188" i="12"/>
  <c r="FE188" i="12"/>
  <c r="FC188" i="12"/>
  <c r="FA188" i="12"/>
  <c r="EY188" i="12"/>
  <c r="EW188" i="12"/>
  <c r="EU188" i="12"/>
  <c r="ES188" i="12"/>
  <c r="EQ188" i="12"/>
  <c r="EO188" i="12"/>
  <c r="EM188" i="12"/>
  <c r="EK188" i="12"/>
  <c r="EI188" i="12"/>
  <c r="EG188" i="12"/>
  <c r="EE188" i="12"/>
  <c r="EC188" i="12"/>
  <c r="EA188" i="12"/>
  <c r="DY188" i="12"/>
  <c r="DW188" i="12"/>
  <c r="DU188" i="12"/>
  <c r="DS188" i="12"/>
  <c r="DQ188" i="12"/>
  <c r="DO188" i="12"/>
  <c r="DM188" i="12"/>
  <c r="DK188" i="12"/>
  <c r="DI188" i="12"/>
  <c r="DG188" i="12"/>
  <c r="DE188" i="12"/>
  <c r="DC188" i="12"/>
  <c r="DA188" i="12"/>
  <c r="CY188" i="12"/>
  <c r="CW188" i="12"/>
  <c r="CU188" i="12"/>
  <c r="CS188" i="12"/>
  <c r="CQ188" i="12"/>
  <c r="CO188" i="12"/>
  <c r="CM188" i="12"/>
  <c r="CK188" i="12"/>
  <c r="CI188" i="12"/>
  <c r="CG188" i="12"/>
  <c r="CE188" i="12"/>
  <c r="CC188" i="12"/>
  <c r="CA188" i="12"/>
  <c r="BY188" i="12"/>
  <c r="BW188" i="12"/>
  <c r="BU188" i="12"/>
  <c r="BS188" i="12"/>
  <c r="BQ188" i="12"/>
  <c r="BO188" i="12"/>
  <c r="BM188" i="12"/>
  <c r="BK188" i="12"/>
  <c r="BI188" i="12"/>
  <c r="BG188" i="12"/>
  <c r="BE188" i="12"/>
  <c r="BC188" i="12"/>
  <c r="BA188" i="12"/>
  <c r="AY188" i="12"/>
  <c r="AW188" i="12"/>
  <c r="AU188" i="12"/>
  <c r="AS188" i="12"/>
  <c r="AQ188" i="12"/>
  <c r="AO188" i="12"/>
  <c r="AM188" i="12"/>
  <c r="AK188" i="12"/>
  <c r="AI188" i="12"/>
  <c r="AG188" i="12"/>
  <c r="AE188" i="12"/>
  <c r="AC188" i="12"/>
  <c r="AA188" i="12"/>
  <c r="Y188" i="12"/>
  <c r="W188" i="12"/>
  <c r="U188" i="12"/>
  <c r="S188" i="12"/>
  <c r="Q188" i="12"/>
  <c r="O188" i="12"/>
  <c r="M188" i="12"/>
  <c r="K188" i="12"/>
  <c r="I188" i="12"/>
  <c r="G188" i="12"/>
  <c r="E188" i="12"/>
  <c r="FG187" i="12"/>
  <c r="FE187" i="12"/>
  <c r="FC187" i="12"/>
  <c r="FA187" i="12"/>
  <c r="EY187" i="12"/>
  <c r="EW187" i="12"/>
  <c r="EU187" i="12"/>
  <c r="ES187" i="12"/>
  <c r="EQ187" i="12"/>
  <c r="EO187" i="12"/>
  <c r="EM187" i="12"/>
  <c r="EK187" i="12"/>
  <c r="EI187" i="12"/>
  <c r="EG187" i="12"/>
  <c r="EE187" i="12"/>
  <c r="EC187" i="12"/>
  <c r="EA187" i="12"/>
  <c r="DY187" i="12"/>
  <c r="DW187" i="12"/>
  <c r="DU187" i="12"/>
  <c r="DS187" i="12"/>
  <c r="DQ187" i="12"/>
  <c r="DO187" i="12"/>
  <c r="DM187" i="12"/>
  <c r="DK187" i="12"/>
  <c r="DI187" i="12"/>
  <c r="DG187" i="12"/>
  <c r="DE187" i="12"/>
  <c r="DC187" i="12"/>
  <c r="DA187" i="12"/>
  <c r="CY187" i="12"/>
  <c r="CW187" i="12"/>
  <c r="CU187" i="12"/>
  <c r="CS187" i="12"/>
  <c r="CQ187" i="12"/>
  <c r="CO187" i="12"/>
  <c r="CM187" i="12"/>
  <c r="CK187" i="12"/>
  <c r="CI187" i="12"/>
  <c r="CG187" i="12"/>
  <c r="CE187" i="12"/>
  <c r="CC187" i="12"/>
  <c r="CA187" i="12"/>
  <c r="BY187" i="12"/>
  <c r="BW187" i="12"/>
  <c r="BU187" i="12"/>
  <c r="BS187" i="12"/>
  <c r="BQ187" i="12"/>
  <c r="BO187" i="12"/>
  <c r="BM187" i="12"/>
  <c r="BK187" i="12"/>
  <c r="BI187" i="12"/>
  <c r="BG187" i="12"/>
  <c r="BE187" i="12"/>
  <c r="BC187" i="12"/>
  <c r="BA187" i="12"/>
  <c r="AY187" i="12"/>
  <c r="AW187" i="12"/>
  <c r="AU187" i="12"/>
  <c r="AS187" i="12"/>
  <c r="AQ187" i="12"/>
  <c r="AO187" i="12"/>
  <c r="AM187" i="12"/>
  <c r="AK187" i="12"/>
  <c r="AI187" i="12"/>
  <c r="AG187" i="12"/>
  <c r="AE187" i="12"/>
  <c r="AC187" i="12"/>
  <c r="AA187" i="12"/>
  <c r="Y187" i="12"/>
  <c r="W187" i="12"/>
  <c r="U187" i="12"/>
  <c r="S187" i="12"/>
  <c r="Q187" i="12"/>
  <c r="O187" i="12"/>
  <c r="M187" i="12"/>
  <c r="K187" i="12"/>
  <c r="I187" i="12"/>
  <c r="G187" i="12"/>
  <c r="E187" i="12"/>
  <c r="FG186" i="12"/>
  <c r="FE186" i="12"/>
  <c r="FC186" i="12"/>
  <c r="FA186" i="12"/>
  <c r="EY186" i="12"/>
  <c r="EW186" i="12"/>
  <c r="EU186" i="12"/>
  <c r="ES186" i="12"/>
  <c r="EQ186" i="12"/>
  <c r="EO186" i="12"/>
  <c r="EM186" i="12"/>
  <c r="EK186" i="12"/>
  <c r="EI186" i="12"/>
  <c r="EG186" i="12"/>
  <c r="EE186" i="12"/>
  <c r="EC186" i="12"/>
  <c r="EA186" i="12"/>
  <c r="DY186" i="12"/>
  <c r="DW186" i="12"/>
  <c r="DU186" i="12"/>
  <c r="DS186" i="12"/>
  <c r="DQ186" i="12"/>
  <c r="DO186" i="12"/>
  <c r="DM186" i="12"/>
  <c r="DK186" i="12"/>
  <c r="DI186" i="12"/>
  <c r="DG186" i="12"/>
  <c r="DE186" i="12"/>
  <c r="DC186" i="12"/>
  <c r="DA186" i="12"/>
  <c r="CY186" i="12"/>
  <c r="CW186" i="12"/>
  <c r="CU186" i="12"/>
  <c r="CS186" i="12"/>
  <c r="CQ186" i="12"/>
  <c r="CO186" i="12"/>
  <c r="CM186" i="12"/>
  <c r="CK186" i="12"/>
  <c r="CI186" i="12"/>
  <c r="CG186" i="12"/>
  <c r="CE186" i="12"/>
  <c r="CC186" i="12"/>
  <c r="CA186" i="12"/>
  <c r="BY186" i="12"/>
  <c r="BW186" i="12"/>
  <c r="BU186" i="12"/>
  <c r="BS186" i="12"/>
  <c r="BQ186" i="12"/>
  <c r="BO186" i="12"/>
  <c r="BM186" i="12"/>
  <c r="BK186" i="12"/>
  <c r="BI186" i="12"/>
  <c r="BG186" i="12"/>
  <c r="BE186" i="12"/>
  <c r="BC186" i="12"/>
  <c r="BA186" i="12"/>
  <c r="AY186" i="12"/>
  <c r="AW186" i="12"/>
  <c r="AU186" i="12"/>
  <c r="AS186" i="12"/>
  <c r="AQ186" i="12"/>
  <c r="AO186" i="12"/>
  <c r="AM186" i="12"/>
  <c r="AK186" i="12"/>
  <c r="AI186" i="12"/>
  <c r="AG186" i="12"/>
  <c r="AE186" i="12"/>
  <c r="AC186" i="12"/>
  <c r="AA186" i="12"/>
  <c r="Y186" i="12"/>
  <c r="W186" i="12"/>
  <c r="U186" i="12"/>
  <c r="S186" i="12"/>
  <c r="Q186" i="12"/>
  <c r="O186" i="12"/>
  <c r="M186" i="12"/>
  <c r="K186" i="12"/>
  <c r="I186" i="12"/>
  <c r="G186" i="12"/>
  <c r="E186" i="12"/>
  <c r="FG185" i="12"/>
  <c r="FE185" i="12"/>
  <c r="FC185" i="12"/>
  <c r="FA185" i="12"/>
  <c r="EY185" i="12"/>
  <c r="EW185" i="12"/>
  <c r="EU185" i="12"/>
  <c r="ES185" i="12"/>
  <c r="EQ185" i="12"/>
  <c r="EO185" i="12"/>
  <c r="EM185" i="12"/>
  <c r="EK185" i="12"/>
  <c r="EI185" i="12"/>
  <c r="EG185" i="12"/>
  <c r="EE185" i="12"/>
  <c r="EC185" i="12"/>
  <c r="EA185" i="12"/>
  <c r="DY185" i="12"/>
  <c r="DW185" i="12"/>
  <c r="DU185" i="12"/>
  <c r="DS185" i="12"/>
  <c r="DQ185" i="12"/>
  <c r="DO185" i="12"/>
  <c r="DM185" i="12"/>
  <c r="DK185" i="12"/>
  <c r="DI185" i="12"/>
  <c r="DG185" i="12"/>
  <c r="DE185" i="12"/>
  <c r="DC185" i="12"/>
  <c r="DA185" i="12"/>
  <c r="CY185" i="12"/>
  <c r="CW185" i="12"/>
  <c r="CU185" i="12"/>
  <c r="CS185" i="12"/>
  <c r="CQ185" i="12"/>
  <c r="CO185" i="12"/>
  <c r="CM185" i="12"/>
  <c r="CK185" i="12"/>
  <c r="CI185" i="12"/>
  <c r="CG185" i="12"/>
  <c r="CE185" i="12"/>
  <c r="CC185" i="12"/>
  <c r="CA185" i="12"/>
  <c r="BY185" i="12"/>
  <c r="BW185" i="12"/>
  <c r="BU185" i="12"/>
  <c r="BS185" i="12"/>
  <c r="BQ185" i="12"/>
  <c r="BO185" i="12"/>
  <c r="BM185" i="12"/>
  <c r="BK185" i="12"/>
  <c r="BI185" i="12"/>
  <c r="BG185" i="12"/>
  <c r="BE185" i="12"/>
  <c r="BC185" i="12"/>
  <c r="BA185" i="12"/>
  <c r="AY185" i="12"/>
  <c r="AW185" i="12"/>
  <c r="AU185" i="12"/>
  <c r="AS185" i="12"/>
  <c r="AQ185" i="12"/>
  <c r="AO185" i="12"/>
  <c r="AM185" i="12"/>
  <c r="AK185" i="12"/>
  <c r="AI185" i="12"/>
  <c r="AG185" i="12"/>
  <c r="AE185" i="12"/>
  <c r="AC185" i="12"/>
  <c r="AA185" i="12"/>
  <c r="Y185" i="12"/>
  <c r="W185" i="12"/>
  <c r="U185" i="12"/>
  <c r="S185" i="12"/>
  <c r="Q185" i="12"/>
  <c r="O185" i="12"/>
  <c r="M185" i="12"/>
  <c r="K185" i="12"/>
  <c r="I185" i="12"/>
  <c r="G185" i="12"/>
  <c r="E185" i="12"/>
  <c r="FG184" i="12"/>
  <c r="FE184" i="12"/>
  <c r="FC184" i="12"/>
  <c r="FA184" i="12"/>
  <c r="EY184" i="12"/>
  <c r="EW184" i="12"/>
  <c r="EU184" i="12"/>
  <c r="ES184" i="12"/>
  <c r="EQ184" i="12"/>
  <c r="EO184" i="12"/>
  <c r="EM184" i="12"/>
  <c r="EK184" i="12"/>
  <c r="EI184" i="12"/>
  <c r="EG184" i="12"/>
  <c r="EE184" i="12"/>
  <c r="EC184" i="12"/>
  <c r="EA184" i="12"/>
  <c r="DY184" i="12"/>
  <c r="DW184" i="12"/>
  <c r="DU184" i="12"/>
  <c r="DS184" i="12"/>
  <c r="DQ184" i="12"/>
  <c r="DO184" i="12"/>
  <c r="DM184" i="12"/>
  <c r="DK184" i="12"/>
  <c r="DI184" i="12"/>
  <c r="DG184" i="12"/>
  <c r="DE184" i="12"/>
  <c r="DC184" i="12"/>
  <c r="DA184" i="12"/>
  <c r="CY184" i="12"/>
  <c r="CW184" i="12"/>
  <c r="CU184" i="12"/>
  <c r="CS184" i="12"/>
  <c r="CQ184" i="12"/>
  <c r="CO184" i="12"/>
  <c r="CM184" i="12"/>
  <c r="CK184" i="12"/>
  <c r="CI184" i="12"/>
  <c r="CG184" i="12"/>
  <c r="CE184" i="12"/>
  <c r="CC184" i="12"/>
  <c r="CA184" i="12"/>
  <c r="BY184" i="12"/>
  <c r="BW184" i="12"/>
  <c r="BU184" i="12"/>
  <c r="BS184" i="12"/>
  <c r="BQ184" i="12"/>
  <c r="BO184" i="12"/>
  <c r="BM184" i="12"/>
  <c r="BK184" i="12"/>
  <c r="BI184" i="12"/>
  <c r="BG184" i="12"/>
  <c r="BE184" i="12"/>
  <c r="BC184" i="12"/>
  <c r="BA184" i="12"/>
  <c r="AY184" i="12"/>
  <c r="AW184" i="12"/>
  <c r="AU184" i="12"/>
  <c r="AS184" i="12"/>
  <c r="AQ184" i="12"/>
  <c r="AO184" i="12"/>
  <c r="AM184" i="12"/>
  <c r="AK184" i="12"/>
  <c r="AI184" i="12"/>
  <c r="AG184" i="12"/>
  <c r="AE184" i="12"/>
  <c r="AC184" i="12"/>
  <c r="AA184" i="12"/>
  <c r="Y184" i="12"/>
  <c r="W184" i="12"/>
  <c r="U184" i="12"/>
  <c r="S184" i="12"/>
  <c r="Q184" i="12"/>
  <c r="O184" i="12"/>
  <c r="M184" i="12"/>
  <c r="K184" i="12"/>
  <c r="I184" i="12"/>
  <c r="G184" i="12"/>
  <c r="E184" i="12"/>
  <c r="FG183" i="12"/>
  <c r="FE183" i="12"/>
  <c r="FC183" i="12"/>
  <c r="FA183" i="12"/>
  <c r="EY183" i="12"/>
  <c r="EW183" i="12"/>
  <c r="EU183" i="12"/>
  <c r="ES183" i="12"/>
  <c r="EQ183" i="12"/>
  <c r="EO183" i="12"/>
  <c r="EM183" i="12"/>
  <c r="EK183" i="12"/>
  <c r="EI183" i="12"/>
  <c r="EG183" i="12"/>
  <c r="EE183" i="12"/>
  <c r="EC183" i="12"/>
  <c r="EA183" i="12"/>
  <c r="DY183" i="12"/>
  <c r="DW183" i="12"/>
  <c r="DU183" i="12"/>
  <c r="DS183" i="12"/>
  <c r="DQ183" i="12"/>
  <c r="DO183" i="12"/>
  <c r="DM183" i="12"/>
  <c r="DK183" i="12"/>
  <c r="DI183" i="12"/>
  <c r="DG183" i="12"/>
  <c r="DE183" i="12"/>
  <c r="DC183" i="12"/>
  <c r="DA183" i="12"/>
  <c r="CY183" i="12"/>
  <c r="CW183" i="12"/>
  <c r="CU183" i="12"/>
  <c r="CS183" i="12"/>
  <c r="CQ183" i="12"/>
  <c r="CO183" i="12"/>
  <c r="CM183" i="12"/>
  <c r="CK183" i="12"/>
  <c r="CI183" i="12"/>
  <c r="CG183" i="12"/>
  <c r="CE183" i="12"/>
  <c r="CC183" i="12"/>
  <c r="CA183" i="12"/>
  <c r="BY183" i="12"/>
  <c r="BW183" i="12"/>
  <c r="BU183" i="12"/>
  <c r="BS183" i="12"/>
  <c r="BQ183" i="12"/>
  <c r="BO183" i="12"/>
  <c r="BM183" i="12"/>
  <c r="BK183" i="12"/>
  <c r="BI183" i="12"/>
  <c r="BG183" i="12"/>
  <c r="BE183" i="12"/>
  <c r="BC183" i="12"/>
  <c r="BA183" i="12"/>
  <c r="AY183" i="12"/>
  <c r="AW183" i="12"/>
  <c r="AU183" i="12"/>
  <c r="AS183" i="12"/>
  <c r="AQ183" i="12"/>
  <c r="AO183" i="12"/>
  <c r="AM183" i="12"/>
  <c r="AK183" i="12"/>
  <c r="AI183" i="12"/>
  <c r="AG183" i="12"/>
  <c r="AE183" i="12"/>
  <c r="AC183" i="12"/>
  <c r="AA183" i="12"/>
  <c r="Y183" i="12"/>
  <c r="W183" i="12"/>
  <c r="U183" i="12"/>
  <c r="S183" i="12"/>
  <c r="Q183" i="12"/>
  <c r="O183" i="12"/>
  <c r="M183" i="12"/>
  <c r="K183" i="12"/>
  <c r="I183" i="12"/>
  <c r="G183" i="12"/>
  <c r="E183" i="12"/>
  <c r="FG182" i="12"/>
  <c r="FE182" i="12"/>
  <c r="FC182" i="12"/>
  <c r="FA182" i="12"/>
  <c r="EY182" i="12"/>
  <c r="EW182" i="12"/>
  <c r="EU182" i="12"/>
  <c r="ES182" i="12"/>
  <c r="EQ182" i="12"/>
  <c r="EO182" i="12"/>
  <c r="EM182" i="12"/>
  <c r="EK182" i="12"/>
  <c r="EI182" i="12"/>
  <c r="EG182" i="12"/>
  <c r="EE182" i="12"/>
  <c r="EC182" i="12"/>
  <c r="EA182" i="12"/>
  <c r="DY182" i="12"/>
  <c r="DW182" i="12"/>
  <c r="DU182" i="12"/>
  <c r="DS182" i="12"/>
  <c r="DQ182" i="12"/>
  <c r="DO182" i="12"/>
  <c r="DM182" i="12"/>
  <c r="DK182" i="12"/>
  <c r="DI182" i="12"/>
  <c r="DG182" i="12"/>
  <c r="DE182" i="12"/>
  <c r="DC182" i="12"/>
  <c r="DA182" i="12"/>
  <c r="CY182" i="12"/>
  <c r="CW182" i="12"/>
  <c r="CU182" i="12"/>
  <c r="CS182" i="12"/>
  <c r="CQ182" i="12"/>
  <c r="CO182" i="12"/>
  <c r="CM182" i="12"/>
  <c r="CK182" i="12"/>
  <c r="CI182" i="12"/>
  <c r="CG182" i="12"/>
  <c r="CE182" i="12"/>
  <c r="CC182" i="12"/>
  <c r="CA182" i="12"/>
  <c r="BY182" i="12"/>
  <c r="BW182" i="12"/>
  <c r="BU182" i="12"/>
  <c r="BS182" i="12"/>
  <c r="BQ182" i="12"/>
  <c r="BO182" i="12"/>
  <c r="BM182" i="12"/>
  <c r="BK182" i="12"/>
  <c r="BI182" i="12"/>
  <c r="BG182" i="12"/>
  <c r="BE182" i="12"/>
  <c r="BC182" i="12"/>
  <c r="BA182" i="12"/>
  <c r="AY182" i="12"/>
  <c r="AW182" i="12"/>
  <c r="AU182" i="12"/>
  <c r="AS182" i="12"/>
  <c r="AQ182" i="12"/>
  <c r="AO182" i="12"/>
  <c r="AM182" i="12"/>
  <c r="AK182" i="12"/>
  <c r="AI182" i="12"/>
  <c r="AG182" i="12"/>
  <c r="AE182" i="12"/>
  <c r="AC182" i="12"/>
  <c r="AA182" i="12"/>
  <c r="Y182" i="12"/>
  <c r="W182" i="12"/>
  <c r="U182" i="12"/>
  <c r="S182" i="12"/>
  <c r="Q182" i="12"/>
  <c r="O182" i="12"/>
  <c r="M182" i="12"/>
  <c r="K182" i="12"/>
  <c r="I182" i="12"/>
  <c r="G182" i="12"/>
  <c r="E182" i="12"/>
  <c r="FG181" i="12"/>
  <c r="FE181" i="12"/>
  <c r="FC181" i="12"/>
  <c r="FA181" i="12"/>
  <c r="EY181" i="12"/>
  <c r="EW181" i="12"/>
  <c r="EU181" i="12"/>
  <c r="ES181" i="12"/>
  <c r="EQ181" i="12"/>
  <c r="EO181" i="12"/>
  <c r="EM181" i="12"/>
  <c r="EK181" i="12"/>
  <c r="EI181" i="12"/>
  <c r="EG181" i="12"/>
  <c r="EE181" i="12"/>
  <c r="EC181" i="12"/>
  <c r="EA181" i="12"/>
  <c r="DY181" i="12"/>
  <c r="DW181" i="12"/>
  <c r="DU181" i="12"/>
  <c r="DS181" i="12"/>
  <c r="DQ181" i="12"/>
  <c r="DO181" i="12"/>
  <c r="DM181" i="12"/>
  <c r="DK181" i="12"/>
  <c r="DI181" i="12"/>
  <c r="DG181" i="12"/>
  <c r="DE181" i="12"/>
  <c r="DC181" i="12"/>
  <c r="DA181" i="12"/>
  <c r="CY181" i="12"/>
  <c r="CW181" i="12"/>
  <c r="CU181" i="12"/>
  <c r="CS181" i="12"/>
  <c r="CQ181" i="12"/>
  <c r="CO181" i="12"/>
  <c r="CM181" i="12"/>
  <c r="CK181" i="12"/>
  <c r="CI181" i="12"/>
  <c r="CG181" i="12"/>
  <c r="CE181" i="12"/>
  <c r="CC181" i="12"/>
  <c r="CA181" i="12"/>
  <c r="BY181" i="12"/>
  <c r="BW181" i="12"/>
  <c r="BU181" i="12"/>
  <c r="BS181" i="12"/>
  <c r="BQ181" i="12"/>
  <c r="BO181" i="12"/>
  <c r="BM181" i="12"/>
  <c r="BK181" i="12"/>
  <c r="BI181" i="12"/>
  <c r="BG181" i="12"/>
  <c r="BE181" i="12"/>
  <c r="BC181" i="12"/>
  <c r="BA181" i="12"/>
  <c r="AY181" i="12"/>
  <c r="AW181" i="12"/>
  <c r="AU181" i="12"/>
  <c r="AS181" i="12"/>
  <c r="AQ181" i="12"/>
  <c r="AO181" i="12"/>
  <c r="AM181" i="12"/>
  <c r="AK181" i="12"/>
  <c r="AI181" i="12"/>
  <c r="AG181" i="12"/>
  <c r="AE181" i="12"/>
  <c r="AC181" i="12"/>
  <c r="AA181" i="12"/>
  <c r="Y181" i="12"/>
  <c r="W181" i="12"/>
  <c r="U181" i="12"/>
  <c r="S181" i="12"/>
  <c r="Q181" i="12"/>
  <c r="O181" i="12"/>
  <c r="M181" i="12"/>
  <c r="K181" i="12"/>
  <c r="I181" i="12"/>
  <c r="G181" i="12"/>
  <c r="E181" i="12"/>
  <c r="FG180" i="12"/>
  <c r="FE180" i="12"/>
  <c r="FC180" i="12"/>
  <c r="FA180" i="12"/>
  <c r="EY180" i="12"/>
  <c r="EW180" i="12"/>
  <c r="EU180" i="12"/>
  <c r="ES180" i="12"/>
  <c r="EQ180" i="12"/>
  <c r="EO180" i="12"/>
  <c r="EM180" i="12"/>
  <c r="EK180" i="12"/>
  <c r="EI180" i="12"/>
  <c r="EG180" i="12"/>
  <c r="EE180" i="12"/>
  <c r="EC180" i="12"/>
  <c r="EA180" i="12"/>
  <c r="DY180" i="12"/>
  <c r="DW180" i="12"/>
  <c r="DU180" i="12"/>
  <c r="DS180" i="12"/>
  <c r="DQ180" i="12"/>
  <c r="DO180" i="12"/>
  <c r="DM180" i="12"/>
  <c r="DK180" i="12"/>
  <c r="DI180" i="12"/>
  <c r="DG180" i="12"/>
  <c r="DE180" i="12"/>
  <c r="DC180" i="12"/>
  <c r="DA180" i="12"/>
  <c r="CY180" i="12"/>
  <c r="CW180" i="12"/>
  <c r="CU180" i="12"/>
  <c r="CS180" i="12"/>
  <c r="CQ180" i="12"/>
  <c r="CO180" i="12"/>
  <c r="CM180" i="12"/>
  <c r="CK180" i="12"/>
  <c r="CI180" i="12"/>
  <c r="CG180" i="12"/>
  <c r="CE180" i="12"/>
  <c r="CC180" i="12"/>
  <c r="CA180" i="12"/>
  <c r="BY180" i="12"/>
  <c r="BW180" i="12"/>
  <c r="BU180" i="12"/>
  <c r="BS180" i="12"/>
  <c r="BQ180" i="12"/>
  <c r="BO180" i="12"/>
  <c r="BM180" i="12"/>
  <c r="BK180" i="12"/>
  <c r="BI180" i="12"/>
  <c r="BG180" i="12"/>
  <c r="BE180" i="12"/>
  <c r="BC180" i="12"/>
  <c r="BA180" i="12"/>
  <c r="AY180" i="12"/>
  <c r="AW180" i="12"/>
  <c r="AU180" i="12"/>
  <c r="AS180" i="12"/>
  <c r="AQ180" i="12"/>
  <c r="AO180" i="12"/>
  <c r="AM180" i="12"/>
  <c r="AK180" i="12"/>
  <c r="AI180" i="12"/>
  <c r="AG180" i="12"/>
  <c r="AE180" i="12"/>
  <c r="AC180" i="12"/>
  <c r="AA180" i="12"/>
  <c r="Y180" i="12"/>
  <c r="W180" i="12"/>
  <c r="U180" i="12"/>
  <c r="S180" i="12"/>
  <c r="Q180" i="12"/>
  <c r="O180" i="12"/>
  <c r="M180" i="12"/>
  <c r="K180" i="12"/>
  <c r="I180" i="12"/>
  <c r="G180" i="12"/>
  <c r="E180" i="12"/>
  <c r="FG179" i="12"/>
  <c r="FE179" i="12"/>
  <c r="FC179" i="12"/>
  <c r="FA179" i="12"/>
  <c r="EY179" i="12"/>
  <c r="EW179" i="12"/>
  <c r="EU179" i="12"/>
  <c r="ES179" i="12"/>
  <c r="EQ179" i="12"/>
  <c r="EO179" i="12"/>
  <c r="EM179" i="12"/>
  <c r="EK179" i="12"/>
  <c r="EI179" i="12"/>
  <c r="EG179" i="12"/>
  <c r="EE179" i="12"/>
  <c r="EC179" i="12"/>
  <c r="EA179" i="12"/>
  <c r="DY179" i="12"/>
  <c r="DW179" i="12"/>
  <c r="DU179" i="12"/>
  <c r="DS179" i="12"/>
  <c r="DQ179" i="12"/>
  <c r="DO179" i="12"/>
  <c r="DM179" i="12"/>
  <c r="DK179" i="12"/>
  <c r="DI179" i="12"/>
  <c r="DG179" i="12"/>
  <c r="DE179" i="12"/>
  <c r="DC179" i="12"/>
  <c r="DA179" i="12"/>
  <c r="CY179" i="12"/>
  <c r="CW179" i="12"/>
  <c r="CU179" i="12"/>
  <c r="CS179" i="12"/>
  <c r="CQ179" i="12"/>
  <c r="CO179" i="12"/>
  <c r="CM179" i="12"/>
  <c r="CK179" i="12"/>
  <c r="CI179" i="12"/>
  <c r="CG179" i="12"/>
  <c r="CE179" i="12"/>
  <c r="CC179" i="12"/>
  <c r="CA179" i="12"/>
  <c r="BY179" i="12"/>
  <c r="BW179" i="12"/>
  <c r="BU179" i="12"/>
  <c r="BS179" i="12"/>
  <c r="BQ179" i="12"/>
  <c r="BO179" i="12"/>
  <c r="BM179" i="12"/>
  <c r="BK179" i="12"/>
  <c r="BI179" i="12"/>
  <c r="BG179" i="12"/>
  <c r="BE179" i="12"/>
  <c r="BC179" i="12"/>
  <c r="BA179" i="12"/>
  <c r="AY179" i="12"/>
  <c r="AW179" i="12"/>
  <c r="AU179" i="12"/>
  <c r="AS179" i="12"/>
  <c r="AQ179" i="12"/>
  <c r="AO179" i="12"/>
  <c r="AM179" i="12"/>
  <c r="AK179" i="12"/>
  <c r="AI179" i="12"/>
  <c r="AG179" i="12"/>
  <c r="AE179" i="12"/>
  <c r="AC179" i="12"/>
  <c r="AA179" i="12"/>
  <c r="Y179" i="12"/>
  <c r="W179" i="12"/>
  <c r="U179" i="12"/>
  <c r="S179" i="12"/>
  <c r="Q179" i="12"/>
  <c r="O179" i="12"/>
  <c r="M179" i="12"/>
  <c r="K179" i="12"/>
  <c r="I179" i="12"/>
  <c r="G179" i="12"/>
  <c r="E179" i="12"/>
  <c r="FG178" i="12"/>
  <c r="FE178" i="12"/>
  <c r="FC178" i="12"/>
  <c r="FA178" i="12"/>
  <c r="EY178" i="12"/>
  <c r="EW178" i="12"/>
  <c r="EU178" i="12"/>
  <c r="ES178" i="12"/>
  <c r="EQ178" i="12"/>
  <c r="EO178" i="12"/>
  <c r="EM178" i="12"/>
  <c r="EK178" i="12"/>
  <c r="EI178" i="12"/>
  <c r="EG178" i="12"/>
  <c r="EE178" i="12"/>
  <c r="EC178" i="12"/>
  <c r="EA178" i="12"/>
  <c r="DY178" i="12"/>
  <c r="DW178" i="12"/>
  <c r="DU178" i="12"/>
  <c r="DS178" i="12"/>
  <c r="DQ178" i="12"/>
  <c r="DO178" i="12"/>
  <c r="DM178" i="12"/>
  <c r="DK178" i="12"/>
  <c r="DI178" i="12"/>
  <c r="DG178" i="12"/>
  <c r="DE178" i="12"/>
  <c r="DC178" i="12"/>
  <c r="DA178" i="12"/>
  <c r="CY178" i="12"/>
  <c r="CW178" i="12"/>
  <c r="CU178" i="12"/>
  <c r="CS178" i="12"/>
  <c r="CQ178" i="12"/>
  <c r="CO178" i="12"/>
  <c r="CM178" i="12"/>
  <c r="CK178" i="12"/>
  <c r="CI178" i="12"/>
  <c r="CG178" i="12"/>
  <c r="CE178" i="12"/>
  <c r="CC178" i="12"/>
  <c r="CA178" i="12"/>
  <c r="BY178" i="12"/>
  <c r="BW178" i="12"/>
  <c r="BU178" i="12"/>
  <c r="BS178" i="12"/>
  <c r="BQ178" i="12"/>
  <c r="BO178" i="12"/>
  <c r="BM178" i="12"/>
  <c r="BK178" i="12"/>
  <c r="BI178" i="12"/>
  <c r="BG178" i="12"/>
  <c r="BE178" i="12"/>
  <c r="BC178" i="12"/>
  <c r="BA178" i="12"/>
  <c r="AY178" i="12"/>
  <c r="AW178" i="12"/>
  <c r="AU178" i="12"/>
  <c r="AS178" i="12"/>
  <c r="AQ178" i="12"/>
  <c r="AO178" i="12"/>
  <c r="AM178" i="12"/>
  <c r="AK178" i="12"/>
  <c r="AI178" i="12"/>
  <c r="AG178" i="12"/>
  <c r="AE178" i="12"/>
  <c r="AC178" i="12"/>
  <c r="AA178" i="12"/>
  <c r="Y178" i="12"/>
  <c r="W178" i="12"/>
  <c r="U178" i="12"/>
  <c r="S178" i="12"/>
  <c r="Q178" i="12"/>
  <c r="O178" i="12"/>
  <c r="M178" i="12"/>
  <c r="K178" i="12"/>
  <c r="I178" i="12"/>
  <c r="G178" i="12"/>
  <c r="E178" i="12"/>
  <c r="FG177" i="12"/>
  <c r="FE177" i="12"/>
  <c r="FC177" i="12"/>
  <c r="FA177" i="12"/>
  <c r="EY177" i="12"/>
  <c r="EW177" i="12"/>
  <c r="EU177" i="12"/>
  <c r="ES177" i="12"/>
  <c r="EQ177" i="12"/>
  <c r="EO177" i="12"/>
  <c r="EM177" i="12"/>
  <c r="EK177" i="12"/>
  <c r="EI177" i="12"/>
  <c r="EG177" i="12"/>
  <c r="EE177" i="12"/>
  <c r="EC177" i="12"/>
  <c r="EA177" i="12"/>
  <c r="DY177" i="12"/>
  <c r="DW177" i="12"/>
  <c r="DU177" i="12"/>
  <c r="DS177" i="12"/>
  <c r="DQ177" i="12"/>
  <c r="DO177" i="12"/>
  <c r="DM177" i="12"/>
  <c r="DK177" i="12"/>
  <c r="DI177" i="12"/>
  <c r="DG177" i="12"/>
  <c r="DE177" i="12"/>
  <c r="DC177" i="12"/>
  <c r="DA177" i="12"/>
  <c r="CY177" i="12"/>
  <c r="CW177" i="12"/>
  <c r="CU177" i="12"/>
  <c r="CS177" i="12"/>
  <c r="CQ177" i="12"/>
  <c r="CO177" i="12"/>
  <c r="CM177" i="12"/>
  <c r="CK177" i="12"/>
  <c r="CI177" i="12"/>
  <c r="CG177" i="12"/>
  <c r="CE177" i="12"/>
  <c r="CC177" i="12"/>
  <c r="CA177" i="12"/>
  <c r="BY177" i="12"/>
  <c r="BW177" i="12"/>
  <c r="BU177" i="12"/>
  <c r="BS177" i="12"/>
  <c r="BQ177" i="12"/>
  <c r="BO177" i="12"/>
  <c r="BM177" i="12"/>
  <c r="BK177" i="12"/>
  <c r="BI177" i="12"/>
  <c r="BG177" i="12"/>
  <c r="BE177" i="12"/>
  <c r="BC177" i="12"/>
  <c r="BA177" i="12"/>
  <c r="AY177" i="12"/>
  <c r="AW177" i="12"/>
  <c r="AU177" i="12"/>
  <c r="AS177" i="12"/>
  <c r="AQ177" i="12"/>
  <c r="AO177" i="12"/>
  <c r="AM177" i="12"/>
  <c r="AK177" i="12"/>
  <c r="AI177" i="12"/>
  <c r="AG177" i="12"/>
  <c r="AE177" i="12"/>
  <c r="AC177" i="12"/>
  <c r="AA177" i="12"/>
  <c r="Y177" i="12"/>
  <c r="W177" i="12"/>
  <c r="U177" i="12"/>
  <c r="S177" i="12"/>
  <c r="Q177" i="12"/>
  <c r="O177" i="12"/>
  <c r="M177" i="12"/>
  <c r="K177" i="12"/>
  <c r="I177" i="12"/>
  <c r="G177" i="12"/>
  <c r="E177" i="12"/>
  <c r="FG176" i="12"/>
  <c r="FE176" i="12"/>
  <c r="FC176" i="12"/>
  <c r="FA176" i="12"/>
  <c r="EY176" i="12"/>
  <c r="EW176" i="12"/>
  <c r="EU176" i="12"/>
  <c r="ES176" i="12"/>
  <c r="EQ176" i="12"/>
  <c r="EO176" i="12"/>
  <c r="EM176" i="12"/>
  <c r="EK176" i="12"/>
  <c r="EI176" i="12"/>
  <c r="EG176" i="12"/>
  <c r="EE176" i="12"/>
  <c r="EC176" i="12"/>
  <c r="EA176" i="12"/>
  <c r="DY176" i="12"/>
  <c r="DW176" i="12"/>
  <c r="DU176" i="12"/>
  <c r="DS176" i="12"/>
  <c r="DQ176" i="12"/>
  <c r="DO176" i="12"/>
  <c r="DM176" i="12"/>
  <c r="DK176" i="12"/>
  <c r="DI176" i="12"/>
  <c r="DG176" i="12"/>
  <c r="DE176" i="12"/>
  <c r="DC176" i="12"/>
  <c r="DA176" i="12"/>
  <c r="CY176" i="12"/>
  <c r="CW176" i="12"/>
  <c r="CU176" i="12"/>
  <c r="CS176" i="12"/>
  <c r="CQ176" i="12"/>
  <c r="CO176" i="12"/>
  <c r="CM176" i="12"/>
  <c r="CK176" i="12"/>
  <c r="CI176" i="12"/>
  <c r="CG176" i="12"/>
  <c r="CE176" i="12"/>
  <c r="CC176" i="12"/>
  <c r="CA176" i="12"/>
  <c r="BY176" i="12"/>
  <c r="BW176" i="12"/>
  <c r="BU176" i="12"/>
  <c r="BS176" i="12"/>
  <c r="BQ176" i="12"/>
  <c r="BO176" i="12"/>
  <c r="BM176" i="12"/>
  <c r="BK176" i="12"/>
  <c r="BI176" i="12"/>
  <c r="BG176" i="12"/>
  <c r="BE176" i="12"/>
  <c r="BC176" i="12"/>
  <c r="BA176" i="12"/>
  <c r="AY176" i="12"/>
  <c r="AW176" i="12"/>
  <c r="AU176" i="12"/>
  <c r="AS176" i="12"/>
  <c r="AQ176" i="12"/>
  <c r="AO176" i="12"/>
  <c r="AM176" i="12"/>
  <c r="AK176" i="12"/>
  <c r="AI176" i="12"/>
  <c r="AG176" i="12"/>
  <c r="AE176" i="12"/>
  <c r="AC176" i="12"/>
  <c r="AA176" i="12"/>
  <c r="Y176" i="12"/>
  <c r="W176" i="12"/>
  <c r="U176" i="12"/>
  <c r="S176" i="12"/>
  <c r="Q176" i="12"/>
  <c r="O176" i="12"/>
  <c r="M176" i="12"/>
  <c r="K176" i="12"/>
  <c r="I176" i="12"/>
  <c r="G176" i="12"/>
  <c r="E176" i="12"/>
  <c r="FG175" i="12"/>
  <c r="FE175" i="12"/>
  <c r="FC175" i="12"/>
  <c r="FA175" i="12"/>
  <c r="EY175" i="12"/>
  <c r="EW175" i="12"/>
  <c r="EU175" i="12"/>
  <c r="ES175" i="12"/>
  <c r="EQ175" i="12"/>
  <c r="EO175" i="12"/>
  <c r="EM175" i="12"/>
  <c r="EK175" i="12"/>
  <c r="EI175" i="12"/>
  <c r="EG175" i="12"/>
  <c r="EE175" i="12"/>
  <c r="EC175" i="12"/>
  <c r="EA175" i="12"/>
  <c r="DY175" i="12"/>
  <c r="DW175" i="12"/>
  <c r="DU175" i="12"/>
  <c r="DS175" i="12"/>
  <c r="DQ175" i="12"/>
  <c r="DO175" i="12"/>
  <c r="DM175" i="12"/>
  <c r="DK175" i="12"/>
  <c r="DI175" i="12"/>
  <c r="DG175" i="12"/>
  <c r="DE175" i="12"/>
  <c r="DC175" i="12"/>
  <c r="DA175" i="12"/>
  <c r="CY175" i="12"/>
  <c r="CW175" i="12"/>
  <c r="CU175" i="12"/>
  <c r="CS175" i="12"/>
  <c r="CQ175" i="12"/>
  <c r="CO175" i="12"/>
  <c r="CM175" i="12"/>
  <c r="CK175" i="12"/>
  <c r="CI175" i="12"/>
  <c r="CG175" i="12"/>
  <c r="CE175" i="12"/>
  <c r="CC175" i="12"/>
  <c r="CA175" i="12"/>
  <c r="BY175" i="12"/>
  <c r="BW175" i="12"/>
  <c r="BU175" i="12"/>
  <c r="BS175" i="12"/>
  <c r="BQ175" i="12"/>
  <c r="BO175" i="12"/>
  <c r="BM175" i="12"/>
  <c r="BK175" i="12"/>
  <c r="BI175" i="12"/>
  <c r="BG175" i="12"/>
  <c r="BE175" i="12"/>
  <c r="BC175" i="12"/>
  <c r="BA175" i="12"/>
  <c r="AY175" i="12"/>
  <c r="AW175" i="12"/>
  <c r="AU175" i="12"/>
  <c r="AS175" i="12"/>
  <c r="AQ175" i="12"/>
  <c r="AO175" i="12"/>
  <c r="AM175" i="12"/>
  <c r="AK175" i="12"/>
  <c r="AI175" i="12"/>
  <c r="AG175" i="12"/>
  <c r="AE175" i="12"/>
  <c r="AC175" i="12"/>
  <c r="AA175" i="12"/>
  <c r="Y175" i="12"/>
  <c r="W175" i="12"/>
  <c r="U175" i="12"/>
  <c r="S175" i="12"/>
  <c r="Q175" i="12"/>
  <c r="O175" i="12"/>
  <c r="M175" i="12"/>
  <c r="K175" i="12"/>
  <c r="I175" i="12"/>
  <c r="G175" i="12"/>
  <c r="E175" i="12"/>
  <c r="FG174" i="12"/>
  <c r="FE174" i="12"/>
  <c r="FC174" i="12"/>
  <c r="FA174" i="12"/>
  <c r="EY174" i="12"/>
  <c r="EW174" i="12"/>
  <c r="EU174" i="12"/>
  <c r="ES174" i="12"/>
  <c r="EQ174" i="12"/>
  <c r="EO174" i="12"/>
  <c r="EM174" i="12"/>
  <c r="EK174" i="12"/>
  <c r="EI174" i="12"/>
  <c r="EG174" i="12"/>
  <c r="EE174" i="12"/>
  <c r="EC174" i="12"/>
  <c r="EA174" i="12"/>
  <c r="DY174" i="12"/>
  <c r="DW174" i="12"/>
  <c r="DU174" i="12"/>
  <c r="DS174" i="12"/>
  <c r="DQ174" i="12"/>
  <c r="DO174" i="12"/>
  <c r="DM174" i="12"/>
  <c r="DK174" i="12"/>
  <c r="DI174" i="12"/>
  <c r="DG174" i="12"/>
  <c r="DE174" i="12"/>
  <c r="DC174" i="12"/>
  <c r="DA174" i="12"/>
  <c r="CY174" i="12"/>
  <c r="CW174" i="12"/>
  <c r="CU174" i="12"/>
  <c r="CS174" i="12"/>
  <c r="CQ174" i="12"/>
  <c r="CO174" i="12"/>
  <c r="CM174" i="12"/>
  <c r="CK174" i="12"/>
  <c r="CI174" i="12"/>
  <c r="CG174" i="12"/>
  <c r="CE174" i="12"/>
  <c r="CC174" i="12"/>
  <c r="CA174" i="12"/>
  <c r="BY174" i="12"/>
  <c r="BW174" i="12"/>
  <c r="BU174" i="12"/>
  <c r="BS174" i="12"/>
  <c r="BQ174" i="12"/>
  <c r="BO174" i="12"/>
  <c r="BM174" i="12"/>
  <c r="BK174" i="12"/>
  <c r="BI174" i="12"/>
  <c r="BG174" i="12"/>
  <c r="BE174" i="12"/>
  <c r="BC174" i="12"/>
  <c r="BA174" i="12"/>
  <c r="AY174" i="12"/>
  <c r="AW174" i="12"/>
  <c r="AU174" i="12"/>
  <c r="AS174" i="12"/>
  <c r="AQ174" i="12"/>
  <c r="AO174" i="12"/>
  <c r="AM174" i="12"/>
  <c r="AK174" i="12"/>
  <c r="AI174" i="12"/>
  <c r="AG174" i="12"/>
  <c r="AE174" i="12"/>
  <c r="AC174" i="12"/>
  <c r="AA174" i="12"/>
  <c r="Y174" i="12"/>
  <c r="W174" i="12"/>
  <c r="U174" i="12"/>
  <c r="S174" i="12"/>
  <c r="Q174" i="12"/>
  <c r="O174" i="12"/>
  <c r="M174" i="12"/>
  <c r="K174" i="12"/>
  <c r="I174" i="12"/>
  <c r="G174" i="12"/>
  <c r="E174" i="12"/>
  <c r="FG173" i="12"/>
  <c r="FE173" i="12"/>
  <c r="FC173" i="12"/>
  <c r="FA173" i="12"/>
  <c r="EY173" i="12"/>
  <c r="EW173" i="12"/>
  <c r="EU173" i="12"/>
  <c r="ES173" i="12"/>
  <c r="EQ173" i="12"/>
  <c r="EO173" i="12"/>
  <c r="EM173" i="12"/>
  <c r="EK173" i="12"/>
  <c r="EI173" i="12"/>
  <c r="EG173" i="12"/>
  <c r="EE173" i="12"/>
  <c r="EC173" i="12"/>
  <c r="EA173" i="12"/>
  <c r="DY173" i="12"/>
  <c r="DW173" i="12"/>
  <c r="DU173" i="12"/>
  <c r="DS173" i="12"/>
  <c r="DQ173" i="12"/>
  <c r="DO173" i="12"/>
  <c r="DM173" i="12"/>
  <c r="DK173" i="12"/>
  <c r="DI173" i="12"/>
  <c r="DG173" i="12"/>
  <c r="DE173" i="12"/>
  <c r="DC173" i="12"/>
  <c r="DA173" i="12"/>
  <c r="CY173" i="12"/>
  <c r="CW173" i="12"/>
  <c r="CU173" i="12"/>
  <c r="CS173" i="12"/>
  <c r="CQ173" i="12"/>
  <c r="CO173" i="12"/>
  <c r="CM173" i="12"/>
  <c r="CK173" i="12"/>
  <c r="CI173" i="12"/>
  <c r="CG173" i="12"/>
  <c r="CE173" i="12"/>
  <c r="CC173" i="12"/>
  <c r="CA173" i="12"/>
  <c r="BY173" i="12"/>
  <c r="BW173" i="12"/>
  <c r="BU173" i="12"/>
  <c r="BS173" i="12"/>
  <c r="BQ173" i="12"/>
  <c r="BO173" i="12"/>
  <c r="BM173" i="12"/>
  <c r="BK173" i="12"/>
  <c r="BI173" i="12"/>
  <c r="BG173" i="12"/>
  <c r="BE173" i="12"/>
  <c r="BC173" i="12"/>
  <c r="BA173" i="12"/>
  <c r="AY173" i="12"/>
  <c r="AW173" i="12"/>
  <c r="AU173" i="12"/>
  <c r="AS173" i="12"/>
  <c r="AQ173" i="12"/>
  <c r="AO173" i="12"/>
  <c r="AM173" i="12"/>
  <c r="AK173" i="12"/>
  <c r="AI173" i="12"/>
  <c r="AG173" i="12"/>
  <c r="AE173" i="12"/>
  <c r="AC173" i="12"/>
  <c r="AA173" i="12"/>
  <c r="Y173" i="12"/>
  <c r="W173" i="12"/>
  <c r="U173" i="12"/>
  <c r="S173" i="12"/>
  <c r="Q173" i="12"/>
  <c r="O173" i="12"/>
  <c r="M173" i="12"/>
  <c r="K173" i="12"/>
  <c r="I173" i="12"/>
  <c r="G173" i="12"/>
  <c r="E173" i="12"/>
  <c r="FG172" i="12"/>
  <c r="FE172" i="12"/>
  <c r="FC172" i="12"/>
  <c r="FA172" i="12"/>
  <c r="EY172" i="12"/>
  <c r="EW172" i="12"/>
  <c r="EU172" i="12"/>
  <c r="ES172" i="12"/>
  <c r="EQ172" i="12"/>
  <c r="EO172" i="12"/>
  <c r="EM172" i="12"/>
  <c r="EK172" i="12"/>
  <c r="EI172" i="12"/>
  <c r="EG172" i="12"/>
  <c r="EE172" i="12"/>
  <c r="EC172" i="12"/>
  <c r="EA172" i="12"/>
  <c r="DY172" i="12"/>
  <c r="DW172" i="12"/>
  <c r="DU172" i="12"/>
  <c r="DS172" i="12"/>
  <c r="DQ172" i="12"/>
  <c r="DO172" i="12"/>
  <c r="DM172" i="12"/>
  <c r="DK172" i="12"/>
  <c r="DI172" i="12"/>
  <c r="DG172" i="12"/>
  <c r="DE172" i="12"/>
  <c r="DC172" i="12"/>
  <c r="DA172" i="12"/>
  <c r="CY172" i="12"/>
  <c r="CW172" i="12"/>
  <c r="CU172" i="12"/>
  <c r="CS172" i="12"/>
  <c r="CQ172" i="12"/>
  <c r="CO172" i="12"/>
  <c r="CM172" i="12"/>
  <c r="CK172" i="12"/>
  <c r="CI172" i="12"/>
  <c r="CG172" i="12"/>
  <c r="CE172" i="12"/>
  <c r="CC172" i="12"/>
  <c r="CA172" i="12"/>
  <c r="BY172" i="12"/>
  <c r="BW172" i="12"/>
  <c r="BU172" i="12"/>
  <c r="BS172" i="12"/>
  <c r="BQ172" i="12"/>
  <c r="BO172" i="12"/>
  <c r="BM172" i="12"/>
  <c r="BK172" i="12"/>
  <c r="BI172" i="12"/>
  <c r="BG172" i="12"/>
  <c r="BE172" i="12"/>
  <c r="BC172" i="12"/>
  <c r="BA172" i="12"/>
  <c r="AY172" i="12"/>
  <c r="AW172" i="12"/>
  <c r="AU172" i="12"/>
  <c r="AS172" i="12"/>
  <c r="AQ172" i="12"/>
  <c r="AO172" i="12"/>
  <c r="AM172" i="12"/>
  <c r="AK172" i="12"/>
  <c r="AI172" i="12"/>
  <c r="AG172" i="12"/>
  <c r="AE172" i="12"/>
  <c r="AC172" i="12"/>
  <c r="AA172" i="12"/>
  <c r="Y172" i="12"/>
  <c r="W172" i="12"/>
  <c r="U172" i="12"/>
  <c r="S172" i="12"/>
  <c r="Q172" i="12"/>
  <c r="O172" i="12"/>
  <c r="M172" i="12"/>
  <c r="K172" i="12"/>
  <c r="I172" i="12"/>
  <c r="G172" i="12"/>
  <c r="E172" i="12"/>
  <c r="FG171" i="12"/>
  <c r="FE171" i="12"/>
  <c r="FC171" i="12"/>
  <c r="FA171" i="12"/>
  <c r="EY171" i="12"/>
  <c r="EW171" i="12"/>
  <c r="EU171" i="12"/>
  <c r="ES171" i="12"/>
  <c r="EQ171" i="12"/>
  <c r="EO171" i="12"/>
  <c r="EM171" i="12"/>
  <c r="EK171" i="12"/>
  <c r="EI171" i="12"/>
  <c r="EG171" i="12"/>
  <c r="EE171" i="12"/>
  <c r="EC171" i="12"/>
  <c r="EA171" i="12"/>
  <c r="DY171" i="12"/>
  <c r="DW171" i="12"/>
  <c r="DU171" i="12"/>
  <c r="DS171" i="12"/>
  <c r="DQ171" i="12"/>
  <c r="DO171" i="12"/>
  <c r="DM171" i="12"/>
  <c r="DK171" i="12"/>
  <c r="DI171" i="12"/>
  <c r="DG171" i="12"/>
  <c r="DE171" i="12"/>
  <c r="DC171" i="12"/>
  <c r="DA171" i="12"/>
  <c r="CY171" i="12"/>
  <c r="CW171" i="12"/>
  <c r="CU171" i="12"/>
  <c r="CS171" i="12"/>
  <c r="CQ171" i="12"/>
  <c r="CO171" i="12"/>
  <c r="CM171" i="12"/>
  <c r="CK171" i="12"/>
  <c r="CI171" i="12"/>
  <c r="CG171" i="12"/>
  <c r="CE171" i="12"/>
  <c r="CC171" i="12"/>
  <c r="CA171" i="12"/>
  <c r="BY171" i="12"/>
  <c r="BW171" i="12"/>
  <c r="BU171" i="12"/>
  <c r="BS171" i="12"/>
  <c r="BQ171" i="12"/>
  <c r="BO171" i="12"/>
  <c r="BM171" i="12"/>
  <c r="BK171" i="12"/>
  <c r="BI171" i="12"/>
  <c r="BG171" i="12"/>
  <c r="BE171" i="12"/>
  <c r="BC171" i="12"/>
  <c r="BA171" i="12"/>
  <c r="AY171" i="12"/>
  <c r="AW171" i="12"/>
  <c r="AU171" i="12"/>
  <c r="AS171" i="12"/>
  <c r="AQ171" i="12"/>
  <c r="AO171" i="12"/>
  <c r="AM171" i="12"/>
  <c r="AK171" i="12"/>
  <c r="AI171" i="12"/>
  <c r="AG171" i="12"/>
  <c r="AE171" i="12"/>
  <c r="AC171" i="12"/>
  <c r="AA171" i="12"/>
  <c r="Y171" i="12"/>
  <c r="W171" i="12"/>
  <c r="U171" i="12"/>
  <c r="S171" i="12"/>
  <c r="Q171" i="12"/>
  <c r="O171" i="12"/>
  <c r="M171" i="12"/>
  <c r="K171" i="12"/>
  <c r="I171" i="12"/>
  <c r="G171" i="12"/>
  <c r="E171" i="12"/>
  <c r="FG170" i="12"/>
  <c r="FE170" i="12"/>
  <c r="FC170" i="12"/>
  <c r="FA170" i="12"/>
  <c r="EY170" i="12"/>
  <c r="EW170" i="12"/>
  <c r="EU170" i="12"/>
  <c r="ES170" i="12"/>
  <c r="EQ170" i="12"/>
  <c r="EO170" i="12"/>
  <c r="EM170" i="12"/>
  <c r="EK170" i="12"/>
  <c r="EI170" i="12"/>
  <c r="EG170" i="12"/>
  <c r="EE170" i="12"/>
  <c r="EC170" i="12"/>
  <c r="EA170" i="12"/>
  <c r="DY170" i="12"/>
  <c r="DW170" i="12"/>
  <c r="DU170" i="12"/>
  <c r="DS170" i="12"/>
  <c r="DQ170" i="12"/>
  <c r="DO170" i="12"/>
  <c r="DM170" i="12"/>
  <c r="DK170" i="12"/>
  <c r="DI170" i="12"/>
  <c r="DG170" i="12"/>
  <c r="DE170" i="12"/>
  <c r="DC170" i="12"/>
  <c r="DA170" i="12"/>
  <c r="CY170" i="12"/>
  <c r="CW170" i="12"/>
  <c r="CU170" i="12"/>
  <c r="CS170" i="12"/>
  <c r="CQ170" i="12"/>
  <c r="CO170" i="12"/>
  <c r="CM170" i="12"/>
  <c r="CK170" i="12"/>
  <c r="CI170" i="12"/>
  <c r="CG170" i="12"/>
  <c r="CE170" i="12"/>
  <c r="CC170" i="12"/>
  <c r="CA170" i="12"/>
  <c r="BY170" i="12"/>
  <c r="BW170" i="12"/>
  <c r="BU170" i="12"/>
  <c r="BS170" i="12"/>
  <c r="BQ170" i="12"/>
  <c r="BO170" i="12"/>
  <c r="BM170" i="12"/>
  <c r="BK170" i="12"/>
  <c r="BI170" i="12"/>
  <c r="BG170" i="12"/>
  <c r="BE170" i="12"/>
  <c r="BC170" i="12"/>
  <c r="BA170" i="12"/>
  <c r="AY170" i="12"/>
  <c r="AW170" i="12"/>
  <c r="AU170" i="12"/>
  <c r="AS170" i="12"/>
  <c r="AQ170" i="12"/>
  <c r="AO170" i="12"/>
  <c r="AM170" i="12"/>
  <c r="AK170" i="12"/>
  <c r="AI170" i="12"/>
  <c r="AG170" i="12"/>
  <c r="AE170" i="12"/>
  <c r="AC170" i="12"/>
  <c r="AA170" i="12"/>
  <c r="Y170" i="12"/>
  <c r="W170" i="12"/>
  <c r="U170" i="12"/>
  <c r="S170" i="12"/>
  <c r="Q170" i="12"/>
  <c r="O170" i="12"/>
  <c r="M170" i="12"/>
  <c r="K170" i="12"/>
  <c r="I170" i="12"/>
  <c r="G170" i="12"/>
  <c r="E170" i="12"/>
  <c r="FG169" i="12"/>
  <c r="FE169" i="12"/>
  <c r="FC169" i="12"/>
  <c r="FA169" i="12"/>
  <c r="EY169" i="12"/>
  <c r="EW169" i="12"/>
  <c r="EU169" i="12"/>
  <c r="ES169" i="12"/>
  <c r="EQ169" i="12"/>
  <c r="EO169" i="12"/>
  <c r="EM169" i="12"/>
  <c r="EK169" i="12"/>
  <c r="EI169" i="12"/>
  <c r="EG169" i="12"/>
  <c r="EE169" i="12"/>
  <c r="EC169" i="12"/>
  <c r="EA169" i="12"/>
  <c r="DY169" i="12"/>
  <c r="DW169" i="12"/>
  <c r="DU169" i="12"/>
  <c r="DS169" i="12"/>
  <c r="DQ169" i="12"/>
  <c r="DO169" i="12"/>
  <c r="DM169" i="12"/>
  <c r="DK169" i="12"/>
  <c r="DI169" i="12"/>
  <c r="DG169" i="12"/>
  <c r="DE169" i="12"/>
  <c r="DC169" i="12"/>
  <c r="DA169" i="12"/>
  <c r="CY169" i="12"/>
  <c r="CW169" i="12"/>
  <c r="CU169" i="12"/>
  <c r="CS169" i="12"/>
  <c r="CQ169" i="12"/>
  <c r="CO169" i="12"/>
  <c r="CM169" i="12"/>
  <c r="CK169" i="12"/>
  <c r="CI169" i="12"/>
  <c r="CG169" i="12"/>
  <c r="CE169" i="12"/>
  <c r="CC169" i="12"/>
  <c r="CA169" i="12"/>
  <c r="BY169" i="12"/>
  <c r="BW169" i="12"/>
  <c r="BU169" i="12"/>
  <c r="BS169" i="12"/>
  <c r="BQ169" i="12"/>
  <c r="BO169" i="12"/>
  <c r="BM169" i="12"/>
  <c r="BK169" i="12"/>
  <c r="BI169" i="12"/>
  <c r="BG169" i="12"/>
  <c r="BE169" i="12"/>
  <c r="BC169" i="12"/>
  <c r="BA169" i="12"/>
  <c r="AY169" i="12"/>
  <c r="AW169" i="12"/>
  <c r="AU169" i="12"/>
  <c r="AS169" i="12"/>
  <c r="AQ169" i="12"/>
  <c r="AO169" i="12"/>
  <c r="AM169" i="12"/>
  <c r="AK169" i="12"/>
  <c r="AI169" i="12"/>
  <c r="AG169" i="12"/>
  <c r="AE169" i="12"/>
  <c r="AC169" i="12"/>
  <c r="AA169" i="12"/>
  <c r="Y169" i="12"/>
  <c r="W169" i="12"/>
  <c r="U169" i="12"/>
  <c r="S169" i="12"/>
  <c r="Q169" i="12"/>
  <c r="O169" i="12"/>
  <c r="M169" i="12"/>
  <c r="K169" i="12"/>
  <c r="I169" i="12"/>
  <c r="G169" i="12"/>
  <c r="E169" i="12"/>
  <c r="FG168" i="12"/>
  <c r="FE168" i="12"/>
  <c r="FC168" i="12"/>
  <c r="FA168" i="12"/>
  <c r="EY168" i="12"/>
  <c r="EW168" i="12"/>
  <c r="EU168" i="12"/>
  <c r="ES168" i="12"/>
  <c r="EQ168" i="12"/>
  <c r="EO168" i="12"/>
  <c r="EM168" i="12"/>
  <c r="EK168" i="12"/>
  <c r="EI168" i="12"/>
  <c r="EG168" i="12"/>
  <c r="EE168" i="12"/>
  <c r="EC168" i="12"/>
  <c r="EA168" i="12"/>
  <c r="DY168" i="12"/>
  <c r="DW168" i="12"/>
  <c r="DU168" i="12"/>
  <c r="DS168" i="12"/>
  <c r="DQ168" i="12"/>
  <c r="DO168" i="12"/>
  <c r="DM168" i="12"/>
  <c r="DK168" i="12"/>
  <c r="DI168" i="12"/>
  <c r="DG168" i="12"/>
  <c r="DE168" i="12"/>
  <c r="DC168" i="12"/>
  <c r="DA168" i="12"/>
  <c r="CY168" i="12"/>
  <c r="CW168" i="12"/>
  <c r="CU168" i="12"/>
  <c r="CS168" i="12"/>
  <c r="CQ168" i="12"/>
  <c r="CO168" i="12"/>
  <c r="CM168" i="12"/>
  <c r="CK168" i="12"/>
  <c r="CI168" i="12"/>
  <c r="CG168" i="12"/>
  <c r="CE168" i="12"/>
  <c r="CC168" i="12"/>
  <c r="CA168" i="12"/>
  <c r="BY168" i="12"/>
  <c r="BW168" i="12"/>
  <c r="BU168" i="12"/>
  <c r="BS168" i="12"/>
  <c r="BQ168" i="12"/>
  <c r="BO168" i="12"/>
  <c r="BM168" i="12"/>
  <c r="BK168" i="12"/>
  <c r="BI168" i="12"/>
  <c r="BG168" i="12"/>
  <c r="BE168" i="12"/>
  <c r="BC168" i="12"/>
  <c r="BA168" i="12"/>
  <c r="AY168" i="12"/>
  <c r="AW168" i="12"/>
  <c r="AU168" i="12"/>
  <c r="AS168" i="12"/>
  <c r="AQ168" i="12"/>
  <c r="AO168" i="12"/>
  <c r="AM168" i="12"/>
  <c r="AK168" i="12"/>
  <c r="AI168" i="12"/>
  <c r="AG168" i="12"/>
  <c r="AE168" i="12"/>
  <c r="AC168" i="12"/>
  <c r="AA168" i="12"/>
  <c r="Y168" i="12"/>
  <c r="W168" i="12"/>
  <c r="U168" i="12"/>
  <c r="S168" i="12"/>
  <c r="Q168" i="12"/>
  <c r="O168" i="12"/>
  <c r="M168" i="12"/>
  <c r="K168" i="12"/>
  <c r="I168" i="12"/>
  <c r="G168" i="12"/>
  <c r="E168" i="12"/>
  <c r="FG167" i="12"/>
  <c r="FE167" i="12"/>
  <c r="FC167" i="12"/>
  <c r="FA167" i="12"/>
  <c r="EY167" i="12"/>
  <c r="EW167" i="12"/>
  <c r="EU167" i="12"/>
  <c r="ES167" i="12"/>
  <c r="EQ167" i="12"/>
  <c r="EO167" i="12"/>
  <c r="EM167" i="12"/>
  <c r="EK167" i="12"/>
  <c r="EI167" i="12"/>
  <c r="EG167" i="12"/>
  <c r="EE167" i="12"/>
  <c r="EC167" i="12"/>
  <c r="EA167" i="12"/>
  <c r="DY167" i="12"/>
  <c r="DW167" i="12"/>
  <c r="DU167" i="12"/>
  <c r="DS167" i="12"/>
  <c r="DQ167" i="12"/>
  <c r="DO167" i="12"/>
  <c r="DM167" i="12"/>
  <c r="DK167" i="12"/>
  <c r="DI167" i="12"/>
  <c r="DG167" i="12"/>
  <c r="DE167" i="12"/>
  <c r="DC167" i="12"/>
  <c r="DA167" i="12"/>
  <c r="CY167" i="12"/>
  <c r="CW167" i="12"/>
  <c r="CU167" i="12"/>
  <c r="CS167" i="12"/>
  <c r="CQ167" i="12"/>
  <c r="CO167" i="12"/>
  <c r="CM167" i="12"/>
  <c r="CK167" i="12"/>
  <c r="CI167" i="12"/>
  <c r="CG167" i="12"/>
  <c r="CE167" i="12"/>
  <c r="CC167" i="12"/>
  <c r="CA167" i="12"/>
  <c r="BY167" i="12"/>
  <c r="BW167" i="12"/>
  <c r="BU167" i="12"/>
  <c r="BS167" i="12"/>
  <c r="BQ167" i="12"/>
  <c r="BO167" i="12"/>
  <c r="BM167" i="12"/>
  <c r="BK167" i="12"/>
  <c r="BI167" i="12"/>
  <c r="BG167" i="12"/>
  <c r="BE167" i="12"/>
  <c r="BC167" i="12"/>
  <c r="BA167" i="12"/>
  <c r="AY167" i="12"/>
  <c r="AW167" i="12"/>
  <c r="AU167" i="12"/>
  <c r="AS167" i="12"/>
  <c r="AQ167" i="12"/>
  <c r="AO167" i="12"/>
  <c r="AM167" i="12"/>
  <c r="AK167" i="12"/>
  <c r="AI167" i="12"/>
  <c r="AG167" i="12"/>
  <c r="AE167" i="12"/>
  <c r="AC167" i="12"/>
  <c r="AA167" i="12"/>
  <c r="Y167" i="12"/>
  <c r="W167" i="12"/>
  <c r="U167" i="12"/>
  <c r="S167" i="12"/>
  <c r="Q167" i="12"/>
  <c r="O167" i="12"/>
  <c r="M167" i="12"/>
  <c r="K167" i="12"/>
  <c r="I167" i="12"/>
  <c r="G167" i="12"/>
  <c r="E167" i="12"/>
  <c r="FG166" i="12"/>
  <c r="FE166" i="12"/>
  <c r="FC166" i="12"/>
  <c r="FA166" i="12"/>
  <c r="EY166" i="12"/>
  <c r="EW166" i="12"/>
  <c r="EU166" i="12"/>
  <c r="ES166" i="12"/>
  <c r="EQ166" i="12"/>
  <c r="EO166" i="12"/>
  <c r="EM166" i="12"/>
  <c r="EK166" i="12"/>
  <c r="EI166" i="12"/>
  <c r="EG166" i="12"/>
  <c r="EE166" i="12"/>
  <c r="EC166" i="12"/>
  <c r="EA166" i="12"/>
  <c r="DY166" i="12"/>
  <c r="DW166" i="12"/>
  <c r="DU166" i="12"/>
  <c r="DS166" i="12"/>
  <c r="DQ166" i="12"/>
  <c r="DO166" i="12"/>
  <c r="DM166" i="12"/>
  <c r="DK166" i="12"/>
  <c r="DI166" i="12"/>
  <c r="DG166" i="12"/>
  <c r="DE166" i="12"/>
  <c r="DC166" i="12"/>
  <c r="DA166" i="12"/>
  <c r="CY166" i="12"/>
  <c r="CW166" i="12"/>
  <c r="CU166" i="12"/>
  <c r="CS166" i="12"/>
  <c r="CQ166" i="12"/>
  <c r="CO166" i="12"/>
  <c r="CM166" i="12"/>
  <c r="CK166" i="12"/>
  <c r="CI166" i="12"/>
  <c r="CG166" i="12"/>
  <c r="CE166" i="12"/>
  <c r="CC166" i="12"/>
  <c r="CA166" i="12"/>
  <c r="BY166" i="12"/>
  <c r="BW166" i="12"/>
  <c r="BU166" i="12"/>
  <c r="BS166" i="12"/>
  <c r="BQ166" i="12"/>
  <c r="BO166" i="12"/>
  <c r="BM166" i="12"/>
  <c r="BK166" i="12"/>
  <c r="BI166" i="12"/>
  <c r="BG166" i="12"/>
  <c r="BE166" i="12"/>
  <c r="BC166" i="12"/>
  <c r="BA166" i="12"/>
  <c r="AY166" i="12"/>
  <c r="AW166" i="12"/>
  <c r="AU166" i="12"/>
  <c r="AS166" i="12"/>
  <c r="AQ166" i="12"/>
  <c r="AO166" i="12"/>
  <c r="AM166" i="12"/>
  <c r="AK166" i="12"/>
  <c r="AI166" i="12"/>
  <c r="AG166" i="12"/>
  <c r="AE166" i="12"/>
  <c r="AC166" i="12"/>
  <c r="AA166" i="12"/>
  <c r="Y166" i="12"/>
  <c r="W166" i="12"/>
  <c r="U166" i="12"/>
  <c r="S166" i="12"/>
  <c r="Q166" i="12"/>
  <c r="O166" i="12"/>
  <c r="M166" i="12"/>
  <c r="K166" i="12"/>
  <c r="I166" i="12"/>
  <c r="G166" i="12"/>
  <c r="E166" i="12"/>
  <c r="FG165" i="12"/>
  <c r="FE165" i="12"/>
  <c r="FC165" i="12"/>
  <c r="FA165" i="12"/>
  <c r="EY165" i="12"/>
  <c r="EW165" i="12"/>
  <c r="EU165" i="12"/>
  <c r="ES165" i="12"/>
  <c r="EQ165" i="12"/>
  <c r="EO165" i="12"/>
  <c r="EM165" i="12"/>
  <c r="EK165" i="12"/>
  <c r="EI165" i="12"/>
  <c r="EG165" i="12"/>
  <c r="EE165" i="12"/>
  <c r="EC165" i="12"/>
  <c r="EA165" i="12"/>
  <c r="DY165" i="12"/>
  <c r="DW165" i="12"/>
  <c r="DU165" i="12"/>
  <c r="DS165" i="12"/>
  <c r="DQ165" i="12"/>
  <c r="DO165" i="12"/>
  <c r="DM165" i="12"/>
  <c r="DK165" i="12"/>
  <c r="DI165" i="12"/>
  <c r="DG165" i="12"/>
  <c r="DE165" i="12"/>
  <c r="DC165" i="12"/>
  <c r="DA165" i="12"/>
  <c r="CY165" i="12"/>
  <c r="CW165" i="12"/>
  <c r="CU165" i="12"/>
  <c r="CS165" i="12"/>
  <c r="CQ165" i="12"/>
  <c r="CO165" i="12"/>
  <c r="CM165" i="12"/>
  <c r="CK165" i="12"/>
  <c r="CI165" i="12"/>
  <c r="CG165" i="12"/>
  <c r="CE165" i="12"/>
  <c r="CC165" i="12"/>
  <c r="CA165" i="12"/>
  <c r="BY165" i="12"/>
  <c r="BW165" i="12"/>
  <c r="BU165" i="12"/>
  <c r="BS165" i="12"/>
  <c r="BQ165" i="12"/>
  <c r="BO165" i="12"/>
  <c r="BM165" i="12"/>
  <c r="BK165" i="12"/>
  <c r="BI165" i="12"/>
  <c r="BG165" i="12"/>
  <c r="BE165" i="12"/>
  <c r="BC165" i="12"/>
  <c r="BA165" i="12"/>
  <c r="AY165" i="12"/>
  <c r="AW165" i="12"/>
  <c r="AU165" i="12"/>
  <c r="AS165" i="12"/>
  <c r="AQ165" i="12"/>
  <c r="AO165" i="12"/>
  <c r="AM165" i="12"/>
  <c r="AK165" i="12"/>
  <c r="AI165" i="12"/>
  <c r="AG165" i="12"/>
  <c r="AE165" i="12"/>
  <c r="AC165" i="12"/>
  <c r="AA165" i="12"/>
  <c r="Y165" i="12"/>
  <c r="W165" i="12"/>
  <c r="U165" i="12"/>
  <c r="S165" i="12"/>
  <c r="Q165" i="12"/>
  <c r="O165" i="12"/>
  <c r="M165" i="12"/>
  <c r="K165" i="12"/>
  <c r="I165" i="12"/>
  <c r="G165" i="12"/>
  <c r="E165" i="12"/>
  <c r="FG164" i="12"/>
  <c r="FE164" i="12"/>
  <c r="FC164" i="12"/>
  <c r="FA164" i="12"/>
  <c r="EY164" i="12"/>
  <c r="EW164" i="12"/>
  <c r="EU164" i="12"/>
  <c r="ES164" i="12"/>
  <c r="EQ164" i="12"/>
  <c r="EO164" i="12"/>
  <c r="EM164" i="12"/>
  <c r="EK164" i="12"/>
  <c r="EI164" i="12"/>
  <c r="EG164" i="12"/>
  <c r="EE164" i="12"/>
  <c r="EC164" i="12"/>
  <c r="EA164" i="12"/>
  <c r="DY164" i="12"/>
  <c r="DW164" i="12"/>
  <c r="DU164" i="12"/>
  <c r="DS164" i="12"/>
  <c r="DQ164" i="12"/>
  <c r="DO164" i="12"/>
  <c r="DM164" i="12"/>
  <c r="DK164" i="12"/>
  <c r="DI164" i="12"/>
  <c r="DG164" i="12"/>
  <c r="DE164" i="12"/>
  <c r="DC164" i="12"/>
  <c r="DA164" i="12"/>
  <c r="CY164" i="12"/>
  <c r="CW164" i="12"/>
  <c r="CU164" i="12"/>
  <c r="CS164" i="12"/>
  <c r="CQ164" i="12"/>
  <c r="CO164" i="12"/>
  <c r="CM164" i="12"/>
  <c r="CK164" i="12"/>
  <c r="CI164" i="12"/>
  <c r="CG164" i="12"/>
  <c r="CE164" i="12"/>
  <c r="CC164" i="12"/>
  <c r="CA164" i="12"/>
  <c r="BY164" i="12"/>
  <c r="BW164" i="12"/>
  <c r="BU164" i="12"/>
  <c r="BS164" i="12"/>
  <c r="BQ164" i="12"/>
  <c r="BO164" i="12"/>
  <c r="BM164" i="12"/>
  <c r="BK164" i="12"/>
  <c r="BI164" i="12"/>
  <c r="BG164" i="12"/>
  <c r="BE164" i="12"/>
  <c r="BC164" i="12"/>
  <c r="BA164" i="12"/>
  <c r="AY164" i="12"/>
  <c r="AW164" i="12"/>
  <c r="AU164" i="12"/>
  <c r="AS164" i="12"/>
  <c r="AQ164" i="12"/>
  <c r="AO164" i="12"/>
  <c r="AM164" i="12"/>
  <c r="AK164" i="12"/>
  <c r="AI164" i="12"/>
  <c r="AG164" i="12"/>
  <c r="AE164" i="12"/>
  <c r="AC164" i="12"/>
  <c r="AA164" i="12"/>
  <c r="Y164" i="12"/>
  <c r="W164" i="12"/>
  <c r="U164" i="12"/>
  <c r="S164" i="12"/>
  <c r="Q164" i="12"/>
  <c r="O164" i="12"/>
  <c r="M164" i="12"/>
  <c r="K164" i="12"/>
  <c r="I164" i="12"/>
  <c r="G164" i="12"/>
  <c r="E164" i="12"/>
  <c r="FG163" i="12"/>
  <c r="FE163" i="12"/>
  <c r="FC163" i="12"/>
  <c r="FA163" i="12"/>
  <c r="EY163" i="12"/>
  <c r="EW163" i="12"/>
  <c r="EU163" i="12"/>
  <c r="ES163" i="12"/>
  <c r="EQ163" i="12"/>
  <c r="EO163" i="12"/>
  <c r="EM163" i="12"/>
  <c r="EK163" i="12"/>
  <c r="EI163" i="12"/>
  <c r="EG163" i="12"/>
  <c r="EE163" i="12"/>
  <c r="EC163" i="12"/>
  <c r="EA163" i="12"/>
  <c r="DY163" i="12"/>
  <c r="DW163" i="12"/>
  <c r="DU163" i="12"/>
  <c r="DS163" i="12"/>
  <c r="DQ163" i="12"/>
  <c r="DO163" i="12"/>
  <c r="DM163" i="12"/>
  <c r="DK163" i="12"/>
  <c r="DI163" i="12"/>
  <c r="DG163" i="12"/>
  <c r="DE163" i="12"/>
  <c r="DC163" i="12"/>
  <c r="DA163" i="12"/>
  <c r="CY163" i="12"/>
  <c r="CW163" i="12"/>
  <c r="CU163" i="12"/>
  <c r="CS163" i="12"/>
  <c r="CQ163" i="12"/>
  <c r="CO163" i="12"/>
  <c r="CM163" i="12"/>
  <c r="CK163" i="12"/>
  <c r="CI163" i="12"/>
  <c r="CG163" i="12"/>
  <c r="CE163" i="12"/>
  <c r="CC163" i="12"/>
  <c r="CA163" i="12"/>
  <c r="BY163" i="12"/>
  <c r="BW163" i="12"/>
  <c r="BU163" i="12"/>
  <c r="BS163" i="12"/>
  <c r="BQ163" i="12"/>
  <c r="BO163" i="12"/>
  <c r="BM163" i="12"/>
  <c r="BK163" i="12"/>
  <c r="BI163" i="12"/>
  <c r="BG163" i="12"/>
  <c r="BE163" i="12"/>
  <c r="BC163" i="12"/>
  <c r="BA163" i="12"/>
  <c r="AY163" i="12"/>
  <c r="AW163" i="12"/>
  <c r="AU163" i="12"/>
  <c r="AS163" i="12"/>
  <c r="AQ163" i="12"/>
  <c r="AO163" i="12"/>
  <c r="AM163" i="12"/>
  <c r="AK163" i="12"/>
  <c r="AI163" i="12"/>
  <c r="AG163" i="12"/>
  <c r="AE163" i="12"/>
  <c r="AC163" i="12"/>
  <c r="AA163" i="12"/>
  <c r="Y163" i="12"/>
  <c r="W163" i="12"/>
  <c r="U163" i="12"/>
  <c r="S163" i="12"/>
  <c r="Q163" i="12"/>
  <c r="O163" i="12"/>
  <c r="M163" i="12"/>
  <c r="K163" i="12"/>
  <c r="I163" i="12"/>
  <c r="G163" i="12"/>
  <c r="E163" i="12"/>
  <c r="FG162" i="12"/>
  <c r="FE162" i="12"/>
  <c r="FC162" i="12"/>
  <c r="FA162" i="12"/>
  <c r="EY162" i="12"/>
  <c r="EW162" i="12"/>
  <c r="EU162" i="12"/>
  <c r="ES162" i="12"/>
  <c r="EQ162" i="12"/>
  <c r="EO162" i="12"/>
  <c r="EM162" i="12"/>
  <c r="EK162" i="12"/>
  <c r="EI162" i="12"/>
  <c r="EG162" i="12"/>
  <c r="EE162" i="12"/>
  <c r="EC162" i="12"/>
  <c r="EA162" i="12"/>
  <c r="DY162" i="12"/>
  <c r="DW162" i="12"/>
  <c r="DU162" i="12"/>
  <c r="DS162" i="12"/>
  <c r="DQ162" i="12"/>
  <c r="DO162" i="12"/>
  <c r="DM162" i="12"/>
  <c r="DK162" i="12"/>
  <c r="DI162" i="12"/>
  <c r="DG162" i="12"/>
  <c r="DE162" i="12"/>
  <c r="DC162" i="12"/>
  <c r="DA162" i="12"/>
  <c r="CY162" i="12"/>
  <c r="CW162" i="12"/>
  <c r="CU162" i="12"/>
  <c r="CS162" i="12"/>
  <c r="CQ162" i="12"/>
  <c r="CO162" i="12"/>
  <c r="CM162" i="12"/>
  <c r="CK162" i="12"/>
  <c r="CI162" i="12"/>
  <c r="CG162" i="12"/>
  <c r="CE162" i="12"/>
  <c r="CC162" i="12"/>
  <c r="CA162" i="12"/>
  <c r="BY162" i="12"/>
  <c r="BW162" i="12"/>
  <c r="BU162" i="12"/>
  <c r="BS162" i="12"/>
  <c r="BQ162" i="12"/>
  <c r="BO162" i="12"/>
  <c r="BM162" i="12"/>
  <c r="BK162" i="12"/>
  <c r="BI162" i="12"/>
  <c r="BG162" i="12"/>
  <c r="BE162" i="12"/>
  <c r="BC162" i="12"/>
  <c r="BA162" i="12"/>
  <c r="AY162" i="12"/>
  <c r="AW162" i="12"/>
  <c r="AU162" i="12"/>
  <c r="AS162" i="12"/>
  <c r="AQ162" i="12"/>
  <c r="AO162" i="12"/>
  <c r="AM162" i="12"/>
  <c r="AK162" i="12"/>
  <c r="AI162" i="12"/>
  <c r="AG162" i="12"/>
  <c r="AE162" i="12"/>
  <c r="AC162" i="12"/>
  <c r="AA162" i="12"/>
  <c r="Y162" i="12"/>
  <c r="W162" i="12"/>
  <c r="U162" i="12"/>
  <c r="S162" i="12"/>
  <c r="Q162" i="12"/>
  <c r="O162" i="12"/>
  <c r="M162" i="12"/>
  <c r="K162" i="12"/>
  <c r="I162" i="12"/>
  <c r="G162" i="12"/>
  <c r="E162" i="12"/>
  <c r="FG161" i="12"/>
  <c r="FE161" i="12"/>
  <c r="FC161" i="12"/>
  <c r="FA161" i="12"/>
  <c r="EY161" i="12"/>
  <c r="EW161" i="12"/>
  <c r="EU161" i="12"/>
  <c r="ES161" i="12"/>
  <c r="EQ161" i="12"/>
  <c r="EO161" i="12"/>
  <c r="EM161" i="12"/>
  <c r="EK161" i="12"/>
  <c r="EI161" i="12"/>
  <c r="EG161" i="12"/>
  <c r="EE161" i="12"/>
  <c r="EC161" i="12"/>
  <c r="EA161" i="12"/>
  <c r="DY161" i="12"/>
  <c r="DW161" i="12"/>
  <c r="DU161" i="12"/>
  <c r="DS161" i="12"/>
  <c r="DQ161" i="12"/>
  <c r="DO161" i="12"/>
  <c r="DM161" i="12"/>
  <c r="DK161" i="12"/>
  <c r="DI161" i="12"/>
  <c r="DG161" i="12"/>
  <c r="DE161" i="12"/>
  <c r="DC161" i="12"/>
  <c r="DA161" i="12"/>
  <c r="CY161" i="12"/>
  <c r="CW161" i="12"/>
  <c r="CU161" i="12"/>
  <c r="CS161" i="12"/>
  <c r="CQ161" i="12"/>
  <c r="CO161" i="12"/>
  <c r="CM161" i="12"/>
  <c r="CK161" i="12"/>
  <c r="CI161" i="12"/>
  <c r="CG161" i="12"/>
  <c r="CE161" i="12"/>
  <c r="CC161" i="12"/>
  <c r="CA161" i="12"/>
  <c r="BY161" i="12"/>
  <c r="BW161" i="12"/>
  <c r="BU161" i="12"/>
  <c r="BS161" i="12"/>
  <c r="BQ161" i="12"/>
  <c r="BO161" i="12"/>
  <c r="BM161" i="12"/>
  <c r="BK161" i="12"/>
  <c r="BI161" i="12"/>
  <c r="BG161" i="12"/>
  <c r="BE161" i="12"/>
  <c r="BC161" i="12"/>
  <c r="BA161" i="12"/>
  <c r="AY161" i="12"/>
  <c r="AW161" i="12"/>
  <c r="AU161" i="12"/>
  <c r="AS161" i="12"/>
  <c r="AQ161" i="12"/>
  <c r="AO161" i="12"/>
  <c r="AM161" i="12"/>
  <c r="AK161" i="12"/>
  <c r="AI161" i="12"/>
  <c r="AG161" i="12"/>
  <c r="AE161" i="12"/>
  <c r="AC161" i="12"/>
  <c r="AA161" i="12"/>
  <c r="Y161" i="12"/>
  <c r="W161" i="12"/>
  <c r="U161" i="12"/>
  <c r="S161" i="12"/>
  <c r="Q161" i="12"/>
  <c r="O161" i="12"/>
  <c r="M161" i="12"/>
  <c r="K161" i="12"/>
  <c r="I161" i="12"/>
  <c r="G161" i="12"/>
  <c r="E161" i="12"/>
  <c r="FG160" i="12"/>
  <c r="FE160" i="12"/>
  <c r="FC160" i="12"/>
  <c r="FA160" i="12"/>
  <c r="EY160" i="12"/>
  <c r="EW160" i="12"/>
  <c r="EU160" i="12"/>
  <c r="ES160" i="12"/>
  <c r="EQ160" i="12"/>
  <c r="EO160" i="12"/>
  <c r="EM160" i="12"/>
  <c r="EK160" i="12"/>
  <c r="EI160" i="12"/>
  <c r="EG160" i="12"/>
  <c r="EE160" i="12"/>
  <c r="EC160" i="12"/>
  <c r="EA160" i="12"/>
  <c r="DY160" i="12"/>
  <c r="DW160" i="12"/>
  <c r="DU160" i="12"/>
  <c r="DS160" i="12"/>
  <c r="DQ160" i="12"/>
  <c r="DO160" i="12"/>
  <c r="DM160" i="12"/>
  <c r="DK160" i="12"/>
  <c r="DI160" i="12"/>
  <c r="DG160" i="12"/>
  <c r="DE160" i="12"/>
  <c r="DC160" i="12"/>
  <c r="DA160" i="12"/>
  <c r="CY160" i="12"/>
  <c r="CW160" i="12"/>
  <c r="CU160" i="12"/>
  <c r="CS160" i="12"/>
  <c r="CQ160" i="12"/>
  <c r="CO160" i="12"/>
  <c r="CM160" i="12"/>
  <c r="CK160" i="12"/>
  <c r="CI160" i="12"/>
  <c r="CG160" i="12"/>
  <c r="CE160" i="12"/>
  <c r="CC160" i="12"/>
  <c r="CA160" i="12"/>
  <c r="BY160" i="12"/>
  <c r="BW160" i="12"/>
  <c r="BU160" i="12"/>
  <c r="BS160" i="12"/>
  <c r="BQ160" i="12"/>
  <c r="BO160" i="12"/>
  <c r="BM160" i="12"/>
  <c r="BK160" i="12"/>
  <c r="BI160" i="12"/>
  <c r="BG160" i="12"/>
  <c r="BE160" i="12"/>
  <c r="BC160" i="12"/>
  <c r="BA160" i="12"/>
  <c r="AY160" i="12"/>
  <c r="AW160" i="12"/>
  <c r="AU160" i="12"/>
  <c r="AS160" i="12"/>
  <c r="AQ160" i="12"/>
  <c r="AO160" i="12"/>
  <c r="AM160" i="12"/>
  <c r="AK160" i="12"/>
  <c r="AI160" i="12"/>
  <c r="AG160" i="12"/>
  <c r="AE160" i="12"/>
  <c r="AC160" i="12"/>
  <c r="AA160" i="12"/>
  <c r="Y160" i="12"/>
  <c r="W160" i="12"/>
  <c r="U160" i="12"/>
  <c r="S160" i="12"/>
  <c r="Q160" i="12"/>
  <c r="O160" i="12"/>
  <c r="M160" i="12"/>
  <c r="K160" i="12"/>
  <c r="I160" i="12"/>
  <c r="G160" i="12"/>
  <c r="E160" i="12"/>
  <c r="FG159" i="12"/>
  <c r="FE159" i="12"/>
  <c r="FC159" i="12"/>
  <c r="FA159" i="12"/>
  <c r="EY159" i="12"/>
  <c r="EW159" i="12"/>
  <c r="EU159" i="12"/>
  <c r="ES159" i="12"/>
  <c r="EQ159" i="12"/>
  <c r="EO159" i="12"/>
  <c r="EM159" i="12"/>
  <c r="EK159" i="12"/>
  <c r="EI159" i="12"/>
  <c r="EG159" i="12"/>
  <c r="EE159" i="12"/>
  <c r="EC159" i="12"/>
  <c r="EA159" i="12"/>
  <c r="DY159" i="12"/>
  <c r="DW159" i="12"/>
  <c r="DU159" i="12"/>
  <c r="DS159" i="12"/>
  <c r="DQ159" i="12"/>
  <c r="DO159" i="12"/>
  <c r="DM159" i="12"/>
  <c r="DK159" i="12"/>
  <c r="DI159" i="12"/>
  <c r="DG159" i="12"/>
  <c r="DE159" i="12"/>
  <c r="DC159" i="12"/>
  <c r="DA159" i="12"/>
  <c r="CY159" i="12"/>
  <c r="CW159" i="12"/>
  <c r="CU159" i="12"/>
  <c r="CS159" i="12"/>
  <c r="CQ159" i="12"/>
  <c r="CO159" i="12"/>
  <c r="CM159" i="12"/>
  <c r="CK159" i="12"/>
  <c r="CI159" i="12"/>
  <c r="CG159" i="12"/>
  <c r="CE159" i="12"/>
  <c r="CC159" i="12"/>
  <c r="CA159" i="12"/>
  <c r="BY159" i="12"/>
  <c r="BW159" i="12"/>
  <c r="BU159" i="12"/>
  <c r="BS159" i="12"/>
  <c r="BQ159" i="12"/>
  <c r="BO159" i="12"/>
  <c r="BM159" i="12"/>
  <c r="BK159" i="12"/>
  <c r="BI159" i="12"/>
  <c r="BG159" i="12"/>
  <c r="BE159" i="12"/>
  <c r="BC159" i="12"/>
  <c r="BA159" i="12"/>
  <c r="AY159" i="12"/>
  <c r="AW159" i="12"/>
  <c r="AU159" i="12"/>
  <c r="AS159" i="12"/>
  <c r="AQ159" i="12"/>
  <c r="AO159" i="12"/>
  <c r="AM159" i="12"/>
  <c r="AK159" i="12"/>
  <c r="AI159" i="12"/>
  <c r="AG159" i="12"/>
  <c r="AE159" i="12"/>
  <c r="AC159" i="12"/>
  <c r="AA159" i="12"/>
  <c r="Y159" i="12"/>
  <c r="W159" i="12"/>
  <c r="U159" i="12"/>
  <c r="S159" i="12"/>
  <c r="Q159" i="12"/>
  <c r="O159" i="12"/>
  <c r="M159" i="12"/>
  <c r="K159" i="12"/>
  <c r="I159" i="12"/>
  <c r="G159" i="12"/>
  <c r="E159" i="12"/>
  <c r="FG158" i="12"/>
  <c r="FE158" i="12"/>
  <c r="FC158" i="12"/>
  <c r="FA158" i="12"/>
  <c r="EY158" i="12"/>
  <c r="EW158" i="12"/>
  <c r="EU158" i="12"/>
  <c r="ES158" i="12"/>
  <c r="EQ158" i="12"/>
  <c r="EO158" i="12"/>
  <c r="EM158" i="12"/>
  <c r="EK158" i="12"/>
  <c r="EI158" i="12"/>
  <c r="EG158" i="12"/>
  <c r="EE158" i="12"/>
  <c r="EC158" i="12"/>
  <c r="EA158" i="12"/>
  <c r="DY158" i="12"/>
  <c r="DW158" i="12"/>
  <c r="DU158" i="12"/>
  <c r="DS158" i="12"/>
  <c r="DQ158" i="12"/>
  <c r="DO158" i="12"/>
  <c r="DM158" i="12"/>
  <c r="DK158" i="12"/>
  <c r="DI158" i="12"/>
  <c r="DG158" i="12"/>
  <c r="DE158" i="12"/>
  <c r="DC158" i="12"/>
  <c r="DA158" i="12"/>
  <c r="CY158" i="12"/>
  <c r="CW158" i="12"/>
  <c r="CU158" i="12"/>
  <c r="CS158" i="12"/>
  <c r="CQ158" i="12"/>
  <c r="CO158" i="12"/>
  <c r="CM158" i="12"/>
  <c r="CK158" i="12"/>
  <c r="CI158" i="12"/>
  <c r="CG158" i="12"/>
  <c r="CE158" i="12"/>
  <c r="CC158" i="12"/>
  <c r="CA158" i="12"/>
  <c r="BY158" i="12"/>
  <c r="BW158" i="12"/>
  <c r="BU158" i="12"/>
  <c r="BS158" i="12"/>
  <c r="BQ158" i="12"/>
  <c r="BO158" i="12"/>
  <c r="BM158" i="12"/>
  <c r="BK158" i="12"/>
  <c r="BI158" i="12"/>
  <c r="BG158" i="12"/>
  <c r="BE158" i="12"/>
  <c r="BC158" i="12"/>
  <c r="BA158" i="12"/>
  <c r="AY158" i="12"/>
  <c r="AW158" i="12"/>
  <c r="AU158" i="12"/>
  <c r="AS158" i="12"/>
  <c r="AQ158" i="12"/>
  <c r="AO158" i="12"/>
  <c r="AM158" i="12"/>
  <c r="AK158" i="12"/>
  <c r="AI158" i="12"/>
  <c r="AG158" i="12"/>
  <c r="AE158" i="12"/>
  <c r="AC158" i="12"/>
  <c r="AA158" i="12"/>
  <c r="Y158" i="12"/>
  <c r="W158" i="12"/>
  <c r="U158" i="12"/>
  <c r="S158" i="12"/>
  <c r="Q158" i="12"/>
  <c r="O158" i="12"/>
  <c r="M158" i="12"/>
  <c r="K158" i="12"/>
  <c r="I158" i="12"/>
  <c r="G158" i="12"/>
  <c r="E158" i="12"/>
  <c r="FG157" i="12"/>
  <c r="FE157" i="12"/>
  <c r="FC157" i="12"/>
  <c r="FA157" i="12"/>
  <c r="EY157" i="12"/>
  <c r="EW157" i="12"/>
  <c r="EU157" i="12"/>
  <c r="ES157" i="12"/>
  <c r="EQ157" i="12"/>
  <c r="EO157" i="12"/>
  <c r="EM157" i="12"/>
  <c r="EK157" i="12"/>
  <c r="EI157" i="12"/>
  <c r="EG157" i="12"/>
  <c r="EE157" i="12"/>
  <c r="EC157" i="12"/>
  <c r="EA157" i="12"/>
  <c r="DY157" i="12"/>
  <c r="DW157" i="12"/>
  <c r="DU157" i="12"/>
  <c r="DS157" i="12"/>
  <c r="DQ157" i="12"/>
  <c r="DO157" i="12"/>
  <c r="DM157" i="12"/>
  <c r="DK157" i="12"/>
  <c r="DI157" i="12"/>
  <c r="DG157" i="12"/>
  <c r="DE157" i="12"/>
  <c r="DC157" i="12"/>
  <c r="DA157" i="12"/>
  <c r="CY157" i="12"/>
  <c r="CW157" i="12"/>
  <c r="CU157" i="12"/>
  <c r="CS157" i="12"/>
  <c r="CQ157" i="12"/>
  <c r="CO157" i="12"/>
  <c r="CM157" i="12"/>
  <c r="CK157" i="12"/>
  <c r="CI157" i="12"/>
  <c r="CG157" i="12"/>
  <c r="CE157" i="12"/>
  <c r="CC157" i="12"/>
  <c r="CA157" i="12"/>
  <c r="BY157" i="12"/>
  <c r="BW157" i="12"/>
  <c r="BU157" i="12"/>
  <c r="BS157" i="12"/>
  <c r="BQ157" i="12"/>
  <c r="BO157" i="12"/>
  <c r="BM157" i="12"/>
  <c r="BK157" i="12"/>
  <c r="BI157" i="12"/>
  <c r="BG157" i="12"/>
  <c r="BE157" i="12"/>
  <c r="BC157" i="12"/>
  <c r="BA157" i="12"/>
  <c r="AY157" i="12"/>
  <c r="AW157" i="12"/>
  <c r="AU157" i="12"/>
  <c r="AS157" i="12"/>
  <c r="AQ157" i="12"/>
  <c r="AO157" i="12"/>
  <c r="AM157" i="12"/>
  <c r="AK157" i="12"/>
  <c r="AI157" i="12"/>
  <c r="AG157" i="12"/>
  <c r="AE157" i="12"/>
  <c r="AC157" i="12"/>
  <c r="AA157" i="12"/>
  <c r="Y157" i="12"/>
  <c r="W157" i="12"/>
  <c r="U157" i="12"/>
  <c r="S157" i="12"/>
  <c r="Q157" i="12"/>
  <c r="O157" i="12"/>
  <c r="M157" i="12"/>
  <c r="K157" i="12"/>
  <c r="I157" i="12"/>
  <c r="G157" i="12"/>
  <c r="E157" i="12"/>
  <c r="FG156" i="12"/>
  <c r="FE156" i="12"/>
  <c r="FC156" i="12"/>
  <c r="FA156" i="12"/>
  <c r="EY156" i="12"/>
  <c r="EW156" i="12"/>
  <c r="EU156" i="12"/>
  <c r="ES156" i="12"/>
  <c r="EQ156" i="12"/>
  <c r="EO156" i="12"/>
  <c r="EM156" i="12"/>
  <c r="EK156" i="12"/>
  <c r="EI156" i="12"/>
  <c r="EG156" i="12"/>
  <c r="EE156" i="12"/>
  <c r="EC156" i="12"/>
  <c r="EA156" i="12"/>
  <c r="DY156" i="12"/>
  <c r="DW156" i="12"/>
  <c r="DU156" i="12"/>
  <c r="DS156" i="12"/>
  <c r="DQ156" i="12"/>
  <c r="DO156" i="12"/>
  <c r="DM156" i="12"/>
  <c r="DK156" i="12"/>
  <c r="DI156" i="12"/>
  <c r="DG156" i="12"/>
  <c r="DE156" i="12"/>
  <c r="DC156" i="12"/>
  <c r="DA156" i="12"/>
  <c r="CY156" i="12"/>
  <c r="CW156" i="12"/>
  <c r="CU156" i="12"/>
  <c r="CS156" i="12"/>
  <c r="CQ156" i="12"/>
  <c r="CO156" i="12"/>
  <c r="CM156" i="12"/>
  <c r="CK156" i="12"/>
  <c r="CI156" i="12"/>
  <c r="CG156" i="12"/>
  <c r="CE156" i="12"/>
  <c r="CC156" i="12"/>
  <c r="CA156" i="12"/>
  <c r="BY156" i="12"/>
  <c r="BW156" i="12"/>
  <c r="BU156" i="12"/>
  <c r="BS156" i="12"/>
  <c r="BQ156" i="12"/>
  <c r="BO156" i="12"/>
  <c r="BM156" i="12"/>
  <c r="BK156" i="12"/>
  <c r="BI156" i="12"/>
  <c r="BG156" i="12"/>
  <c r="BE156" i="12"/>
  <c r="BC156" i="12"/>
  <c r="BA156" i="12"/>
  <c r="AY156" i="12"/>
  <c r="AW156" i="12"/>
  <c r="AU156" i="12"/>
  <c r="AS156" i="12"/>
  <c r="AQ156" i="12"/>
  <c r="AO156" i="12"/>
  <c r="AM156" i="12"/>
  <c r="AK156" i="12"/>
  <c r="AI156" i="12"/>
  <c r="AG156" i="12"/>
  <c r="AE156" i="12"/>
  <c r="AC156" i="12"/>
  <c r="AA156" i="12"/>
  <c r="Y156" i="12"/>
  <c r="W156" i="12"/>
  <c r="U156" i="12"/>
  <c r="S156" i="12"/>
  <c r="Q156" i="12"/>
  <c r="O156" i="12"/>
  <c r="M156" i="12"/>
  <c r="K156" i="12"/>
  <c r="I156" i="12"/>
  <c r="G156" i="12"/>
  <c r="E156" i="12"/>
  <c r="FG155" i="12"/>
  <c r="FE155" i="12"/>
  <c r="FC155" i="12"/>
  <c r="FA155" i="12"/>
  <c r="EY155" i="12"/>
  <c r="EW155" i="12"/>
  <c r="EU155" i="12"/>
  <c r="ES155" i="12"/>
  <c r="EQ155" i="12"/>
  <c r="EO155" i="12"/>
  <c r="EM155" i="12"/>
  <c r="EK155" i="12"/>
  <c r="EI155" i="12"/>
  <c r="EG155" i="12"/>
  <c r="EE155" i="12"/>
  <c r="EC155" i="12"/>
  <c r="EA155" i="12"/>
  <c r="DY155" i="12"/>
  <c r="DW155" i="12"/>
  <c r="DU155" i="12"/>
  <c r="DS155" i="12"/>
  <c r="DQ155" i="12"/>
  <c r="DO155" i="12"/>
  <c r="DM155" i="12"/>
  <c r="DK155" i="12"/>
  <c r="DI155" i="12"/>
  <c r="DG155" i="12"/>
  <c r="DE155" i="12"/>
  <c r="DC155" i="12"/>
  <c r="DA155" i="12"/>
  <c r="CY155" i="12"/>
  <c r="CW155" i="12"/>
  <c r="CU155" i="12"/>
  <c r="CS155" i="12"/>
  <c r="CQ155" i="12"/>
  <c r="CO155" i="12"/>
  <c r="CM155" i="12"/>
  <c r="CK155" i="12"/>
  <c r="CI155" i="12"/>
  <c r="CG155" i="12"/>
  <c r="CE155" i="12"/>
  <c r="CC155" i="12"/>
  <c r="CA155" i="12"/>
  <c r="BY155" i="12"/>
  <c r="BW155" i="12"/>
  <c r="BU155" i="12"/>
  <c r="BS155" i="12"/>
  <c r="BQ155" i="12"/>
  <c r="BO155" i="12"/>
  <c r="BM155" i="12"/>
  <c r="BK155" i="12"/>
  <c r="BI155" i="12"/>
  <c r="BG155" i="12"/>
  <c r="BE155" i="12"/>
  <c r="BC155" i="12"/>
  <c r="BA155" i="12"/>
  <c r="AY155" i="12"/>
  <c r="AW155" i="12"/>
  <c r="AU155" i="12"/>
  <c r="AS155" i="12"/>
  <c r="AQ155" i="12"/>
  <c r="AO155" i="12"/>
  <c r="AM155" i="12"/>
  <c r="AK155" i="12"/>
  <c r="AI155" i="12"/>
  <c r="AG155" i="12"/>
  <c r="AE155" i="12"/>
  <c r="AC155" i="12"/>
  <c r="AA155" i="12"/>
  <c r="Y155" i="12"/>
  <c r="W155" i="12"/>
  <c r="U155" i="12"/>
  <c r="S155" i="12"/>
  <c r="Q155" i="12"/>
  <c r="O155" i="12"/>
  <c r="M155" i="12"/>
  <c r="K155" i="12"/>
  <c r="I155" i="12"/>
  <c r="G155" i="12"/>
  <c r="E155" i="12"/>
  <c r="FG154" i="12"/>
  <c r="FE154" i="12"/>
  <c r="FC154" i="12"/>
  <c r="FA154" i="12"/>
  <c r="EY154" i="12"/>
  <c r="EW154" i="12"/>
  <c r="EU154" i="12"/>
  <c r="ES154" i="12"/>
  <c r="EQ154" i="12"/>
  <c r="EO154" i="12"/>
  <c r="EM154" i="12"/>
  <c r="EK154" i="12"/>
  <c r="EI154" i="12"/>
  <c r="EG154" i="12"/>
  <c r="EE154" i="12"/>
  <c r="EC154" i="12"/>
  <c r="EA154" i="12"/>
  <c r="DY154" i="12"/>
  <c r="DW154" i="12"/>
  <c r="DU154" i="12"/>
  <c r="DS154" i="12"/>
  <c r="DQ154" i="12"/>
  <c r="DO154" i="12"/>
  <c r="DM154" i="12"/>
  <c r="DK154" i="12"/>
  <c r="DI154" i="12"/>
  <c r="DG154" i="12"/>
  <c r="DE154" i="12"/>
  <c r="DC154" i="12"/>
  <c r="DA154" i="12"/>
  <c r="CY154" i="12"/>
  <c r="CW154" i="12"/>
  <c r="CU154" i="12"/>
  <c r="CS154" i="12"/>
  <c r="CQ154" i="12"/>
  <c r="CO154" i="12"/>
  <c r="CM154" i="12"/>
  <c r="CK154" i="12"/>
  <c r="CI154" i="12"/>
  <c r="CG154" i="12"/>
  <c r="CE154" i="12"/>
  <c r="CC154" i="12"/>
  <c r="CA154" i="12"/>
  <c r="BY154" i="12"/>
  <c r="BW154" i="12"/>
  <c r="BU154" i="12"/>
  <c r="BS154" i="12"/>
  <c r="BQ154" i="12"/>
  <c r="BO154" i="12"/>
  <c r="BM154" i="12"/>
  <c r="BK154" i="12"/>
  <c r="BI154" i="12"/>
  <c r="BG154" i="12"/>
  <c r="BE154" i="12"/>
  <c r="BC154" i="12"/>
  <c r="BA154" i="12"/>
  <c r="AY154" i="12"/>
  <c r="AW154" i="12"/>
  <c r="AU154" i="12"/>
  <c r="AS154" i="12"/>
  <c r="AQ154" i="12"/>
  <c r="AO154" i="12"/>
  <c r="AM154" i="12"/>
  <c r="AK154" i="12"/>
  <c r="AI154" i="12"/>
  <c r="AG154" i="12"/>
  <c r="AE154" i="12"/>
  <c r="AC154" i="12"/>
  <c r="AA154" i="12"/>
  <c r="Y154" i="12"/>
  <c r="W154" i="12"/>
  <c r="U154" i="12"/>
  <c r="S154" i="12"/>
  <c r="Q154" i="12"/>
  <c r="O154" i="12"/>
  <c r="M154" i="12"/>
  <c r="K154" i="12"/>
  <c r="I154" i="12"/>
  <c r="G154" i="12"/>
  <c r="E154" i="12"/>
  <c r="FG153" i="12"/>
  <c r="FE153" i="12"/>
  <c r="FC153" i="12"/>
  <c r="FA153" i="12"/>
  <c r="EY153" i="12"/>
  <c r="EW153" i="12"/>
  <c r="EU153" i="12"/>
  <c r="ES153" i="12"/>
  <c r="EQ153" i="12"/>
  <c r="EO153" i="12"/>
  <c r="EM153" i="12"/>
  <c r="EK153" i="12"/>
  <c r="EI153" i="12"/>
  <c r="EG153" i="12"/>
  <c r="EE153" i="12"/>
  <c r="EC153" i="12"/>
  <c r="EA153" i="12"/>
  <c r="DY153" i="12"/>
  <c r="DW153" i="12"/>
  <c r="DU153" i="12"/>
  <c r="DS153" i="12"/>
  <c r="DQ153" i="12"/>
  <c r="DO153" i="12"/>
  <c r="DM153" i="12"/>
  <c r="DK153" i="12"/>
  <c r="DI153" i="12"/>
  <c r="DG153" i="12"/>
  <c r="DE153" i="12"/>
  <c r="DC153" i="12"/>
  <c r="DA153" i="12"/>
  <c r="CY153" i="12"/>
  <c r="CW153" i="12"/>
  <c r="CU153" i="12"/>
  <c r="CS153" i="12"/>
  <c r="CQ153" i="12"/>
  <c r="CO153" i="12"/>
  <c r="CM153" i="12"/>
  <c r="CK153" i="12"/>
  <c r="CI153" i="12"/>
  <c r="CG153" i="12"/>
  <c r="CE153" i="12"/>
  <c r="CC153" i="12"/>
  <c r="CA153" i="12"/>
  <c r="BY153" i="12"/>
  <c r="BW153" i="12"/>
  <c r="BU153" i="12"/>
  <c r="BS153" i="12"/>
  <c r="BQ153" i="12"/>
  <c r="BO153" i="12"/>
  <c r="BM153" i="12"/>
  <c r="BK153" i="12"/>
  <c r="BI153" i="12"/>
  <c r="BG153" i="12"/>
  <c r="BE153" i="12"/>
  <c r="BC153" i="12"/>
  <c r="BA153" i="12"/>
  <c r="AY153" i="12"/>
  <c r="AW153" i="12"/>
  <c r="AU153" i="12"/>
  <c r="AS153" i="12"/>
  <c r="AQ153" i="12"/>
  <c r="AO153" i="12"/>
  <c r="AM153" i="12"/>
  <c r="AK153" i="12"/>
  <c r="AI153" i="12"/>
  <c r="AG153" i="12"/>
  <c r="AE153" i="12"/>
  <c r="AC153" i="12"/>
  <c r="AA153" i="12"/>
  <c r="Y153" i="12"/>
  <c r="W153" i="12"/>
  <c r="U153" i="12"/>
  <c r="S153" i="12"/>
  <c r="Q153" i="12"/>
  <c r="O153" i="12"/>
  <c r="M153" i="12"/>
  <c r="K153" i="12"/>
  <c r="I153" i="12"/>
  <c r="G153" i="12"/>
  <c r="E153" i="12"/>
  <c r="FG152" i="12"/>
  <c r="FE152" i="12"/>
  <c r="FC152" i="12"/>
  <c r="FA152" i="12"/>
  <c r="EY152" i="12"/>
  <c r="EW152" i="12"/>
  <c r="EU152" i="12"/>
  <c r="ES152" i="12"/>
  <c r="EQ152" i="12"/>
  <c r="EO152" i="12"/>
  <c r="EM152" i="12"/>
  <c r="EK152" i="12"/>
  <c r="EI152" i="12"/>
  <c r="EG152" i="12"/>
  <c r="EE152" i="12"/>
  <c r="EC152" i="12"/>
  <c r="EA152" i="12"/>
  <c r="DY152" i="12"/>
  <c r="DW152" i="12"/>
  <c r="DU152" i="12"/>
  <c r="DS152" i="12"/>
  <c r="DQ152" i="12"/>
  <c r="DO152" i="12"/>
  <c r="DM152" i="12"/>
  <c r="DK152" i="12"/>
  <c r="DI152" i="12"/>
  <c r="DG152" i="12"/>
  <c r="DE152" i="12"/>
  <c r="DC152" i="12"/>
  <c r="DA152" i="12"/>
  <c r="CY152" i="12"/>
  <c r="CW152" i="12"/>
  <c r="CU152" i="12"/>
  <c r="CS152" i="12"/>
  <c r="CQ152" i="12"/>
  <c r="CO152" i="12"/>
  <c r="CM152" i="12"/>
  <c r="CK152" i="12"/>
  <c r="CI152" i="12"/>
  <c r="CG152" i="12"/>
  <c r="CE152" i="12"/>
  <c r="CC152" i="12"/>
  <c r="CA152" i="12"/>
  <c r="BY152" i="12"/>
  <c r="BW152" i="12"/>
  <c r="BU152" i="12"/>
  <c r="BS152" i="12"/>
  <c r="BQ152" i="12"/>
  <c r="BO152" i="12"/>
  <c r="BM152" i="12"/>
  <c r="BK152" i="12"/>
  <c r="BI152" i="12"/>
  <c r="BG152" i="12"/>
  <c r="BE152" i="12"/>
  <c r="BC152" i="12"/>
  <c r="BA152" i="12"/>
  <c r="AY152" i="12"/>
  <c r="AW152" i="12"/>
  <c r="AU152" i="12"/>
  <c r="AS152" i="12"/>
  <c r="AQ152" i="12"/>
  <c r="AO152" i="12"/>
  <c r="AM152" i="12"/>
  <c r="AK152" i="12"/>
  <c r="AI152" i="12"/>
  <c r="AG152" i="12"/>
  <c r="AE152" i="12"/>
  <c r="AC152" i="12"/>
  <c r="AA152" i="12"/>
  <c r="Y152" i="12"/>
  <c r="W152" i="12"/>
  <c r="U152" i="12"/>
  <c r="S152" i="12"/>
  <c r="Q152" i="12"/>
  <c r="O152" i="12"/>
  <c r="M152" i="12"/>
  <c r="K152" i="12"/>
  <c r="I152" i="12"/>
  <c r="G152" i="12"/>
  <c r="E152" i="12"/>
  <c r="FG151" i="12"/>
  <c r="FE151" i="12"/>
  <c r="FC151" i="12"/>
  <c r="FA151" i="12"/>
  <c r="EY151" i="12"/>
  <c r="EW151" i="12"/>
  <c r="EU151" i="12"/>
  <c r="ES151" i="12"/>
  <c r="EQ151" i="12"/>
  <c r="EO151" i="12"/>
  <c r="EM151" i="12"/>
  <c r="EK151" i="12"/>
  <c r="EI151" i="12"/>
  <c r="EG151" i="12"/>
  <c r="EE151" i="12"/>
  <c r="EC151" i="12"/>
  <c r="EA151" i="12"/>
  <c r="DY151" i="12"/>
  <c r="DW151" i="12"/>
  <c r="DU151" i="12"/>
  <c r="DS151" i="12"/>
  <c r="DQ151" i="12"/>
  <c r="DO151" i="12"/>
  <c r="DM151" i="12"/>
  <c r="DK151" i="12"/>
  <c r="DI151" i="12"/>
  <c r="DG151" i="12"/>
  <c r="DE151" i="12"/>
  <c r="DC151" i="12"/>
  <c r="DA151" i="12"/>
  <c r="CY151" i="12"/>
  <c r="CW151" i="12"/>
  <c r="CU151" i="12"/>
  <c r="CS151" i="12"/>
  <c r="CQ151" i="12"/>
  <c r="CO151" i="12"/>
  <c r="CM151" i="12"/>
  <c r="CK151" i="12"/>
  <c r="CI151" i="12"/>
  <c r="CG151" i="12"/>
  <c r="CE151" i="12"/>
  <c r="CC151" i="12"/>
  <c r="CA151" i="12"/>
  <c r="BY151" i="12"/>
  <c r="BW151" i="12"/>
  <c r="BU151" i="12"/>
  <c r="BS151" i="12"/>
  <c r="BQ151" i="12"/>
  <c r="BO151" i="12"/>
  <c r="BM151" i="12"/>
  <c r="BK151" i="12"/>
  <c r="BI151" i="12"/>
  <c r="BG151" i="12"/>
  <c r="BE151" i="12"/>
  <c r="BC151" i="12"/>
  <c r="BA151" i="12"/>
  <c r="AY151" i="12"/>
  <c r="AW151" i="12"/>
  <c r="AU151" i="12"/>
  <c r="AS151" i="12"/>
  <c r="AQ151" i="12"/>
  <c r="AO151" i="12"/>
  <c r="AM151" i="12"/>
  <c r="AK151" i="12"/>
  <c r="AI151" i="12"/>
  <c r="AG151" i="12"/>
  <c r="AE151" i="12"/>
  <c r="AC151" i="12"/>
  <c r="AA151" i="12"/>
  <c r="Y151" i="12"/>
  <c r="W151" i="12"/>
  <c r="U151" i="12"/>
  <c r="S151" i="12"/>
  <c r="Q151" i="12"/>
  <c r="O151" i="12"/>
  <c r="M151" i="12"/>
  <c r="K151" i="12"/>
  <c r="I151" i="12"/>
  <c r="G151" i="12"/>
  <c r="E151" i="12"/>
  <c r="FG150" i="12"/>
  <c r="FE150" i="12"/>
  <c r="FC150" i="12"/>
  <c r="FA150" i="12"/>
  <c r="EY150" i="12"/>
  <c r="EW150" i="12"/>
  <c r="EU150" i="12"/>
  <c r="ES150" i="12"/>
  <c r="EQ150" i="12"/>
  <c r="EO150" i="12"/>
  <c r="EM150" i="12"/>
  <c r="EK150" i="12"/>
  <c r="EI150" i="12"/>
  <c r="EG150" i="12"/>
  <c r="EE150" i="12"/>
  <c r="EC150" i="12"/>
  <c r="EA150" i="12"/>
  <c r="DY150" i="12"/>
  <c r="DW150" i="12"/>
  <c r="DU150" i="12"/>
  <c r="DS150" i="12"/>
  <c r="DQ150" i="12"/>
  <c r="DO150" i="12"/>
  <c r="DM150" i="12"/>
  <c r="DK150" i="12"/>
  <c r="DI150" i="12"/>
  <c r="DG150" i="12"/>
  <c r="DE150" i="12"/>
  <c r="DC150" i="12"/>
  <c r="DA150" i="12"/>
  <c r="CY150" i="12"/>
  <c r="CW150" i="12"/>
  <c r="CU150" i="12"/>
  <c r="CS150" i="12"/>
  <c r="CQ150" i="12"/>
  <c r="CO150" i="12"/>
  <c r="CM150" i="12"/>
  <c r="CK150" i="12"/>
  <c r="CI150" i="12"/>
  <c r="CG150" i="12"/>
  <c r="CE150" i="12"/>
  <c r="CC150" i="12"/>
  <c r="CA150" i="12"/>
  <c r="BY150" i="12"/>
  <c r="BW150" i="12"/>
  <c r="BU150" i="12"/>
  <c r="BS150" i="12"/>
  <c r="BQ150" i="12"/>
  <c r="BO150" i="12"/>
  <c r="BM150" i="12"/>
  <c r="BK150" i="12"/>
  <c r="BI150" i="12"/>
  <c r="BG150" i="12"/>
  <c r="BE150" i="12"/>
  <c r="BC150" i="12"/>
  <c r="BA150" i="12"/>
  <c r="AY150" i="12"/>
  <c r="AW150" i="12"/>
  <c r="AU150" i="12"/>
  <c r="AS150" i="12"/>
  <c r="AQ150" i="12"/>
  <c r="AO150" i="12"/>
  <c r="AM150" i="12"/>
  <c r="AK150" i="12"/>
  <c r="AI150" i="12"/>
  <c r="AG150" i="12"/>
  <c r="AE150" i="12"/>
  <c r="AC150" i="12"/>
  <c r="AA150" i="12"/>
  <c r="Y150" i="12"/>
  <c r="W150" i="12"/>
  <c r="U150" i="12"/>
  <c r="S150" i="12"/>
  <c r="Q150" i="12"/>
  <c r="O150" i="12"/>
  <c r="M150" i="12"/>
  <c r="K150" i="12"/>
  <c r="I150" i="12"/>
  <c r="G150" i="12"/>
  <c r="E150" i="12"/>
  <c r="FG149" i="12"/>
  <c r="FE149" i="12"/>
  <c r="FC149" i="12"/>
  <c r="FA149" i="12"/>
  <c r="EY149" i="12"/>
  <c r="EW149" i="12"/>
  <c r="EU149" i="12"/>
  <c r="ES149" i="12"/>
  <c r="EQ149" i="12"/>
  <c r="EO149" i="12"/>
  <c r="EM149" i="12"/>
  <c r="EK149" i="12"/>
  <c r="EI149" i="12"/>
  <c r="EG149" i="12"/>
  <c r="EE149" i="12"/>
  <c r="EC149" i="12"/>
  <c r="EA149" i="12"/>
  <c r="DY149" i="12"/>
  <c r="DW149" i="12"/>
  <c r="DU149" i="12"/>
  <c r="DS149" i="12"/>
  <c r="DQ149" i="12"/>
  <c r="DO149" i="12"/>
  <c r="DM149" i="12"/>
  <c r="DK149" i="12"/>
  <c r="DI149" i="12"/>
  <c r="DG149" i="12"/>
  <c r="DE149" i="12"/>
  <c r="DC149" i="12"/>
  <c r="DA149" i="12"/>
  <c r="CY149" i="12"/>
  <c r="CW149" i="12"/>
  <c r="CU149" i="12"/>
  <c r="CS149" i="12"/>
  <c r="CQ149" i="12"/>
  <c r="CO149" i="12"/>
  <c r="CM149" i="12"/>
  <c r="CK149" i="12"/>
  <c r="CI149" i="12"/>
  <c r="CG149" i="12"/>
  <c r="CE149" i="12"/>
  <c r="CC149" i="12"/>
  <c r="CA149" i="12"/>
  <c r="BY149" i="12"/>
  <c r="BW149" i="12"/>
  <c r="BU149" i="12"/>
  <c r="BS149" i="12"/>
  <c r="BQ149" i="12"/>
  <c r="BO149" i="12"/>
  <c r="BM149" i="12"/>
  <c r="BK149" i="12"/>
  <c r="BI149" i="12"/>
  <c r="BG149" i="12"/>
  <c r="BE149" i="12"/>
  <c r="BC149" i="12"/>
  <c r="BA149" i="12"/>
  <c r="AY149" i="12"/>
  <c r="AW149" i="12"/>
  <c r="AU149" i="12"/>
  <c r="AS149" i="12"/>
  <c r="AQ149" i="12"/>
  <c r="AO149" i="12"/>
  <c r="AM149" i="12"/>
  <c r="AK149" i="12"/>
  <c r="AI149" i="12"/>
  <c r="AG149" i="12"/>
  <c r="AE149" i="12"/>
  <c r="AC149" i="12"/>
  <c r="AA149" i="12"/>
  <c r="Y149" i="12"/>
  <c r="W149" i="12"/>
  <c r="U149" i="12"/>
  <c r="S149" i="12"/>
  <c r="Q149" i="12"/>
  <c r="O149" i="12"/>
  <c r="M149" i="12"/>
  <c r="K149" i="12"/>
  <c r="I149" i="12"/>
  <c r="G149" i="12"/>
  <c r="E149" i="12"/>
  <c r="FG148" i="12"/>
  <c r="FE148" i="12"/>
  <c r="FC148" i="12"/>
  <c r="FA148" i="12"/>
  <c r="EY148" i="12"/>
  <c r="EW148" i="12"/>
  <c r="EU148" i="12"/>
  <c r="ES148" i="12"/>
  <c r="EQ148" i="12"/>
  <c r="EO148" i="12"/>
  <c r="EM148" i="12"/>
  <c r="EK148" i="12"/>
  <c r="EI148" i="12"/>
  <c r="EG148" i="12"/>
  <c r="EE148" i="12"/>
  <c r="EC148" i="12"/>
  <c r="EA148" i="12"/>
  <c r="DY148" i="12"/>
  <c r="DW148" i="12"/>
  <c r="DU148" i="12"/>
  <c r="DS148" i="12"/>
  <c r="DQ148" i="12"/>
  <c r="DO148" i="12"/>
  <c r="DM148" i="12"/>
  <c r="DK148" i="12"/>
  <c r="DI148" i="12"/>
  <c r="DG148" i="12"/>
  <c r="DE148" i="12"/>
  <c r="DC148" i="12"/>
  <c r="DA148" i="12"/>
  <c r="CY148" i="12"/>
  <c r="CW148" i="12"/>
  <c r="CU148" i="12"/>
  <c r="CS148" i="12"/>
  <c r="CQ148" i="12"/>
  <c r="CO148" i="12"/>
  <c r="CM148" i="12"/>
  <c r="CK148" i="12"/>
  <c r="CI148" i="12"/>
  <c r="CG148" i="12"/>
  <c r="CE148" i="12"/>
  <c r="CC148" i="12"/>
  <c r="CA148" i="12"/>
  <c r="BY148" i="12"/>
  <c r="BW148" i="12"/>
  <c r="BU148" i="12"/>
  <c r="BS148" i="12"/>
  <c r="BQ148" i="12"/>
  <c r="BO148" i="12"/>
  <c r="BM148" i="12"/>
  <c r="BK148" i="12"/>
  <c r="BI148" i="12"/>
  <c r="BG148" i="12"/>
  <c r="BE148" i="12"/>
  <c r="BC148" i="12"/>
  <c r="BA148" i="12"/>
  <c r="AY148" i="12"/>
  <c r="AW148" i="12"/>
  <c r="AU148" i="12"/>
  <c r="AS148" i="12"/>
  <c r="AQ148" i="12"/>
  <c r="AO148" i="12"/>
  <c r="AM148" i="12"/>
  <c r="AK148" i="12"/>
  <c r="AI148" i="12"/>
  <c r="AG148" i="12"/>
  <c r="AE148" i="12"/>
  <c r="AC148" i="12"/>
  <c r="AA148" i="12"/>
  <c r="Y148" i="12"/>
  <c r="W148" i="12"/>
  <c r="U148" i="12"/>
  <c r="S148" i="12"/>
  <c r="Q148" i="12"/>
  <c r="O148" i="12"/>
  <c r="M148" i="12"/>
  <c r="K148" i="12"/>
  <c r="I148" i="12"/>
  <c r="G148" i="12"/>
  <c r="E148" i="12"/>
  <c r="FG147" i="12"/>
  <c r="FE147" i="12"/>
  <c r="FC147" i="12"/>
  <c r="FA147" i="12"/>
  <c r="EY147" i="12"/>
  <c r="EW147" i="12"/>
  <c r="EU147" i="12"/>
  <c r="ES147" i="12"/>
  <c r="EQ147" i="12"/>
  <c r="EO147" i="12"/>
  <c r="EM147" i="12"/>
  <c r="EK147" i="12"/>
  <c r="EI147" i="12"/>
  <c r="EG147" i="12"/>
  <c r="EE147" i="12"/>
  <c r="EC147" i="12"/>
  <c r="EA147" i="12"/>
  <c r="DY147" i="12"/>
  <c r="DW147" i="12"/>
  <c r="DU147" i="12"/>
  <c r="DS147" i="12"/>
  <c r="DQ147" i="12"/>
  <c r="DO147" i="12"/>
  <c r="DM147" i="12"/>
  <c r="DK147" i="12"/>
  <c r="DI147" i="12"/>
  <c r="DG147" i="12"/>
  <c r="DE147" i="12"/>
  <c r="DC147" i="12"/>
  <c r="DA147" i="12"/>
  <c r="CY147" i="12"/>
  <c r="CW147" i="12"/>
  <c r="CU147" i="12"/>
  <c r="CS147" i="12"/>
  <c r="CQ147" i="12"/>
  <c r="CO147" i="12"/>
  <c r="CM147" i="12"/>
  <c r="CK147" i="12"/>
  <c r="CI147" i="12"/>
  <c r="CG147" i="12"/>
  <c r="CE147" i="12"/>
  <c r="CC147" i="12"/>
  <c r="CA147" i="12"/>
  <c r="BY147" i="12"/>
  <c r="BW147" i="12"/>
  <c r="BU147" i="12"/>
  <c r="BS147" i="12"/>
  <c r="BQ147" i="12"/>
  <c r="BO147" i="12"/>
  <c r="BM147" i="12"/>
  <c r="BK147" i="12"/>
  <c r="BI147" i="12"/>
  <c r="BG147" i="12"/>
  <c r="BE147" i="12"/>
  <c r="BC147" i="12"/>
  <c r="BA147" i="12"/>
  <c r="AY147" i="12"/>
  <c r="AW147" i="12"/>
  <c r="AU147" i="12"/>
  <c r="AS147" i="12"/>
  <c r="AQ147" i="12"/>
  <c r="AO147" i="12"/>
  <c r="AM147" i="12"/>
  <c r="AK147" i="12"/>
  <c r="AI147" i="12"/>
  <c r="AG147" i="12"/>
  <c r="AE147" i="12"/>
  <c r="AC147" i="12"/>
  <c r="AA147" i="12"/>
  <c r="Y147" i="12"/>
  <c r="W147" i="12"/>
  <c r="U147" i="12"/>
  <c r="S147" i="12"/>
  <c r="Q147" i="12"/>
  <c r="O147" i="12"/>
  <c r="M147" i="12"/>
  <c r="K147" i="12"/>
  <c r="I147" i="12"/>
  <c r="G147" i="12"/>
  <c r="E147" i="12"/>
  <c r="FG146" i="12"/>
  <c r="FE146" i="12"/>
  <c r="FC146" i="12"/>
  <c r="FA146" i="12"/>
  <c r="EY146" i="12"/>
  <c r="EW146" i="12"/>
  <c r="EU146" i="12"/>
  <c r="ES146" i="12"/>
  <c r="EQ146" i="12"/>
  <c r="EO146" i="12"/>
  <c r="EM146" i="12"/>
  <c r="EK146" i="12"/>
  <c r="EI146" i="12"/>
  <c r="EG146" i="12"/>
  <c r="EE146" i="12"/>
  <c r="EC146" i="12"/>
  <c r="EA146" i="12"/>
  <c r="DY146" i="12"/>
  <c r="DW146" i="12"/>
  <c r="DU146" i="12"/>
  <c r="DS146" i="12"/>
  <c r="DQ146" i="12"/>
  <c r="DO146" i="12"/>
  <c r="DM146" i="12"/>
  <c r="DK146" i="12"/>
  <c r="DI146" i="12"/>
  <c r="DG146" i="12"/>
  <c r="DE146" i="12"/>
  <c r="DC146" i="12"/>
  <c r="DA146" i="12"/>
  <c r="CY146" i="12"/>
  <c r="CW146" i="12"/>
  <c r="CU146" i="12"/>
  <c r="CS146" i="12"/>
  <c r="CQ146" i="12"/>
  <c r="CO146" i="12"/>
  <c r="CM146" i="12"/>
  <c r="CK146" i="12"/>
  <c r="CI146" i="12"/>
  <c r="CG146" i="12"/>
  <c r="CE146" i="12"/>
  <c r="CC146" i="12"/>
  <c r="CA146" i="12"/>
  <c r="BY146" i="12"/>
  <c r="BW146" i="12"/>
  <c r="BU146" i="12"/>
  <c r="BS146" i="12"/>
  <c r="BQ146" i="12"/>
  <c r="BO146" i="12"/>
  <c r="BM146" i="12"/>
  <c r="BK146" i="12"/>
  <c r="BI146" i="12"/>
  <c r="BG146" i="12"/>
  <c r="BE146" i="12"/>
  <c r="BC146" i="12"/>
  <c r="BA146" i="12"/>
  <c r="AY146" i="12"/>
  <c r="AW146" i="12"/>
  <c r="AU146" i="12"/>
  <c r="AS146" i="12"/>
  <c r="AQ146" i="12"/>
  <c r="AO146" i="12"/>
  <c r="AM146" i="12"/>
  <c r="AK146" i="12"/>
  <c r="AI146" i="12"/>
  <c r="AG146" i="12"/>
  <c r="AE146" i="12"/>
  <c r="AC146" i="12"/>
  <c r="AA146" i="12"/>
  <c r="Y146" i="12"/>
  <c r="W146" i="12"/>
  <c r="U146" i="12"/>
  <c r="S146" i="12"/>
  <c r="Q146" i="12"/>
  <c r="O146" i="12"/>
  <c r="M146" i="12"/>
  <c r="K146" i="12"/>
  <c r="I146" i="12"/>
  <c r="G146" i="12"/>
  <c r="E146" i="12"/>
  <c r="FG145" i="12"/>
  <c r="FE145" i="12"/>
  <c r="FC145" i="12"/>
  <c r="FA145" i="12"/>
  <c r="EY145" i="12"/>
  <c r="EW145" i="12"/>
  <c r="EU145" i="12"/>
  <c r="ES145" i="12"/>
  <c r="EQ145" i="12"/>
  <c r="EO145" i="12"/>
  <c r="EM145" i="12"/>
  <c r="EK145" i="12"/>
  <c r="EI145" i="12"/>
  <c r="EG145" i="12"/>
  <c r="EE145" i="12"/>
  <c r="EC145" i="12"/>
  <c r="EA145" i="12"/>
  <c r="DY145" i="12"/>
  <c r="DW145" i="12"/>
  <c r="DU145" i="12"/>
  <c r="DS145" i="12"/>
  <c r="DQ145" i="12"/>
  <c r="DO145" i="12"/>
  <c r="DM145" i="12"/>
  <c r="DK145" i="12"/>
  <c r="DI145" i="12"/>
  <c r="DG145" i="12"/>
  <c r="DE145" i="12"/>
  <c r="DC145" i="12"/>
  <c r="DA145" i="12"/>
  <c r="CY145" i="12"/>
  <c r="CW145" i="12"/>
  <c r="CU145" i="12"/>
  <c r="CS145" i="12"/>
  <c r="CQ145" i="12"/>
  <c r="CO145" i="12"/>
  <c r="CM145" i="12"/>
  <c r="CK145" i="12"/>
  <c r="CI145" i="12"/>
  <c r="CG145" i="12"/>
  <c r="CE145" i="12"/>
  <c r="CC145" i="12"/>
  <c r="CA145" i="12"/>
  <c r="BY145" i="12"/>
  <c r="BW145" i="12"/>
  <c r="BU145" i="12"/>
  <c r="BS145" i="12"/>
  <c r="BQ145" i="12"/>
  <c r="BO145" i="12"/>
  <c r="BM145" i="12"/>
  <c r="BK145" i="12"/>
  <c r="BI145" i="12"/>
  <c r="BG145" i="12"/>
  <c r="BE145" i="12"/>
  <c r="BC145" i="12"/>
  <c r="BA145" i="12"/>
  <c r="AY145" i="12"/>
  <c r="AW145" i="12"/>
  <c r="AU145" i="12"/>
  <c r="AS145" i="12"/>
  <c r="AQ145" i="12"/>
  <c r="AO145" i="12"/>
  <c r="AM145" i="12"/>
  <c r="AK145" i="12"/>
  <c r="AI145" i="12"/>
  <c r="AG145" i="12"/>
  <c r="AE145" i="12"/>
  <c r="AC145" i="12"/>
  <c r="AA145" i="12"/>
  <c r="Y145" i="12"/>
  <c r="W145" i="12"/>
  <c r="U145" i="12"/>
  <c r="S145" i="12"/>
  <c r="Q145" i="12"/>
  <c r="O145" i="12"/>
  <c r="M145" i="12"/>
  <c r="K145" i="12"/>
  <c r="I145" i="12"/>
  <c r="G145" i="12"/>
  <c r="E145" i="12"/>
  <c r="FG144" i="12"/>
  <c r="FE144" i="12"/>
  <c r="FC144" i="12"/>
  <c r="FA144" i="12"/>
  <c r="EY144" i="12"/>
  <c r="EW144" i="12"/>
  <c r="EU144" i="12"/>
  <c r="ES144" i="12"/>
  <c r="EQ144" i="12"/>
  <c r="EO144" i="12"/>
  <c r="EM144" i="12"/>
  <c r="EK144" i="12"/>
  <c r="EI144" i="12"/>
  <c r="EG144" i="12"/>
  <c r="EE144" i="12"/>
  <c r="EC144" i="12"/>
  <c r="EA144" i="12"/>
  <c r="DY144" i="12"/>
  <c r="DW144" i="12"/>
  <c r="DU144" i="12"/>
  <c r="DS144" i="12"/>
  <c r="DQ144" i="12"/>
  <c r="DO144" i="12"/>
  <c r="DM144" i="12"/>
  <c r="DK144" i="12"/>
  <c r="DI144" i="12"/>
  <c r="DG144" i="12"/>
  <c r="DE144" i="12"/>
  <c r="DC144" i="12"/>
  <c r="DA144" i="12"/>
  <c r="CY144" i="12"/>
  <c r="CW144" i="12"/>
  <c r="CU144" i="12"/>
  <c r="CS144" i="12"/>
  <c r="CQ144" i="12"/>
  <c r="CO144" i="12"/>
  <c r="CM144" i="12"/>
  <c r="CK144" i="12"/>
  <c r="CI144" i="12"/>
  <c r="CG144" i="12"/>
  <c r="CE144" i="12"/>
  <c r="CC144" i="12"/>
  <c r="CA144" i="12"/>
  <c r="BY144" i="12"/>
  <c r="BW144" i="12"/>
  <c r="BU144" i="12"/>
  <c r="BS144" i="12"/>
  <c r="BQ144" i="12"/>
  <c r="BO144" i="12"/>
  <c r="BM144" i="12"/>
  <c r="BK144" i="12"/>
  <c r="BI144" i="12"/>
  <c r="BG144" i="12"/>
  <c r="BE144" i="12"/>
  <c r="BC144" i="12"/>
  <c r="BA144" i="12"/>
  <c r="AY144" i="12"/>
  <c r="AW144" i="12"/>
  <c r="AU144" i="12"/>
  <c r="AS144" i="12"/>
  <c r="AQ144" i="12"/>
  <c r="AO144" i="12"/>
  <c r="AM144" i="12"/>
  <c r="AK144" i="12"/>
  <c r="AI144" i="12"/>
  <c r="AG144" i="12"/>
  <c r="AE144" i="12"/>
  <c r="AC144" i="12"/>
  <c r="AA144" i="12"/>
  <c r="Y144" i="12"/>
  <c r="W144" i="12"/>
  <c r="U144" i="12"/>
  <c r="S144" i="12"/>
  <c r="Q144" i="12"/>
  <c r="O144" i="12"/>
  <c r="M144" i="12"/>
  <c r="K144" i="12"/>
  <c r="I144" i="12"/>
  <c r="G144" i="12"/>
  <c r="E144" i="12"/>
  <c r="FG143" i="12"/>
  <c r="FE143" i="12"/>
  <c r="FC143" i="12"/>
  <c r="FA143" i="12"/>
  <c r="EY143" i="12"/>
  <c r="EW143" i="12"/>
  <c r="EU143" i="12"/>
  <c r="ES143" i="12"/>
  <c r="EQ143" i="12"/>
  <c r="EO143" i="12"/>
  <c r="EM143" i="12"/>
  <c r="EK143" i="12"/>
  <c r="EI143" i="12"/>
  <c r="EG143" i="12"/>
  <c r="EE143" i="12"/>
  <c r="EC143" i="12"/>
  <c r="EA143" i="12"/>
  <c r="DY143" i="12"/>
  <c r="DW143" i="12"/>
  <c r="DU143" i="12"/>
  <c r="DS143" i="12"/>
  <c r="DQ143" i="12"/>
  <c r="DO143" i="12"/>
  <c r="DM143" i="12"/>
  <c r="DK143" i="12"/>
  <c r="DI143" i="12"/>
  <c r="DG143" i="12"/>
  <c r="DE143" i="12"/>
  <c r="DC143" i="12"/>
  <c r="DA143" i="12"/>
  <c r="CY143" i="12"/>
  <c r="CW143" i="12"/>
  <c r="CU143" i="12"/>
  <c r="CS143" i="12"/>
  <c r="CQ143" i="12"/>
  <c r="CO143" i="12"/>
  <c r="CM143" i="12"/>
  <c r="CK143" i="12"/>
  <c r="CI143" i="12"/>
  <c r="CG143" i="12"/>
  <c r="CE143" i="12"/>
  <c r="CC143" i="12"/>
  <c r="CA143" i="12"/>
  <c r="BY143" i="12"/>
  <c r="BW143" i="12"/>
  <c r="BU143" i="12"/>
  <c r="BS143" i="12"/>
  <c r="BQ143" i="12"/>
  <c r="BO143" i="12"/>
  <c r="BM143" i="12"/>
  <c r="BK143" i="12"/>
  <c r="BI143" i="12"/>
  <c r="BG143" i="12"/>
  <c r="BE143" i="12"/>
  <c r="BC143" i="12"/>
  <c r="BA143" i="12"/>
  <c r="AY143" i="12"/>
  <c r="AW143" i="12"/>
  <c r="AU143" i="12"/>
  <c r="AS143" i="12"/>
  <c r="AQ143" i="12"/>
  <c r="AO143" i="12"/>
  <c r="AM143" i="12"/>
  <c r="AK143" i="12"/>
  <c r="AI143" i="12"/>
  <c r="AG143" i="12"/>
  <c r="AE143" i="12"/>
  <c r="AC143" i="12"/>
  <c r="AA143" i="12"/>
  <c r="Y143" i="12"/>
  <c r="W143" i="12"/>
  <c r="U143" i="12"/>
  <c r="S143" i="12"/>
  <c r="Q143" i="12"/>
  <c r="O143" i="12"/>
  <c r="M143" i="12"/>
  <c r="K143" i="12"/>
  <c r="I143" i="12"/>
  <c r="G143" i="12"/>
  <c r="E143" i="12"/>
  <c r="FG142" i="12"/>
  <c r="FE142" i="12"/>
  <c r="FC142" i="12"/>
  <c r="FA142" i="12"/>
  <c r="EY142" i="12"/>
  <c r="EW142" i="12"/>
  <c r="EU142" i="12"/>
  <c r="ES142" i="12"/>
  <c r="EQ142" i="12"/>
  <c r="EO142" i="12"/>
  <c r="EM142" i="12"/>
  <c r="EK142" i="12"/>
  <c r="EI142" i="12"/>
  <c r="EG142" i="12"/>
  <c r="EE142" i="12"/>
  <c r="EC142" i="12"/>
  <c r="EA142" i="12"/>
  <c r="DY142" i="12"/>
  <c r="DW142" i="12"/>
  <c r="DU142" i="12"/>
  <c r="DS142" i="12"/>
  <c r="DQ142" i="12"/>
  <c r="DO142" i="12"/>
  <c r="DM142" i="12"/>
  <c r="DK142" i="12"/>
  <c r="DI142" i="12"/>
  <c r="DG142" i="12"/>
  <c r="DE142" i="12"/>
  <c r="DC142" i="12"/>
  <c r="DA142" i="12"/>
  <c r="CY142" i="12"/>
  <c r="CW142" i="12"/>
  <c r="CU142" i="12"/>
  <c r="CS142" i="12"/>
  <c r="CQ142" i="12"/>
  <c r="CO142" i="12"/>
  <c r="CM142" i="12"/>
  <c r="CK142" i="12"/>
  <c r="CI142" i="12"/>
  <c r="CG142" i="12"/>
  <c r="CE142" i="12"/>
  <c r="CC142" i="12"/>
  <c r="CA142" i="12"/>
  <c r="BY142" i="12"/>
  <c r="BW142" i="12"/>
  <c r="BU142" i="12"/>
  <c r="BS142" i="12"/>
  <c r="BQ142" i="12"/>
  <c r="BO142" i="12"/>
  <c r="BM142" i="12"/>
  <c r="BK142" i="12"/>
  <c r="BI142" i="12"/>
  <c r="BG142" i="12"/>
  <c r="BE142" i="12"/>
  <c r="BC142" i="12"/>
  <c r="BA142" i="12"/>
  <c r="AY142" i="12"/>
  <c r="AW142" i="12"/>
  <c r="AU142" i="12"/>
  <c r="AS142" i="12"/>
  <c r="AQ142" i="12"/>
  <c r="AO142" i="12"/>
  <c r="AM142" i="12"/>
  <c r="AK142" i="12"/>
  <c r="AI142" i="12"/>
  <c r="AG142" i="12"/>
  <c r="AE142" i="12"/>
  <c r="AC142" i="12"/>
  <c r="AA142" i="12"/>
  <c r="Y142" i="12"/>
  <c r="W142" i="12"/>
  <c r="U142" i="12"/>
  <c r="S142" i="12"/>
  <c r="Q142" i="12"/>
  <c r="O142" i="12"/>
  <c r="M142" i="12"/>
  <c r="K142" i="12"/>
  <c r="I142" i="12"/>
  <c r="G142" i="12"/>
  <c r="E142" i="12"/>
  <c r="FG141" i="12"/>
  <c r="FE141" i="12"/>
  <c r="FC141" i="12"/>
  <c r="FA141" i="12"/>
  <c r="EY141" i="12"/>
  <c r="EW141" i="12"/>
  <c r="EU141" i="12"/>
  <c r="ES141" i="12"/>
  <c r="EQ141" i="12"/>
  <c r="EO141" i="12"/>
  <c r="EM141" i="12"/>
  <c r="EK141" i="12"/>
  <c r="EI141" i="12"/>
  <c r="EG141" i="12"/>
  <c r="EE141" i="12"/>
  <c r="EC141" i="12"/>
  <c r="EA141" i="12"/>
  <c r="DY141" i="12"/>
  <c r="DW141" i="12"/>
  <c r="DU141" i="12"/>
  <c r="DS141" i="12"/>
  <c r="DQ141" i="12"/>
  <c r="DO141" i="12"/>
  <c r="DM141" i="12"/>
  <c r="DK141" i="12"/>
  <c r="DI141" i="12"/>
  <c r="DG141" i="12"/>
  <c r="DE141" i="12"/>
  <c r="DC141" i="12"/>
  <c r="DA141" i="12"/>
  <c r="CY141" i="12"/>
  <c r="CW141" i="12"/>
  <c r="CU141" i="12"/>
  <c r="CS141" i="12"/>
  <c r="CQ141" i="12"/>
  <c r="CO141" i="12"/>
  <c r="CM141" i="12"/>
  <c r="CK141" i="12"/>
  <c r="CI141" i="12"/>
  <c r="CG141" i="12"/>
  <c r="CE141" i="12"/>
  <c r="CC141" i="12"/>
  <c r="CA141" i="12"/>
  <c r="BY141" i="12"/>
  <c r="BW141" i="12"/>
  <c r="BU141" i="12"/>
  <c r="BS141" i="12"/>
  <c r="BQ141" i="12"/>
  <c r="BO141" i="12"/>
  <c r="BM141" i="12"/>
  <c r="BK141" i="12"/>
  <c r="BI141" i="12"/>
  <c r="BG141" i="12"/>
  <c r="BE141" i="12"/>
  <c r="BC141" i="12"/>
  <c r="BA141" i="12"/>
  <c r="AY141" i="12"/>
  <c r="AW141" i="12"/>
  <c r="AU141" i="12"/>
  <c r="AS141" i="12"/>
  <c r="AQ141" i="12"/>
  <c r="AO141" i="12"/>
  <c r="AM141" i="12"/>
  <c r="AK141" i="12"/>
  <c r="AI141" i="12"/>
  <c r="AG141" i="12"/>
  <c r="AE141" i="12"/>
  <c r="AC141" i="12"/>
  <c r="AA141" i="12"/>
  <c r="Y141" i="12"/>
  <c r="W141" i="12"/>
  <c r="U141" i="12"/>
  <c r="S141" i="12"/>
  <c r="Q141" i="12"/>
  <c r="O141" i="12"/>
  <c r="M141" i="12"/>
  <c r="K141" i="12"/>
  <c r="I141" i="12"/>
  <c r="G141" i="12"/>
  <c r="E141" i="12"/>
  <c r="FG140" i="12"/>
  <c r="FE140" i="12"/>
  <c r="FC140" i="12"/>
  <c r="FA140" i="12"/>
  <c r="EY140" i="12"/>
  <c r="EW140" i="12"/>
  <c r="EU140" i="12"/>
  <c r="ES140" i="12"/>
  <c r="EQ140" i="12"/>
  <c r="EO140" i="12"/>
  <c r="EM140" i="12"/>
  <c r="EK140" i="12"/>
  <c r="EI140" i="12"/>
  <c r="EG140" i="12"/>
  <c r="EE140" i="12"/>
  <c r="EC140" i="12"/>
  <c r="EA140" i="12"/>
  <c r="DY140" i="12"/>
  <c r="DW140" i="12"/>
  <c r="DU140" i="12"/>
  <c r="DS140" i="12"/>
  <c r="DQ140" i="12"/>
  <c r="DO140" i="12"/>
  <c r="DM140" i="12"/>
  <c r="DK140" i="12"/>
  <c r="DI140" i="12"/>
  <c r="DG140" i="12"/>
  <c r="DE140" i="12"/>
  <c r="DC140" i="12"/>
  <c r="DA140" i="12"/>
  <c r="CY140" i="12"/>
  <c r="CW140" i="12"/>
  <c r="CU140" i="12"/>
  <c r="CS140" i="12"/>
  <c r="CQ140" i="12"/>
  <c r="CO140" i="12"/>
  <c r="CM140" i="12"/>
  <c r="CK140" i="12"/>
  <c r="CI140" i="12"/>
  <c r="CG140" i="12"/>
  <c r="CE140" i="12"/>
  <c r="CC140" i="12"/>
  <c r="CA140" i="12"/>
  <c r="BY140" i="12"/>
  <c r="BW140" i="12"/>
  <c r="BU140" i="12"/>
  <c r="BS140" i="12"/>
  <c r="BQ140" i="12"/>
  <c r="BO140" i="12"/>
  <c r="BM140" i="12"/>
  <c r="BK140" i="12"/>
  <c r="BI140" i="12"/>
  <c r="BG140" i="12"/>
  <c r="BE140" i="12"/>
  <c r="BC140" i="12"/>
  <c r="BA140" i="12"/>
  <c r="AY140" i="12"/>
  <c r="AW140" i="12"/>
  <c r="AU140" i="12"/>
  <c r="AS140" i="12"/>
  <c r="AQ140" i="12"/>
  <c r="AO140" i="12"/>
  <c r="AM140" i="12"/>
  <c r="AK140" i="12"/>
  <c r="AI140" i="12"/>
  <c r="AG140" i="12"/>
  <c r="AE140" i="12"/>
  <c r="AC140" i="12"/>
  <c r="AA140" i="12"/>
  <c r="Y140" i="12"/>
  <c r="W140" i="12"/>
  <c r="U140" i="12"/>
  <c r="S140" i="12"/>
  <c r="Q140" i="12"/>
  <c r="O140" i="12"/>
  <c r="M140" i="12"/>
  <c r="K140" i="12"/>
  <c r="I140" i="12"/>
  <c r="G140" i="12"/>
  <c r="E140" i="12"/>
  <c r="FG139" i="12"/>
  <c r="FE139" i="12"/>
  <c r="FC139" i="12"/>
  <c r="FA139" i="12"/>
  <c r="EY139" i="12"/>
  <c r="EW139" i="12"/>
  <c r="EU139" i="12"/>
  <c r="ES139" i="12"/>
  <c r="EQ139" i="12"/>
  <c r="EO139" i="12"/>
  <c r="EM139" i="12"/>
  <c r="EK139" i="12"/>
  <c r="EI139" i="12"/>
  <c r="EG139" i="12"/>
  <c r="EE139" i="12"/>
  <c r="EC139" i="12"/>
  <c r="EA139" i="12"/>
  <c r="DY139" i="12"/>
  <c r="DW139" i="12"/>
  <c r="DU139" i="12"/>
  <c r="DS139" i="12"/>
  <c r="DQ139" i="12"/>
  <c r="DO139" i="12"/>
  <c r="DM139" i="12"/>
  <c r="DK139" i="12"/>
  <c r="DI139" i="12"/>
  <c r="DG139" i="12"/>
  <c r="DE139" i="12"/>
  <c r="DC139" i="12"/>
  <c r="DA139" i="12"/>
  <c r="CY139" i="12"/>
  <c r="CW139" i="12"/>
  <c r="CU139" i="12"/>
  <c r="CS139" i="12"/>
  <c r="CQ139" i="12"/>
  <c r="CO139" i="12"/>
  <c r="CM139" i="12"/>
  <c r="CK139" i="12"/>
  <c r="CI139" i="12"/>
  <c r="CG139" i="12"/>
  <c r="CE139" i="12"/>
  <c r="CC139" i="12"/>
  <c r="CA139" i="12"/>
  <c r="BY139" i="12"/>
  <c r="BW139" i="12"/>
  <c r="BU139" i="12"/>
  <c r="BS139" i="12"/>
  <c r="BQ139" i="12"/>
  <c r="BO139" i="12"/>
  <c r="BM139" i="12"/>
  <c r="BK139" i="12"/>
  <c r="BI139" i="12"/>
  <c r="BG139" i="12"/>
  <c r="BE139" i="12"/>
  <c r="BC139" i="12"/>
  <c r="BA139" i="12"/>
  <c r="AY139" i="12"/>
  <c r="AW139" i="12"/>
  <c r="AU139" i="12"/>
  <c r="AS139" i="12"/>
  <c r="AQ139" i="12"/>
  <c r="AO139" i="12"/>
  <c r="AM139" i="12"/>
  <c r="AK139" i="12"/>
  <c r="AI139" i="12"/>
  <c r="AG139" i="12"/>
  <c r="AE139" i="12"/>
  <c r="AC139" i="12"/>
  <c r="AA139" i="12"/>
  <c r="Y139" i="12"/>
  <c r="W139" i="12"/>
  <c r="U139" i="12"/>
  <c r="S139" i="12"/>
  <c r="Q139" i="12"/>
  <c r="O139" i="12"/>
  <c r="M139" i="12"/>
  <c r="K139" i="12"/>
  <c r="I139" i="12"/>
  <c r="G139" i="12"/>
  <c r="E139" i="12"/>
  <c r="FG138" i="12"/>
  <c r="FE138" i="12"/>
  <c r="FC138" i="12"/>
  <c r="FA138" i="12"/>
  <c r="EY138" i="12"/>
  <c r="EW138" i="12"/>
  <c r="EU138" i="12"/>
  <c r="ES138" i="12"/>
  <c r="EQ138" i="12"/>
  <c r="EO138" i="12"/>
  <c r="EM138" i="12"/>
  <c r="EK138" i="12"/>
  <c r="EI138" i="12"/>
  <c r="EG138" i="12"/>
  <c r="EE138" i="12"/>
  <c r="EC138" i="12"/>
  <c r="EA138" i="12"/>
  <c r="DY138" i="12"/>
  <c r="DW138" i="12"/>
  <c r="DU138" i="12"/>
  <c r="DS138" i="12"/>
  <c r="DQ138" i="12"/>
  <c r="DO138" i="12"/>
  <c r="DM138" i="12"/>
  <c r="DK138" i="12"/>
  <c r="DI138" i="12"/>
  <c r="DG138" i="12"/>
  <c r="DE138" i="12"/>
  <c r="DC138" i="12"/>
  <c r="DA138" i="12"/>
  <c r="CY138" i="12"/>
  <c r="CW138" i="12"/>
  <c r="CU138" i="12"/>
  <c r="CS138" i="12"/>
  <c r="CQ138" i="12"/>
  <c r="CO138" i="12"/>
  <c r="CM138" i="12"/>
  <c r="CK138" i="12"/>
  <c r="CI138" i="12"/>
  <c r="CG138" i="12"/>
  <c r="CE138" i="12"/>
  <c r="CC138" i="12"/>
  <c r="CA138" i="12"/>
  <c r="BY138" i="12"/>
  <c r="BW138" i="12"/>
  <c r="BU138" i="12"/>
  <c r="BS138" i="12"/>
  <c r="BQ138" i="12"/>
  <c r="BO138" i="12"/>
  <c r="BM138" i="12"/>
  <c r="BK138" i="12"/>
  <c r="BI138" i="12"/>
  <c r="BG138" i="12"/>
  <c r="BE138" i="12"/>
  <c r="BC138" i="12"/>
  <c r="BA138" i="12"/>
  <c r="AY138" i="12"/>
  <c r="AW138" i="12"/>
  <c r="AU138" i="12"/>
  <c r="AS138" i="12"/>
  <c r="AQ138" i="12"/>
  <c r="AO138" i="12"/>
  <c r="AM138" i="12"/>
  <c r="AK138" i="12"/>
  <c r="AI138" i="12"/>
  <c r="AG138" i="12"/>
  <c r="AE138" i="12"/>
  <c r="AC138" i="12"/>
  <c r="AA138" i="12"/>
  <c r="Y138" i="12"/>
  <c r="W138" i="12"/>
  <c r="U138" i="12"/>
  <c r="S138" i="12"/>
  <c r="Q138" i="12"/>
  <c r="O138" i="12"/>
  <c r="M138" i="12"/>
  <c r="K138" i="12"/>
  <c r="I138" i="12"/>
  <c r="G138" i="12"/>
  <c r="E138" i="12"/>
  <c r="FG137" i="12"/>
  <c r="FE137" i="12"/>
  <c r="FC137" i="12"/>
  <c r="FA137" i="12"/>
  <c r="EY137" i="12"/>
  <c r="EW137" i="12"/>
  <c r="EU137" i="12"/>
  <c r="ES137" i="12"/>
  <c r="EQ137" i="12"/>
  <c r="EO137" i="12"/>
  <c r="EM137" i="12"/>
  <c r="EK137" i="12"/>
  <c r="EI137" i="12"/>
  <c r="EG137" i="12"/>
  <c r="EE137" i="12"/>
  <c r="EC137" i="12"/>
  <c r="EA137" i="12"/>
  <c r="DY137" i="12"/>
  <c r="DW137" i="12"/>
  <c r="DU137" i="12"/>
  <c r="DS137" i="12"/>
  <c r="DQ137" i="12"/>
  <c r="DO137" i="12"/>
  <c r="DM137" i="12"/>
  <c r="DK137" i="12"/>
  <c r="DI137" i="12"/>
  <c r="DG137" i="12"/>
  <c r="DE137" i="12"/>
  <c r="DC137" i="12"/>
  <c r="DA137" i="12"/>
  <c r="CY137" i="12"/>
  <c r="CW137" i="12"/>
  <c r="CU137" i="12"/>
  <c r="CS137" i="12"/>
  <c r="CQ137" i="12"/>
  <c r="CO137" i="12"/>
  <c r="CM137" i="12"/>
  <c r="CK137" i="12"/>
  <c r="CI137" i="12"/>
  <c r="CG137" i="12"/>
  <c r="CE137" i="12"/>
  <c r="CC137" i="12"/>
  <c r="CA137" i="12"/>
  <c r="BY137" i="12"/>
  <c r="BW137" i="12"/>
  <c r="BU137" i="12"/>
  <c r="BS137" i="12"/>
  <c r="BQ137" i="12"/>
  <c r="BO137" i="12"/>
  <c r="BM137" i="12"/>
  <c r="BK137" i="12"/>
  <c r="BI137" i="12"/>
  <c r="BG137" i="12"/>
  <c r="BE137" i="12"/>
  <c r="BC137" i="12"/>
  <c r="BA137" i="12"/>
  <c r="AY137" i="12"/>
  <c r="AW137" i="12"/>
  <c r="AU137" i="12"/>
  <c r="AS137" i="12"/>
  <c r="AQ137" i="12"/>
  <c r="AO137" i="12"/>
  <c r="AM137" i="12"/>
  <c r="AK137" i="12"/>
  <c r="AI137" i="12"/>
  <c r="AG137" i="12"/>
  <c r="AE137" i="12"/>
  <c r="AC137" i="12"/>
  <c r="AA137" i="12"/>
  <c r="Y137" i="12"/>
  <c r="W137" i="12"/>
  <c r="U137" i="12"/>
  <c r="S137" i="12"/>
  <c r="Q137" i="12"/>
  <c r="O137" i="12"/>
  <c r="M137" i="12"/>
  <c r="K137" i="12"/>
  <c r="I137" i="12"/>
  <c r="G137" i="12"/>
  <c r="E137" i="12"/>
  <c r="FG136" i="12"/>
  <c r="FE136" i="12"/>
  <c r="FC136" i="12"/>
  <c r="FA136" i="12"/>
  <c r="EY136" i="12"/>
  <c r="EW136" i="12"/>
  <c r="EU136" i="12"/>
  <c r="ES136" i="12"/>
  <c r="EQ136" i="12"/>
  <c r="EO136" i="12"/>
  <c r="EM136" i="12"/>
  <c r="EK136" i="12"/>
  <c r="EI136" i="12"/>
  <c r="EG136" i="12"/>
  <c r="EE136" i="12"/>
  <c r="EC136" i="12"/>
  <c r="EA136" i="12"/>
  <c r="DY136" i="12"/>
  <c r="DW136" i="12"/>
  <c r="DU136" i="12"/>
  <c r="DS136" i="12"/>
  <c r="DQ136" i="12"/>
  <c r="DO136" i="12"/>
  <c r="DM136" i="12"/>
  <c r="DK136" i="12"/>
  <c r="DI136" i="12"/>
  <c r="DG136" i="12"/>
  <c r="DE136" i="12"/>
  <c r="DC136" i="12"/>
  <c r="DA136" i="12"/>
  <c r="CY136" i="12"/>
  <c r="CW136" i="12"/>
  <c r="CU136" i="12"/>
  <c r="CS136" i="12"/>
  <c r="CQ136" i="12"/>
  <c r="CO136" i="12"/>
  <c r="CM136" i="12"/>
  <c r="CK136" i="12"/>
  <c r="CI136" i="12"/>
  <c r="CG136" i="12"/>
  <c r="CE136" i="12"/>
  <c r="CC136" i="12"/>
  <c r="CA136" i="12"/>
  <c r="BY136" i="12"/>
  <c r="BW136" i="12"/>
  <c r="BU136" i="12"/>
  <c r="BS136" i="12"/>
  <c r="BQ136" i="12"/>
  <c r="BO136" i="12"/>
  <c r="BM136" i="12"/>
  <c r="BK136" i="12"/>
  <c r="BI136" i="12"/>
  <c r="BG136" i="12"/>
  <c r="BE136" i="12"/>
  <c r="BC136" i="12"/>
  <c r="BA136" i="12"/>
  <c r="AY136" i="12"/>
  <c r="AW136" i="12"/>
  <c r="AU136" i="12"/>
  <c r="AS136" i="12"/>
  <c r="AQ136" i="12"/>
  <c r="AO136" i="12"/>
  <c r="AM136" i="12"/>
  <c r="AK136" i="12"/>
  <c r="AI136" i="12"/>
  <c r="AG136" i="12"/>
  <c r="AE136" i="12"/>
  <c r="AC136" i="12"/>
  <c r="AA136" i="12"/>
  <c r="Y136" i="12"/>
  <c r="W136" i="12"/>
  <c r="U136" i="12"/>
  <c r="S136" i="12"/>
  <c r="Q136" i="12"/>
  <c r="O136" i="12"/>
  <c r="M136" i="12"/>
  <c r="K136" i="12"/>
  <c r="I136" i="12"/>
  <c r="G136" i="12"/>
  <c r="E136" i="12"/>
  <c r="FG135" i="12"/>
  <c r="FE135" i="12"/>
  <c r="FC135" i="12"/>
  <c r="FA135" i="12"/>
  <c r="EY135" i="12"/>
  <c r="EW135" i="12"/>
  <c r="EU135" i="12"/>
  <c r="ES135" i="12"/>
  <c r="EQ135" i="12"/>
  <c r="EO135" i="12"/>
  <c r="EM135" i="12"/>
  <c r="EK135" i="12"/>
  <c r="EI135" i="12"/>
  <c r="EG135" i="12"/>
  <c r="EE135" i="12"/>
  <c r="EC135" i="12"/>
  <c r="EA135" i="12"/>
  <c r="DY135" i="12"/>
  <c r="DW135" i="12"/>
  <c r="DU135" i="12"/>
  <c r="DS135" i="12"/>
  <c r="DQ135" i="12"/>
  <c r="DO135" i="12"/>
  <c r="DM135" i="12"/>
  <c r="DK135" i="12"/>
  <c r="DI135" i="12"/>
  <c r="DG135" i="12"/>
  <c r="DE135" i="12"/>
  <c r="DC135" i="12"/>
  <c r="DA135" i="12"/>
  <c r="CY135" i="12"/>
  <c r="CW135" i="12"/>
  <c r="CU135" i="12"/>
  <c r="CS135" i="12"/>
  <c r="CQ135" i="12"/>
  <c r="CO135" i="12"/>
  <c r="CM135" i="12"/>
  <c r="CK135" i="12"/>
  <c r="CI135" i="12"/>
  <c r="CG135" i="12"/>
  <c r="CE135" i="12"/>
  <c r="CC135" i="12"/>
  <c r="CA135" i="12"/>
  <c r="BY135" i="12"/>
  <c r="BW135" i="12"/>
  <c r="BU135" i="12"/>
  <c r="BS135" i="12"/>
  <c r="BQ135" i="12"/>
  <c r="BO135" i="12"/>
  <c r="BM135" i="12"/>
  <c r="BK135" i="12"/>
  <c r="BI135" i="12"/>
  <c r="BG135" i="12"/>
  <c r="BE135" i="12"/>
  <c r="BC135" i="12"/>
  <c r="BA135" i="12"/>
  <c r="AY135" i="12"/>
  <c r="AW135" i="12"/>
  <c r="AU135" i="12"/>
  <c r="AS135" i="12"/>
  <c r="AQ135" i="12"/>
  <c r="AO135" i="12"/>
  <c r="AM135" i="12"/>
  <c r="AK135" i="12"/>
  <c r="AI135" i="12"/>
  <c r="AG135" i="12"/>
  <c r="AE135" i="12"/>
  <c r="AC135" i="12"/>
  <c r="AA135" i="12"/>
  <c r="Y135" i="12"/>
  <c r="W135" i="12"/>
  <c r="U135" i="12"/>
  <c r="S135" i="12"/>
  <c r="Q135" i="12"/>
  <c r="O135" i="12"/>
  <c r="M135" i="12"/>
  <c r="K135" i="12"/>
  <c r="I135" i="12"/>
  <c r="G135" i="12"/>
  <c r="E135" i="12"/>
  <c r="FG134" i="12"/>
  <c r="FE134" i="12"/>
  <c r="FC134" i="12"/>
  <c r="FA134" i="12"/>
  <c r="EY134" i="12"/>
  <c r="EW134" i="12"/>
  <c r="EU134" i="12"/>
  <c r="ES134" i="12"/>
  <c r="EQ134" i="12"/>
  <c r="EO134" i="12"/>
  <c r="EM134" i="12"/>
  <c r="EK134" i="12"/>
  <c r="EI134" i="12"/>
  <c r="EG134" i="12"/>
  <c r="EE134" i="12"/>
  <c r="EC134" i="12"/>
  <c r="EA134" i="12"/>
  <c r="DY134" i="12"/>
  <c r="DW134" i="12"/>
  <c r="DU134" i="12"/>
  <c r="DS134" i="12"/>
  <c r="DQ134" i="12"/>
  <c r="DO134" i="12"/>
  <c r="DM134" i="12"/>
  <c r="DK134" i="12"/>
  <c r="DI134" i="12"/>
  <c r="DG134" i="12"/>
  <c r="DE134" i="12"/>
  <c r="DC134" i="12"/>
  <c r="DA134" i="12"/>
  <c r="CY134" i="12"/>
  <c r="CW134" i="12"/>
  <c r="CU134" i="12"/>
  <c r="CS134" i="12"/>
  <c r="CQ134" i="12"/>
  <c r="CO134" i="12"/>
  <c r="CM134" i="12"/>
  <c r="CK134" i="12"/>
  <c r="CI134" i="12"/>
  <c r="CG134" i="12"/>
  <c r="CE134" i="12"/>
  <c r="CC134" i="12"/>
  <c r="CA134" i="12"/>
  <c r="BY134" i="12"/>
  <c r="BW134" i="12"/>
  <c r="BU134" i="12"/>
  <c r="BS134" i="12"/>
  <c r="BQ134" i="12"/>
  <c r="BO134" i="12"/>
  <c r="BM134" i="12"/>
  <c r="BK134" i="12"/>
  <c r="BI134" i="12"/>
  <c r="BG134" i="12"/>
  <c r="BE134" i="12"/>
  <c r="BC134" i="12"/>
  <c r="BA134" i="12"/>
  <c r="AY134" i="12"/>
  <c r="AW134" i="12"/>
  <c r="AU134" i="12"/>
  <c r="AS134" i="12"/>
  <c r="AQ134" i="12"/>
  <c r="AO134" i="12"/>
  <c r="AM134" i="12"/>
  <c r="AK134" i="12"/>
  <c r="AI134" i="12"/>
  <c r="AG134" i="12"/>
  <c r="AE134" i="12"/>
  <c r="AC134" i="12"/>
  <c r="AA134" i="12"/>
  <c r="Y134" i="12"/>
  <c r="W134" i="12"/>
  <c r="U134" i="12"/>
  <c r="S134" i="12"/>
  <c r="Q134" i="12"/>
  <c r="O134" i="12"/>
  <c r="M134" i="12"/>
  <c r="K134" i="12"/>
  <c r="I134" i="12"/>
  <c r="G134" i="12"/>
  <c r="E134" i="12"/>
  <c r="FG133" i="12"/>
  <c r="FE133" i="12"/>
  <c r="FC133" i="12"/>
  <c r="FA133" i="12"/>
  <c r="EY133" i="12"/>
  <c r="EW133" i="12"/>
  <c r="EU133" i="12"/>
  <c r="ES133" i="12"/>
  <c r="EQ133" i="12"/>
  <c r="EO133" i="12"/>
  <c r="EM133" i="12"/>
  <c r="EK133" i="12"/>
  <c r="EI133" i="12"/>
  <c r="EG133" i="12"/>
  <c r="EE133" i="12"/>
  <c r="EC133" i="12"/>
  <c r="EA133" i="12"/>
  <c r="DY133" i="12"/>
  <c r="DW133" i="12"/>
  <c r="DU133" i="12"/>
  <c r="DS133" i="12"/>
  <c r="DQ133" i="12"/>
  <c r="DO133" i="12"/>
  <c r="DM133" i="12"/>
  <c r="DK133" i="12"/>
  <c r="DI133" i="12"/>
  <c r="DG133" i="12"/>
  <c r="DE133" i="12"/>
  <c r="DC133" i="12"/>
  <c r="DA133" i="12"/>
  <c r="CY133" i="12"/>
  <c r="CW133" i="12"/>
  <c r="CU133" i="12"/>
  <c r="CS133" i="12"/>
  <c r="CQ133" i="12"/>
  <c r="CO133" i="12"/>
  <c r="CM133" i="12"/>
  <c r="CK133" i="12"/>
  <c r="CI133" i="12"/>
  <c r="CG133" i="12"/>
  <c r="CE133" i="12"/>
  <c r="CC133" i="12"/>
  <c r="CA133" i="12"/>
  <c r="BY133" i="12"/>
  <c r="BW133" i="12"/>
  <c r="BU133" i="12"/>
  <c r="BS133" i="12"/>
  <c r="BQ133" i="12"/>
  <c r="BO133" i="12"/>
  <c r="BM133" i="12"/>
  <c r="BK133" i="12"/>
  <c r="BI133" i="12"/>
  <c r="BG133" i="12"/>
  <c r="BE133" i="12"/>
  <c r="BC133" i="12"/>
  <c r="BA133" i="12"/>
  <c r="AY133" i="12"/>
  <c r="AW133" i="12"/>
  <c r="AU133" i="12"/>
  <c r="AS133" i="12"/>
  <c r="AQ133" i="12"/>
  <c r="AO133" i="12"/>
  <c r="AM133" i="12"/>
  <c r="AK133" i="12"/>
  <c r="AI133" i="12"/>
  <c r="AG133" i="12"/>
  <c r="AE133" i="12"/>
  <c r="AC133" i="12"/>
  <c r="AA133" i="12"/>
  <c r="Y133" i="12"/>
  <c r="W133" i="12"/>
  <c r="U133" i="12"/>
  <c r="S133" i="12"/>
  <c r="Q133" i="12"/>
  <c r="O133" i="12"/>
  <c r="M133" i="12"/>
  <c r="K133" i="12"/>
  <c r="I133" i="12"/>
  <c r="G133" i="12"/>
  <c r="E133" i="12"/>
  <c r="FG132" i="12"/>
  <c r="FE132" i="12"/>
  <c r="FC132" i="12"/>
  <c r="FA132" i="12"/>
  <c r="EY132" i="12"/>
  <c r="EW132" i="12"/>
  <c r="EU132" i="12"/>
  <c r="ES132" i="12"/>
  <c r="EQ132" i="12"/>
  <c r="EO132" i="12"/>
  <c r="EM132" i="12"/>
  <c r="EK132" i="12"/>
  <c r="EI132" i="12"/>
  <c r="EG132" i="12"/>
  <c r="EE132" i="12"/>
  <c r="EC132" i="12"/>
  <c r="EA132" i="12"/>
  <c r="DY132" i="12"/>
  <c r="DW132" i="12"/>
  <c r="DU132" i="12"/>
  <c r="DS132" i="12"/>
  <c r="DQ132" i="12"/>
  <c r="DO132" i="12"/>
  <c r="DM132" i="12"/>
  <c r="DK132" i="12"/>
  <c r="DI132" i="12"/>
  <c r="DG132" i="12"/>
  <c r="DE132" i="12"/>
  <c r="DC132" i="12"/>
  <c r="DA132" i="12"/>
  <c r="CY132" i="12"/>
  <c r="CW132" i="12"/>
  <c r="CU132" i="12"/>
  <c r="CS132" i="12"/>
  <c r="CQ132" i="12"/>
  <c r="CO132" i="12"/>
  <c r="CM132" i="12"/>
  <c r="CK132" i="12"/>
  <c r="CI132" i="12"/>
  <c r="CG132" i="12"/>
  <c r="CE132" i="12"/>
  <c r="CC132" i="12"/>
  <c r="CA132" i="12"/>
  <c r="BY132" i="12"/>
  <c r="BW132" i="12"/>
  <c r="BU132" i="12"/>
  <c r="BS132" i="12"/>
  <c r="BQ132" i="12"/>
  <c r="BO132" i="12"/>
  <c r="BM132" i="12"/>
  <c r="BK132" i="12"/>
  <c r="BI132" i="12"/>
  <c r="BG132" i="12"/>
  <c r="BE132" i="12"/>
  <c r="BC132" i="12"/>
  <c r="BA132" i="12"/>
  <c r="AY132" i="12"/>
  <c r="AW132" i="12"/>
  <c r="AU132" i="12"/>
  <c r="AS132" i="12"/>
  <c r="AQ132" i="12"/>
  <c r="AO132" i="12"/>
  <c r="AM132" i="12"/>
  <c r="AK132" i="12"/>
  <c r="AI132" i="12"/>
  <c r="AG132" i="12"/>
  <c r="AE132" i="12"/>
  <c r="AC132" i="12"/>
  <c r="AA132" i="12"/>
  <c r="Y132" i="12"/>
  <c r="W132" i="12"/>
  <c r="U132" i="12"/>
  <c r="S132" i="12"/>
  <c r="Q132" i="12"/>
  <c r="O132" i="12"/>
  <c r="M132" i="12"/>
  <c r="K132" i="12"/>
  <c r="I132" i="12"/>
  <c r="G132" i="12"/>
  <c r="E132" i="12"/>
  <c r="FG131" i="12"/>
  <c r="FE131" i="12"/>
  <c r="FC131" i="12"/>
  <c r="FA131" i="12"/>
  <c r="EY131" i="12"/>
  <c r="EW131" i="12"/>
  <c r="EU131" i="12"/>
  <c r="ES131" i="12"/>
  <c r="EQ131" i="12"/>
  <c r="EO131" i="12"/>
  <c r="EM131" i="12"/>
  <c r="EK131" i="12"/>
  <c r="EI131" i="12"/>
  <c r="EG131" i="12"/>
  <c r="EE131" i="12"/>
  <c r="EC131" i="12"/>
  <c r="EA131" i="12"/>
  <c r="DY131" i="12"/>
  <c r="DW131" i="12"/>
  <c r="DU131" i="12"/>
  <c r="DS131" i="12"/>
  <c r="DQ131" i="12"/>
  <c r="DO131" i="12"/>
  <c r="DM131" i="12"/>
  <c r="DK131" i="12"/>
  <c r="DI131" i="12"/>
  <c r="DG131" i="12"/>
  <c r="DE131" i="12"/>
  <c r="DC131" i="12"/>
  <c r="DA131" i="12"/>
  <c r="CY131" i="12"/>
  <c r="CW131" i="12"/>
  <c r="CU131" i="12"/>
  <c r="CS131" i="12"/>
  <c r="CQ131" i="12"/>
  <c r="CO131" i="12"/>
  <c r="CM131" i="12"/>
  <c r="CK131" i="12"/>
  <c r="CI131" i="12"/>
  <c r="CG131" i="12"/>
  <c r="CE131" i="12"/>
  <c r="CC131" i="12"/>
  <c r="CA131" i="12"/>
  <c r="BY131" i="12"/>
  <c r="BW131" i="12"/>
  <c r="BU131" i="12"/>
  <c r="BS131" i="12"/>
  <c r="BQ131" i="12"/>
  <c r="BO131" i="12"/>
  <c r="BM131" i="12"/>
  <c r="BK131" i="12"/>
  <c r="BI131" i="12"/>
  <c r="BG131" i="12"/>
  <c r="BE131" i="12"/>
  <c r="BC131" i="12"/>
  <c r="BA131" i="12"/>
  <c r="AY131" i="12"/>
  <c r="AW131" i="12"/>
  <c r="AU131" i="12"/>
  <c r="AS131" i="12"/>
  <c r="AQ131" i="12"/>
  <c r="AO131" i="12"/>
  <c r="AM131" i="12"/>
  <c r="AK131" i="12"/>
  <c r="AI131" i="12"/>
  <c r="AG131" i="12"/>
  <c r="AE131" i="12"/>
  <c r="AC131" i="12"/>
  <c r="AA131" i="12"/>
  <c r="Y131" i="12"/>
  <c r="W131" i="12"/>
  <c r="U131" i="12"/>
  <c r="S131" i="12"/>
  <c r="Q131" i="12"/>
  <c r="O131" i="12"/>
  <c r="M131" i="12"/>
  <c r="K131" i="12"/>
  <c r="I131" i="12"/>
  <c r="G131" i="12"/>
  <c r="E131" i="12"/>
  <c r="FG130" i="12"/>
  <c r="FE130" i="12"/>
  <c r="FC130" i="12"/>
  <c r="FA130" i="12"/>
  <c r="EY130" i="12"/>
  <c r="EW130" i="12"/>
  <c r="EU130" i="12"/>
  <c r="ES130" i="12"/>
  <c r="EQ130" i="12"/>
  <c r="EO130" i="12"/>
  <c r="EM130" i="12"/>
  <c r="EK130" i="12"/>
  <c r="EI130" i="12"/>
  <c r="EG130" i="12"/>
  <c r="EE130" i="12"/>
  <c r="EC130" i="12"/>
  <c r="EA130" i="12"/>
  <c r="DY130" i="12"/>
  <c r="DW130" i="12"/>
  <c r="DU130" i="12"/>
  <c r="DS130" i="12"/>
  <c r="DQ130" i="12"/>
  <c r="DO130" i="12"/>
  <c r="DM130" i="12"/>
  <c r="DK130" i="12"/>
  <c r="DI130" i="12"/>
  <c r="DG130" i="12"/>
  <c r="DE130" i="12"/>
  <c r="DC130" i="12"/>
  <c r="DA130" i="12"/>
  <c r="CY130" i="12"/>
  <c r="CW130" i="12"/>
  <c r="CU130" i="12"/>
  <c r="CS130" i="12"/>
  <c r="CQ130" i="12"/>
  <c r="CO130" i="12"/>
  <c r="CM130" i="12"/>
  <c r="CK130" i="12"/>
  <c r="CI130" i="12"/>
  <c r="CG130" i="12"/>
  <c r="CE130" i="12"/>
  <c r="CC130" i="12"/>
  <c r="CA130" i="12"/>
  <c r="BY130" i="12"/>
  <c r="BW130" i="12"/>
  <c r="BU130" i="12"/>
  <c r="BS130" i="12"/>
  <c r="BQ130" i="12"/>
  <c r="BO130" i="12"/>
  <c r="BM130" i="12"/>
  <c r="BK130" i="12"/>
  <c r="BI130" i="12"/>
  <c r="BG130" i="12"/>
  <c r="BE130" i="12"/>
  <c r="BC130" i="12"/>
  <c r="BA130" i="12"/>
  <c r="AY130" i="12"/>
  <c r="AW130" i="12"/>
  <c r="AU130" i="12"/>
  <c r="AS130" i="12"/>
  <c r="AQ130" i="12"/>
  <c r="AO130" i="12"/>
  <c r="AM130" i="12"/>
  <c r="AK130" i="12"/>
  <c r="AI130" i="12"/>
  <c r="AG130" i="12"/>
  <c r="AE130" i="12"/>
  <c r="AC130" i="12"/>
  <c r="AA130" i="12"/>
  <c r="Y130" i="12"/>
  <c r="W130" i="12"/>
  <c r="U130" i="12"/>
  <c r="S130" i="12"/>
  <c r="Q130" i="12"/>
  <c r="O130" i="12"/>
  <c r="M130" i="12"/>
  <c r="K130" i="12"/>
  <c r="I130" i="12"/>
  <c r="G130" i="12"/>
  <c r="E130" i="12"/>
  <c r="FG129" i="12"/>
  <c r="FE129" i="12"/>
  <c r="FC129" i="12"/>
  <c r="FA129" i="12"/>
  <c r="EY129" i="12"/>
  <c r="EW129" i="12"/>
  <c r="EU129" i="12"/>
  <c r="ES129" i="12"/>
  <c r="EQ129" i="12"/>
  <c r="EO129" i="12"/>
  <c r="EM129" i="12"/>
  <c r="EK129" i="12"/>
  <c r="EI129" i="12"/>
  <c r="EG129" i="12"/>
  <c r="EE129" i="12"/>
  <c r="EC129" i="12"/>
  <c r="EA129" i="12"/>
  <c r="DY129" i="12"/>
  <c r="DW129" i="12"/>
  <c r="DU129" i="12"/>
  <c r="DS129" i="12"/>
  <c r="DQ129" i="12"/>
  <c r="DO129" i="12"/>
  <c r="DM129" i="12"/>
  <c r="DK129" i="12"/>
  <c r="DI129" i="12"/>
  <c r="DG129" i="12"/>
  <c r="DE129" i="12"/>
  <c r="DC129" i="12"/>
  <c r="DA129" i="12"/>
  <c r="CY129" i="12"/>
  <c r="CW129" i="12"/>
  <c r="CU129" i="12"/>
  <c r="CS129" i="12"/>
  <c r="CQ129" i="12"/>
  <c r="CO129" i="12"/>
  <c r="CM129" i="12"/>
  <c r="CK129" i="12"/>
  <c r="CI129" i="12"/>
  <c r="CG129" i="12"/>
  <c r="CE129" i="12"/>
  <c r="CC129" i="12"/>
  <c r="CA129" i="12"/>
  <c r="BY129" i="12"/>
  <c r="BW129" i="12"/>
  <c r="BU129" i="12"/>
  <c r="BS129" i="12"/>
  <c r="BQ129" i="12"/>
  <c r="BO129" i="12"/>
  <c r="BM129" i="12"/>
  <c r="BK129" i="12"/>
  <c r="BI129" i="12"/>
  <c r="BG129" i="12"/>
  <c r="BE129" i="12"/>
  <c r="BC129" i="12"/>
  <c r="BA129" i="12"/>
  <c r="AY129" i="12"/>
  <c r="AW129" i="12"/>
  <c r="AU129" i="12"/>
  <c r="AS129" i="12"/>
  <c r="AQ129" i="12"/>
  <c r="AO129" i="12"/>
  <c r="AM129" i="12"/>
  <c r="AK129" i="12"/>
  <c r="AI129" i="12"/>
  <c r="AG129" i="12"/>
  <c r="AE129" i="12"/>
  <c r="AC129" i="12"/>
  <c r="AA129" i="12"/>
  <c r="Y129" i="12"/>
  <c r="W129" i="12"/>
  <c r="U129" i="12"/>
  <c r="S129" i="12"/>
  <c r="Q129" i="12"/>
  <c r="O129" i="12"/>
  <c r="M129" i="12"/>
  <c r="K129" i="12"/>
  <c r="I129" i="12"/>
  <c r="G129" i="12"/>
  <c r="E129" i="12"/>
  <c r="FG128" i="12"/>
  <c r="FE128" i="12"/>
  <c r="FC128" i="12"/>
  <c r="FA128" i="12"/>
  <c r="EY128" i="12"/>
  <c r="EW128" i="12"/>
  <c r="EU128" i="12"/>
  <c r="ES128" i="12"/>
  <c r="EQ128" i="12"/>
  <c r="EO128" i="12"/>
  <c r="EM128" i="12"/>
  <c r="EK128" i="12"/>
  <c r="EI128" i="12"/>
  <c r="EG128" i="12"/>
  <c r="EE128" i="12"/>
  <c r="EC128" i="12"/>
  <c r="EA128" i="12"/>
  <c r="DY128" i="12"/>
  <c r="DW128" i="12"/>
  <c r="DU128" i="12"/>
  <c r="DS128" i="12"/>
  <c r="DQ128" i="12"/>
  <c r="DO128" i="12"/>
  <c r="DM128" i="12"/>
  <c r="DK128" i="12"/>
  <c r="DI128" i="12"/>
  <c r="DG128" i="12"/>
  <c r="DE128" i="12"/>
  <c r="DC128" i="12"/>
  <c r="DA128" i="12"/>
  <c r="CY128" i="12"/>
  <c r="CW128" i="12"/>
  <c r="CU128" i="12"/>
  <c r="CS128" i="12"/>
  <c r="CQ128" i="12"/>
  <c r="CO128" i="12"/>
  <c r="CM128" i="12"/>
  <c r="CK128" i="12"/>
  <c r="CI128" i="12"/>
  <c r="CG128" i="12"/>
  <c r="CE128" i="12"/>
  <c r="CC128" i="12"/>
  <c r="CA128" i="12"/>
  <c r="BY128" i="12"/>
  <c r="BW128" i="12"/>
  <c r="BU128" i="12"/>
  <c r="BS128" i="12"/>
  <c r="BQ128" i="12"/>
  <c r="BO128" i="12"/>
  <c r="BM128" i="12"/>
  <c r="BK128" i="12"/>
  <c r="BI128" i="12"/>
  <c r="BG128" i="12"/>
  <c r="BE128" i="12"/>
  <c r="BC128" i="12"/>
  <c r="BA128" i="12"/>
  <c r="AY128" i="12"/>
  <c r="AW128" i="12"/>
  <c r="AU128" i="12"/>
  <c r="AS128" i="12"/>
  <c r="AQ128" i="12"/>
  <c r="AO128" i="12"/>
  <c r="AM128" i="12"/>
  <c r="AK128" i="12"/>
  <c r="AI128" i="12"/>
  <c r="AG128" i="12"/>
  <c r="AE128" i="12"/>
  <c r="AC128" i="12"/>
  <c r="AA128" i="12"/>
  <c r="Y128" i="12"/>
  <c r="W128" i="12"/>
  <c r="U128" i="12"/>
  <c r="S128" i="12"/>
  <c r="Q128" i="12"/>
  <c r="O128" i="12"/>
  <c r="M128" i="12"/>
  <c r="K128" i="12"/>
  <c r="I128" i="12"/>
  <c r="G128" i="12"/>
  <c r="E128" i="12"/>
  <c r="FG127" i="12"/>
  <c r="FE127" i="12"/>
  <c r="FC127" i="12"/>
  <c r="FA127" i="12"/>
  <c r="EY127" i="12"/>
  <c r="EW127" i="12"/>
  <c r="EU127" i="12"/>
  <c r="ES127" i="12"/>
  <c r="EQ127" i="12"/>
  <c r="EO127" i="12"/>
  <c r="EM127" i="12"/>
  <c r="EK127" i="12"/>
  <c r="EI127" i="12"/>
  <c r="EG127" i="12"/>
  <c r="EE127" i="12"/>
  <c r="EC127" i="12"/>
  <c r="EA127" i="12"/>
  <c r="DY127" i="12"/>
  <c r="DW127" i="12"/>
  <c r="DU127" i="12"/>
  <c r="DS127" i="12"/>
  <c r="DQ127" i="12"/>
  <c r="DO127" i="12"/>
  <c r="DM127" i="12"/>
  <c r="DK127" i="12"/>
  <c r="DI127" i="12"/>
  <c r="DG127" i="12"/>
  <c r="DE127" i="12"/>
  <c r="DC127" i="12"/>
  <c r="DA127" i="12"/>
  <c r="CY127" i="12"/>
  <c r="CW127" i="12"/>
  <c r="CU127" i="12"/>
  <c r="CS127" i="12"/>
  <c r="CQ127" i="12"/>
  <c r="CO127" i="12"/>
  <c r="CM127" i="12"/>
  <c r="CK127" i="12"/>
  <c r="CI127" i="12"/>
  <c r="CG127" i="12"/>
  <c r="CE127" i="12"/>
  <c r="CC127" i="12"/>
  <c r="CA127" i="12"/>
  <c r="BY127" i="12"/>
  <c r="BW127" i="12"/>
  <c r="BU127" i="12"/>
  <c r="BS127" i="12"/>
  <c r="BQ127" i="12"/>
  <c r="BO127" i="12"/>
  <c r="BM127" i="12"/>
  <c r="BK127" i="12"/>
  <c r="BI127" i="12"/>
  <c r="BG127" i="12"/>
  <c r="BE127" i="12"/>
  <c r="BC127" i="12"/>
  <c r="BA127" i="12"/>
  <c r="AY127" i="12"/>
  <c r="AW127" i="12"/>
  <c r="AU127" i="12"/>
  <c r="AS127" i="12"/>
  <c r="AQ127" i="12"/>
  <c r="AO127" i="12"/>
  <c r="AM127" i="12"/>
  <c r="AK127" i="12"/>
  <c r="AI127" i="12"/>
  <c r="AG127" i="12"/>
  <c r="AE127" i="12"/>
  <c r="AC127" i="12"/>
  <c r="AA127" i="12"/>
  <c r="Y127" i="12"/>
  <c r="W127" i="12"/>
  <c r="U127" i="12"/>
  <c r="S127" i="12"/>
  <c r="Q127" i="12"/>
  <c r="O127" i="12"/>
  <c r="M127" i="12"/>
  <c r="K127" i="12"/>
  <c r="I127" i="12"/>
  <c r="G127" i="12"/>
  <c r="E127" i="12"/>
  <c r="FG126" i="12"/>
  <c r="FE126" i="12"/>
  <c r="FC126" i="12"/>
  <c r="FA126" i="12"/>
  <c r="EY126" i="12"/>
  <c r="EW126" i="12"/>
  <c r="EU126" i="12"/>
  <c r="ES126" i="12"/>
  <c r="EQ126" i="12"/>
  <c r="EO126" i="12"/>
  <c r="EM126" i="12"/>
  <c r="EK126" i="12"/>
  <c r="EI126" i="12"/>
  <c r="EG126" i="12"/>
  <c r="EE126" i="12"/>
  <c r="EC126" i="12"/>
  <c r="EA126" i="12"/>
  <c r="DY126" i="12"/>
  <c r="DW126" i="12"/>
  <c r="DU126" i="12"/>
  <c r="DS126" i="12"/>
  <c r="DQ126" i="12"/>
  <c r="DO126" i="12"/>
  <c r="DM126" i="12"/>
  <c r="DK126" i="12"/>
  <c r="DI126" i="12"/>
  <c r="DG126" i="12"/>
  <c r="DE126" i="12"/>
  <c r="DC126" i="12"/>
  <c r="DA126" i="12"/>
  <c r="CY126" i="12"/>
  <c r="CW126" i="12"/>
  <c r="CU126" i="12"/>
  <c r="CS126" i="12"/>
  <c r="CQ126" i="12"/>
  <c r="CO126" i="12"/>
  <c r="CM126" i="12"/>
  <c r="CK126" i="12"/>
  <c r="CI126" i="12"/>
  <c r="CG126" i="12"/>
  <c r="CE126" i="12"/>
  <c r="CC126" i="12"/>
  <c r="CA126" i="12"/>
  <c r="BY126" i="12"/>
  <c r="BW126" i="12"/>
  <c r="BU126" i="12"/>
  <c r="BS126" i="12"/>
  <c r="BQ126" i="12"/>
  <c r="BO126" i="12"/>
  <c r="BM126" i="12"/>
  <c r="BK126" i="12"/>
  <c r="BI126" i="12"/>
  <c r="BG126" i="12"/>
  <c r="BE126" i="12"/>
  <c r="BC126" i="12"/>
  <c r="BA126" i="12"/>
  <c r="AY126" i="12"/>
  <c r="AW126" i="12"/>
  <c r="AU126" i="12"/>
  <c r="AS126" i="12"/>
  <c r="AQ126" i="12"/>
  <c r="AO126" i="12"/>
  <c r="AM126" i="12"/>
  <c r="AK126" i="12"/>
  <c r="AI126" i="12"/>
  <c r="AG126" i="12"/>
  <c r="AE126" i="12"/>
  <c r="AC126" i="12"/>
  <c r="AA126" i="12"/>
  <c r="Y126" i="12"/>
  <c r="W126" i="12"/>
  <c r="U126" i="12"/>
  <c r="S126" i="12"/>
  <c r="Q126" i="12"/>
  <c r="O126" i="12"/>
  <c r="M126" i="12"/>
  <c r="K126" i="12"/>
  <c r="I126" i="12"/>
  <c r="G126" i="12"/>
  <c r="E126" i="12"/>
  <c r="FG125" i="12"/>
  <c r="FE125" i="12"/>
  <c r="FC125" i="12"/>
  <c r="FA125" i="12"/>
  <c r="EY125" i="12"/>
  <c r="EW125" i="12"/>
  <c r="EU125" i="12"/>
  <c r="ES125" i="12"/>
  <c r="EQ125" i="12"/>
  <c r="EO125" i="12"/>
  <c r="EM125" i="12"/>
  <c r="EK125" i="12"/>
  <c r="EI125" i="12"/>
  <c r="EG125" i="12"/>
  <c r="EE125" i="12"/>
  <c r="EC125" i="12"/>
  <c r="EA125" i="12"/>
  <c r="DY125" i="12"/>
  <c r="DW125" i="12"/>
  <c r="DU125" i="12"/>
  <c r="DS125" i="12"/>
  <c r="DQ125" i="12"/>
  <c r="DO125" i="12"/>
  <c r="DM125" i="12"/>
  <c r="DK125" i="12"/>
  <c r="DI125" i="12"/>
  <c r="DG125" i="12"/>
  <c r="DE125" i="12"/>
  <c r="DC125" i="12"/>
  <c r="DA125" i="12"/>
  <c r="CY125" i="12"/>
  <c r="CW125" i="12"/>
  <c r="CU125" i="12"/>
  <c r="CS125" i="12"/>
  <c r="CQ125" i="12"/>
  <c r="CO125" i="12"/>
  <c r="CM125" i="12"/>
  <c r="CK125" i="12"/>
  <c r="CI125" i="12"/>
  <c r="CG125" i="12"/>
  <c r="CE125" i="12"/>
  <c r="CC125" i="12"/>
  <c r="CA125" i="12"/>
  <c r="BY125" i="12"/>
  <c r="BW125" i="12"/>
  <c r="BU125" i="12"/>
  <c r="BS125" i="12"/>
  <c r="BQ125" i="12"/>
  <c r="BO125" i="12"/>
  <c r="BM125" i="12"/>
  <c r="BK125" i="12"/>
  <c r="BI125" i="12"/>
  <c r="BG125" i="12"/>
  <c r="BE125" i="12"/>
  <c r="BC125" i="12"/>
  <c r="BA125" i="12"/>
  <c r="AY125" i="12"/>
  <c r="AW125" i="12"/>
  <c r="AU125" i="12"/>
  <c r="AS125" i="12"/>
  <c r="AQ125" i="12"/>
  <c r="AO125" i="12"/>
  <c r="AM125" i="12"/>
  <c r="AK125" i="12"/>
  <c r="AI125" i="12"/>
  <c r="AG125" i="12"/>
  <c r="AE125" i="12"/>
  <c r="AC125" i="12"/>
  <c r="AA125" i="12"/>
  <c r="Y125" i="12"/>
  <c r="W125" i="12"/>
  <c r="U125" i="12"/>
  <c r="S125" i="12"/>
  <c r="Q125" i="12"/>
  <c r="O125" i="12"/>
  <c r="M125" i="12"/>
  <c r="K125" i="12"/>
  <c r="I125" i="12"/>
  <c r="G125" i="12"/>
  <c r="E125" i="12"/>
  <c r="FG124" i="12"/>
  <c r="FE124" i="12"/>
  <c r="FC124" i="12"/>
  <c r="FA124" i="12"/>
  <c r="EY124" i="12"/>
  <c r="EW124" i="12"/>
  <c r="EU124" i="12"/>
  <c r="ES124" i="12"/>
  <c r="EQ124" i="12"/>
  <c r="EO124" i="12"/>
  <c r="EM124" i="12"/>
  <c r="EK124" i="12"/>
  <c r="EI124" i="12"/>
  <c r="EG124" i="12"/>
  <c r="EE124" i="12"/>
  <c r="EC124" i="12"/>
  <c r="EA124" i="12"/>
  <c r="DY124" i="12"/>
  <c r="DW124" i="12"/>
  <c r="DU124" i="12"/>
  <c r="DS124" i="12"/>
  <c r="DQ124" i="12"/>
  <c r="DO124" i="12"/>
  <c r="DM124" i="12"/>
  <c r="DK124" i="12"/>
  <c r="DI124" i="12"/>
  <c r="DG124" i="12"/>
  <c r="DE124" i="12"/>
  <c r="DC124" i="12"/>
  <c r="DA124" i="12"/>
  <c r="CY124" i="12"/>
  <c r="CW124" i="12"/>
  <c r="CU124" i="12"/>
  <c r="CS124" i="12"/>
  <c r="CQ124" i="12"/>
  <c r="CO124" i="12"/>
  <c r="CM124" i="12"/>
  <c r="CK124" i="12"/>
  <c r="CI124" i="12"/>
  <c r="CG124" i="12"/>
  <c r="CE124" i="12"/>
  <c r="CC124" i="12"/>
  <c r="CA124" i="12"/>
  <c r="BY124" i="12"/>
  <c r="BW124" i="12"/>
  <c r="BU124" i="12"/>
  <c r="BS124" i="12"/>
  <c r="BQ124" i="12"/>
  <c r="BO124" i="12"/>
  <c r="BM124" i="12"/>
  <c r="BK124" i="12"/>
  <c r="BI124" i="12"/>
  <c r="BG124" i="12"/>
  <c r="BE124" i="12"/>
  <c r="BC124" i="12"/>
  <c r="BA124" i="12"/>
  <c r="AY124" i="12"/>
  <c r="AW124" i="12"/>
  <c r="AU124" i="12"/>
  <c r="AS124" i="12"/>
  <c r="AQ124" i="12"/>
  <c r="AO124" i="12"/>
  <c r="AM124" i="12"/>
  <c r="AK124" i="12"/>
  <c r="AI124" i="12"/>
  <c r="AG124" i="12"/>
  <c r="AE124" i="12"/>
  <c r="AC124" i="12"/>
  <c r="AA124" i="12"/>
  <c r="Y124" i="12"/>
  <c r="W124" i="12"/>
  <c r="U124" i="12"/>
  <c r="S124" i="12"/>
  <c r="Q124" i="12"/>
  <c r="O124" i="12"/>
  <c r="M124" i="12"/>
  <c r="K124" i="12"/>
  <c r="I124" i="12"/>
  <c r="G124" i="12"/>
  <c r="E124" i="12"/>
  <c r="FG123" i="12"/>
  <c r="FE123" i="12"/>
  <c r="FC123" i="12"/>
  <c r="FA123" i="12"/>
  <c r="EY123" i="12"/>
  <c r="EW123" i="12"/>
  <c r="EU123" i="12"/>
  <c r="ES123" i="12"/>
  <c r="EQ123" i="12"/>
  <c r="EO123" i="12"/>
  <c r="EM123" i="12"/>
  <c r="EK123" i="12"/>
  <c r="EI123" i="12"/>
  <c r="EG123" i="12"/>
  <c r="EE123" i="12"/>
  <c r="EC123" i="12"/>
  <c r="EA123" i="12"/>
  <c r="DY123" i="12"/>
  <c r="DW123" i="12"/>
  <c r="DU123" i="12"/>
  <c r="DS123" i="12"/>
  <c r="DQ123" i="12"/>
  <c r="DO123" i="12"/>
  <c r="DM123" i="12"/>
  <c r="DK123" i="12"/>
  <c r="DI123" i="12"/>
  <c r="DG123" i="12"/>
  <c r="DE123" i="12"/>
  <c r="DC123" i="12"/>
  <c r="DA123" i="12"/>
  <c r="CY123" i="12"/>
  <c r="CW123" i="12"/>
  <c r="CU123" i="12"/>
  <c r="CS123" i="12"/>
  <c r="CQ123" i="12"/>
  <c r="CO123" i="12"/>
  <c r="CM123" i="12"/>
  <c r="CK123" i="12"/>
  <c r="CI123" i="12"/>
  <c r="CG123" i="12"/>
  <c r="CE123" i="12"/>
  <c r="CC123" i="12"/>
  <c r="CA123" i="12"/>
  <c r="BY123" i="12"/>
  <c r="BW123" i="12"/>
  <c r="BU123" i="12"/>
  <c r="BS123" i="12"/>
  <c r="BQ123" i="12"/>
  <c r="BO123" i="12"/>
  <c r="BM123" i="12"/>
  <c r="BK123" i="12"/>
  <c r="BI123" i="12"/>
  <c r="BG123" i="12"/>
  <c r="BE123" i="12"/>
  <c r="BC123" i="12"/>
  <c r="BA123" i="12"/>
  <c r="AY123" i="12"/>
  <c r="AW123" i="12"/>
  <c r="AU123" i="12"/>
  <c r="AS123" i="12"/>
  <c r="AQ123" i="12"/>
  <c r="AO123" i="12"/>
  <c r="AM123" i="12"/>
  <c r="AK123" i="12"/>
  <c r="AI123" i="12"/>
  <c r="AG123" i="12"/>
  <c r="AE123" i="12"/>
  <c r="AC123" i="12"/>
  <c r="AA123" i="12"/>
  <c r="Y123" i="12"/>
  <c r="W123" i="12"/>
  <c r="U123" i="12"/>
  <c r="S123" i="12"/>
  <c r="Q123" i="12"/>
  <c r="O123" i="12"/>
  <c r="M123" i="12"/>
  <c r="K123" i="12"/>
  <c r="I123" i="12"/>
  <c r="G123" i="12"/>
  <c r="E123" i="12"/>
  <c r="FG122" i="12"/>
  <c r="FE122" i="12"/>
  <c r="FC122" i="12"/>
  <c r="FA122" i="12"/>
  <c r="EY122" i="12"/>
  <c r="EW122" i="12"/>
  <c r="EU122" i="12"/>
  <c r="ES122" i="12"/>
  <c r="EQ122" i="12"/>
  <c r="EO122" i="12"/>
  <c r="EM122" i="12"/>
  <c r="EK122" i="12"/>
  <c r="EI122" i="12"/>
  <c r="EG122" i="12"/>
  <c r="EE122" i="12"/>
  <c r="EC122" i="12"/>
  <c r="EA122" i="12"/>
  <c r="DY122" i="12"/>
  <c r="DW122" i="12"/>
  <c r="DU122" i="12"/>
  <c r="DS122" i="12"/>
  <c r="DQ122" i="12"/>
  <c r="DO122" i="12"/>
  <c r="DM122" i="12"/>
  <c r="DK122" i="12"/>
  <c r="DI122" i="12"/>
  <c r="DG122" i="12"/>
  <c r="DE122" i="12"/>
  <c r="DC122" i="12"/>
  <c r="DA122" i="12"/>
  <c r="CY122" i="12"/>
  <c r="CW122" i="12"/>
  <c r="CU122" i="12"/>
  <c r="CS122" i="12"/>
  <c r="CQ122" i="12"/>
  <c r="CO122" i="12"/>
  <c r="CM122" i="12"/>
  <c r="CK122" i="12"/>
  <c r="CI122" i="12"/>
  <c r="CG122" i="12"/>
  <c r="CE122" i="12"/>
  <c r="CC122" i="12"/>
  <c r="CA122" i="12"/>
  <c r="BY122" i="12"/>
  <c r="BW122" i="12"/>
  <c r="BU122" i="12"/>
  <c r="BS122" i="12"/>
  <c r="BQ122" i="12"/>
  <c r="BO122" i="12"/>
  <c r="BM122" i="12"/>
  <c r="BK122" i="12"/>
  <c r="BI122" i="12"/>
  <c r="BG122" i="12"/>
  <c r="BE122" i="12"/>
  <c r="BC122" i="12"/>
  <c r="BA122" i="12"/>
  <c r="AY122" i="12"/>
  <c r="AW122" i="12"/>
  <c r="AU122" i="12"/>
  <c r="AS122" i="12"/>
  <c r="AQ122" i="12"/>
  <c r="AO122" i="12"/>
  <c r="AM122" i="12"/>
  <c r="AK122" i="12"/>
  <c r="AI122" i="12"/>
  <c r="AG122" i="12"/>
  <c r="AE122" i="12"/>
  <c r="AC122" i="12"/>
  <c r="AA122" i="12"/>
  <c r="Y122" i="12"/>
  <c r="W122" i="12"/>
  <c r="U122" i="12"/>
  <c r="S122" i="12"/>
  <c r="Q122" i="12"/>
  <c r="O122" i="12"/>
  <c r="M122" i="12"/>
  <c r="K122" i="12"/>
  <c r="I122" i="12"/>
  <c r="G122" i="12"/>
  <c r="E122" i="12"/>
  <c r="FG121" i="12"/>
  <c r="FE121" i="12"/>
  <c r="FC121" i="12"/>
  <c r="FA121" i="12"/>
  <c r="EY121" i="12"/>
  <c r="EW121" i="12"/>
  <c r="EU121" i="12"/>
  <c r="ES121" i="12"/>
  <c r="EQ121" i="12"/>
  <c r="EO121" i="12"/>
  <c r="EM121" i="12"/>
  <c r="EK121" i="12"/>
  <c r="EI121" i="12"/>
  <c r="EG121" i="12"/>
  <c r="EE121" i="12"/>
  <c r="EC121" i="12"/>
  <c r="EA121" i="12"/>
  <c r="DY121" i="12"/>
  <c r="DW121" i="12"/>
  <c r="DU121" i="12"/>
  <c r="DS121" i="12"/>
  <c r="DQ121" i="12"/>
  <c r="DO121" i="12"/>
  <c r="DM121" i="12"/>
  <c r="DK121" i="12"/>
  <c r="DI121" i="12"/>
  <c r="DG121" i="12"/>
  <c r="DE121" i="12"/>
  <c r="DC121" i="12"/>
  <c r="DA121" i="12"/>
  <c r="CY121" i="12"/>
  <c r="CW121" i="12"/>
  <c r="CU121" i="12"/>
  <c r="CS121" i="12"/>
  <c r="CQ121" i="12"/>
  <c r="CO121" i="12"/>
  <c r="CM121" i="12"/>
  <c r="CK121" i="12"/>
  <c r="CI121" i="12"/>
  <c r="CG121" i="12"/>
  <c r="CE121" i="12"/>
  <c r="CC121" i="12"/>
  <c r="CA121" i="12"/>
  <c r="BY121" i="12"/>
  <c r="BW121" i="12"/>
  <c r="BU121" i="12"/>
  <c r="BS121" i="12"/>
  <c r="BQ121" i="12"/>
  <c r="BO121" i="12"/>
  <c r="BM121" i="12"/>
  <c r="BK121" i="12"/>
  <c r="BI121" i="12"/>
  <c r="BG121" i="12"/>
  <c r="BE121" i="12"/>
  <c r="BC121" i="12"/>
  <c r="BA121" i="12"/>
  <c r="AY121" i="12"/>
  <c r="AW121" i="12"/>
  <c r="AU121" i="12"/>
  <c r="AS121" i="12"/>
  <c r="AQ121" i="12"/>
  <c r="AO121" i="12"/>
  <c r="AM121" i="12"/>
  <c r="AK121" i="12"/>
  <c r="AI121" i="12"/>
  <c r="AG121" i="12"/>
  <c r="AE121" i="12"/>
  <c r="AC121" i="12"/>
  <c r="AA121" i="12"/>
  <c r="Y121" i="12"/>
  <c r="W121" i="12"/>
  <c r="U121" i="12"/>
  <c r="S121" i="12"/>
  <c r="Q121" i="12"/>
  <c r="O121" i="12"/>
  <c r="M121" i="12"/>
  <c r="K121" i="12"/>
  <c r="I121" i="12"/>
  <c r="G121" i="12"/>
  <c r="E121" i="12"/>
  <c r="FG120" i="12"/>
  <c r="FE120" i="12"/>
  <c r="FC120" i="12"/>
  <c r="FA120" i="12"/>
  <c r="EY120" i="12"/>
  <c r="EW120" i="12"/>
  <c r="EU120" i="12"/>
  <c r="ES120" i="12"/>
  <c r="EQ120" i="12"/>
  <c r="EO120" i="12"/>
  <c r="EM120" i="12"/>
  <c r="EK120" i="12"/>
  <c r="EI120" i="12"/>
  <c r="EG120" i="12"/>
  <c r="EE120" i="12"/>
  <c r="EC120" i="12"/>
  <c r="EA120" i="12"/>
  <c r="DY120" i="12"/>
  <c r="DW120" i="12"/>
  <c r="DU120" i="12"/>
  <c r="DS120" i="12"/>
  <c r="DQ120" i="12"/>
  <c r="DO120" i="12"/>
  <c r="DM120" i="12"/>
  <c r="DK120" i="12"/>
  <c r="DI120" i="12"/>
  <c r="DG120" i="12"/>
  <c r="DE120" i="12"/>
  <c r="DC120" i="12"/>
  <c r="DA120" i="12"/>
  <c r="CY120" i="12"/>
  <c r="CW120" i="12"/>
  <c r="CU120" i="12"/>
  <c r="CS120" i="12"/>
  <c r="CQ120" i="12"/>
  <c r="CO120" i="12"/>
  <c r="CM120" i="12"/>
  <c r="CK120" i="12"/>
  <c r="CI120" i="12"/>
  <c r="CG120" i="12"/>
  <c r="CE120" i="12"/>
  <c r="CC120" i="12"/>
  <c r="CA120" i="12"/>
  <c r="BY120" i="12"/>
  <c r="BW120" i="12"/>
  <c r="BU120" i="12"/>
  <c r="BS120" i="12"/>
  <c r="BQ120" i="12"/>
  <c r="BO120" i="12"/>
  <c r="BM120" i="12"/>
  <c r="BK120" i="12"/>
  <c r="BI120" i="12"/>
  <c r="BG120" i="12"/>
  <c r="BE120" i="12"/>
  <c r="BC120" i="12"/>
  <c r="BA120" i="12"/>
  <c r="AY120" i="12"/>
  <c r="AW120" i="12"/>
  <c r="AU120" i="12"/>
  <c r="AS120" i="12"/>
  <c r="AQ120" i="12"/>
  <c r="AO120" i="12"/>
  <c r="AM120" i="12"/>
  <c r="AK120" i="12"/>
  <c r="AI120" i="12"/>
  <c r="AG120" i="12"/>
  <c r="AE120" i="12"/>
  <c r="AC120" i="12"/>
  <c r="AA120" i="12"/>
  <c r="Y120" i="12"/>
  <c r="W120" i="12"/>
  <c r="U120" i="12"/>
  <c r="S120" i="12"/>
  <c r="Q120" i="12"/>
  <c r="O120" i="12"/>
  <c r="M120" i="12"/>
  <c r="K120" i="12"/>
  <c r="I120" i="12"/>
  <c r="G120" i="12"/>
  <c r="E120" i="12"/>
  <c r="FG119" i="12"/>
  <c r="FE119" i="12"/>
  <c r="FC119" i="12"/>
  <c r="FA119" i="12"/>
  <c r="EY119" i="12"/>
  <c r="EW119" i="12"/>
  <c r="EU119" i="12"/>
  <c r="ES119" i="12"/>
  <c r="EQ119" i="12"/>
  <c r="EO119" i="12"/>
  <c r="EM119" i="12"/>
  <c r="EK119" i="12"/>
  <c r="EI119" i="12"/>
  <c r="EG119" i="12"/>
  <c r="EE119" i="12"/>
  <c r="EC119" i="12"/>
  <c r="EA119" i="12"/>
  <c r="DY119" i="12"/>
  <c r="DW119" i="12"/>
  <c r="DU119" i="12"/>
  <c r="DS119" i="12"/>
  <c r="DQ119" i="12"/>
  <c r="DO119" i="12"/>
  <c r="DM119" i="12"/>
  <c r="DK119" i="12"/>
  <c r="DI119" i="12"/>
  <c r="DG119" i="12"/>
  <c r="DE119" i="12"/>
  <c r="DC119" i="12"/>
  <c r="DA119" i="12"/>
  <c r="CY119" i="12"/>
  <c r="CW119" i="12"/>
  <c r="CU119" i="12"/>
  <c r="CS119" i="12"/>
  <c r="CQ119" i="12"/>
  <c r="CO119" i="12"/>
  <c r="CM119" i="12"/>
  <c r="CK119" i="12"/>
  <c r="CI119" i="12"/>
  <c r="CG119" i="12"/>
  <c r="CE119" i="12"/>
  <c r="CC119" i="12"/>
  <c r="CA119" i="12"/>
  <c r="BY119" i="12"/>
  <c r="BW119" i="12"/>
  <c r="BU119" i="12"/>
  <c r="BS119" i="12"/>
  <c r="BQ119" i="12"/>
  <c r="BO119" i="12"/>
  <c r="BM119" i="12"/>
  <c r="BK119" i="12"/>
  <c r="BI119" i="12"/>
  <c r="BG119" i="12"/>
  <c r="BE119" i="12"/>
  <c r="BC119" i="12"/>
  <c r="BA119" i="12"/>
  <c r="AY119" i="12"/>
  <c r="AW119" i="12"/>
  <c r="AU119" i="12"/>
  <c r="AS119" i="12"/>
  <c r="AQ119" i="12"/>
  <c r="AO119" i="12"/>
  <c r="AM119" i="12"/>
  <c r="AK119" i="12"/>
  <c r="AI119" i="12"/>
  <c r="AG119" i="12"/>
  <c r="AE119" i="12"/>
  <c r="AC119" i="12"/>
  <c r="AA119" i="12"/>
  <c r="Y119" i="12"/>
  <c r="W119" i="12"/>
  <c r="U119" i="12"/>
  <c r="S119" i="12"/>
  <c r="Q119" i="12"/>
  <c r="O119" i="12"/>
  <c r="M119" i="12"/>
  <c r="K119" i="12"/>
  <c r="I119" i="12"/>
  <c r="G119" i="12"/>
  <c r="E119" i="12"/>
  <c r="FG118" i="12"/>
  <c r="FE118" i="12"/>
  <c r="FC118" i="12"/>
  <c r="FA118" i="12"/>
  <c r="EY118" i="12"/>
  <c r="EW118" i="12"/>
  <c r="EU118" i="12"/>
  <c r="ES118" i="12"/>
  <c r="EQ118" i="12"/>
  <c r="EO118" i="12"/>
  <c r="EM118" i="12"/>
  <c r="EK118" i="12"/>
  <c r="EI118" i="12"/>
  <c r="EG118" i="12"/>
  <c r="EE118" i="12"/>
  <c r="EC118" i="12"/>
  <c r="EA118" i="12"/>
  <c r="DY118" i="12"/>
  <c r="DW118" i="12"/>
  <c r="DU118" i="12"/>
  <c r="DS118" i="12"/>
  <c r="DQ118" i="12"/>
  <c r="DO118" i="12"/>
  <c r="DM118" i="12"/>
  <c r="DK118" i="12"/>
  <c r="DI118" i="12"/>
  <c r="DG118" i="12"/>
  <c r="DE118" i="12"/>
  <c r="DC118" i="12"/>
  <c r="DA118" i="12"/>
  <c r="CY118" i="12"/>
  <c r="CW118" i="12"/>
  <c r="CU118" i="12"/>
  <c r="CS118" i="12"/>
  <c r="CQ118" i="12"/>
  <c r="CO118" i="12"/>
  <c r="CM118" i="12"/>
  <c r="CK118" i="12"/>
  <c r="CI118" i="12"/>
  <c r="CG118" i="12"/>
  <c r="CE118" i="12"/>
  <c r="CC118" i="12"/>
  <c r="CA118" i="12"/>
  <c r="BY118" i="12"/>
  <c r="BW118" i="12"/>
  <c r="BU118" i="12"/>
  <c r="BS118" i="12"/>
  <c r="BQ118" i="12"/>
  <c r="BO118" i="12"/>
  <c r="BM118" i="12"/>
  <c r="BK118" i="12"/>
  <c r="BI118" i="12"/>
  <c r="BG118" i="12"/>
  <c r="BE118" i="12"/>
  <c r="BC118" i="12"/>
  <c r="BA118" i="12"/>
  <c r="AY118" i="12"/>
  <c r="AW118" i="12"/>
  <c r="AU118" i="12"/>
  <c r="AS118" i="12"/>
  <c r="AQ118" i="12"/>
  <c r="AO118" i="12"/>
  <c r="AM118" i="12"/>
  <c r="AK118" i="12"/>
  <c r="AI118" i="12"/>
  <c r="AG118" i="12"/>
  <c r="AE118" i="12"/>
  <c r="AC118" i="12"/>
  <c r="AA118" i="12"/>
  <c r="Y118" i="12"/>
  <c r="W118" i="12"/>
  <c r="U118" i="12"/>
  <c r="S118" i="12"/>
  <c r="Q118" i="12"/>
  <c r="O118" i="12"/>
  <c r="M118" i="12"/>
  <c r="K118" i="12"/>
  <c r="I118" i="12"/>
  <c r="G118" i="12"/>
  <c r="E118" i="12"/>
  <c r="FG117" i="12"/>
  <c r="FE117" i="12"/>
  <c r="FC117" i="12"/>
  <c r="FA117" i="12"/>
  <c r="EY117" i="12"/>
  <c r="EW117" i="12"/>
  <c r="EU117" i="12"/>
  <c r="ES117" i="12"/>
  <c r="EQ117" i="12"/>
  <c r="EO117" i="12"/>
  <c r="EM117" i="12"/>
  <c r="EK117" i="12"/>
  <c r="EI117" i="12"/>
  <c r="EG117" i="12"/>
  <c r="EE117" i="12"/>
  <c r="EC117" i="12"/>
  <c r="EA117" i="12"/>
  <c r="DY117" i="12"/>
  <c r="DW117" i="12"/>
  <c r="DU117" i="12"/>
  <c r="DS117" i="12"/>
  <c r="DQ117" i="12"/>
  <c r="DO117" i="12"/>
  <c r="DM117" i="12"/>
  <c r="DK117" i="12"/>
  <c r="DI117" i="12"/>
  <c r="DG117" i="12"/>
  <c r="DE117" i="12"/>
  <c r="DC117" i="12"/>
  <c r="DA117" i="12"/>
  <c r="CY117" i="12"/>
  <c r="CW117" i="12"/>
  <c r="CU117" i="12"/>
  <c r="CS117" i="12"/>
  <c r="CQ117" i="12"/>
  <c r="CO117" i="12"/>
  <c r="CM117" i="12"/>
  <c r="CK117" i="12"/>
  <c r="CI117" i="12"/>
  <c r="CG117" i="12"/>
  <c r="CE117" i="12"/>
  <c r="CC117" i="12"/>
  <c r="CA117" i="12"/>
  <c r="BY117" i="12"/>
  <c r="BW117" i="12"/>
  <c r="BU117" i="12"/>
  <c r="BS117" i="12"/>
  <c r="BQ117" i="12"/>
  <c r="BO117" i="12"/>
  <c r="BM117" i="12"/>
  <c r="BK117" i="12"/>
  <c r="BI117" i="12"/>
  <c r="BG117" i="12"/>
  <c r="BE117" i="12"/>
  <c r="BC117" i="12"/>
  <c r="BA117" i="12"/>
  <c r="AY117" i="12"/>
  <c r="AW117" i="12"/>
  <c r="AU117" i="12"/>
  <c r="AS117" i="12"/>
  <c r="AQ117" i="12"/>
  <c r="AO117" i="12"/>
  <c r="AM117" i="12"/>
  <c r="AK117" i="12"/>
  <c r="AI117" i="12"/>
  <c r="AG117" i="12"/>
  <c r="AE117" i="12"/>
  <c r="AC117" i="12"/>
  <c r="AA117" i="12"/>
  <c r="Y117" i="12"/>
  <c r="W117" i="12"/>
  <c r="U117" i="12"/>
  <c r="S117" i="12"/>
  <c r="Q117" i="12"/>
  <c r="O117" i="12"/>
  <c r="M117" i="12"/>
  <c r="K117" i="12"/>
  <c r="I117" i="12"/>
  <c r="G117" i="12"/>
  <c r="E117" i="12"/>
  <c r="FG116" i="12"/>
  <c r="FE116" i="12"/>
  <c r="FC116" i="12"/>
  <c r="FA116" i="12"/>
  <c r="EY116" i="12"/>
  <c r="EW116" i="12"/>
  <c r="EU116" i="12"/>
  <c r="ES116" i="12"/>
  <c r="EQ116" i="12"/>
  <c r="EO116" i="12"/>
  <c r="EM116" i="12"/>
  <c r="EK116" i="12"/>
  <c r="EI116" i="12"/>
  <c r="EG116" i="12"/>
  <c r="EE116" i="12"/>
  <c r="EC116" i="12"/>
  <c r="EA116" i="12"/>
  <c r="DY116" i="12"/>
  <c r="DW116" i="12"/>
  <c r="DU116" i="12"/>
  <c r="DS116" i="12"/>
  <c r="DQ116" i="12"/>
  <c r="DO116" i="12"/>
  <c r="DM116" i="12"/>
  <c r="DK116" i="12"/>
  <c r="DI116" i="12"/>
  <c r="DG116" i="12"/>
  <c r="DE116" i="12"/>
  <c r="DC116" i="12"/>
  <c r="DA116" i="12"/>
  <c r="CY116" i="12"/>
  <c r="CW116" i="12"/>
  <c r="CU116" i="12"/>
  <c r="CS116" i="12"/>
  <c r="CQ116" i="12"/>
  <c r="CO116" i="12"/>
  <c r="CM116" i="12"/>
  <c r="CK116" i="12"/>
  <c r="CI116" i="12"/>
  <c r="CG116" i="12"/>
  <c r="CE116" i="12"/>
  <c r="CC116" i="12"/>
  <c r="CA116" i="12"/>
  <c r="BY116" i="12"/>
  <c r="BW116" i="12"/>
  <c r="BU116" i="12"/>
  <c r="BS116" i="12"/>
  <c r="BQ116" i="12"/>
  <c r="BO116" i="12"/>
  <c r="BM116" i="12"/>
  <c r="BK116" i="12"/>
  <c r="BI116" i="12"/>
  <c r="BG116" i="12"/>
  <c r="BE116" i="12"/>
  <c r="BC116" i="12"/>
  <c r="BA116" i="12"/>
  <c r="AY116" i="12"/>
  <c r="AW116" i="12"/>
  <c r="AU116" i="12"/>
  <c r="AS116" i="12"/>
  <c r="AQ116" i="12"/>
  <c r="AO116" i="12"/>
  <c r="AM116" i="12"/>
  <c r="AK116" i="12"/>
  <c r="AI116" i="12"/>
  <c r="AG116" i="12"/>
  <c r="AE116" i="12"/>
  <c r="AC116" i="12"/>
  <c r="AA116" i="12"/>
  <c r="Y116" i="12"/>
  <c r="W116" i="12"/>
  <c r="U116" i="12"/>
  <c r="S116" i="12"/>
  <c r="Q116" i="12"/>
  <c r="O116" i="12"/>
  <c r="M116" i="12"/>
  <c r="K116" i="12"/>
  <c r="I116" i="12"/>
  <c r="G116" i="12"/>
  <c r="E116" i="12"/>
  <c r="FG115" i="12"/>
  <c r="FE115" i="12"/>
  <c r="FC115" i="12"/>
  <c r="FA115" i="12"/>
  <c r="EY115" i="12"/>
  <c r="EW115" i="12"/>
  <c r="EU115" i="12"/>
  <c r="ES115" i="12"/>
  <c r="EQ115" i="12"/>
  <c r="EO115" i="12"/>
  <c r="EM115" i="12"/>
  <c r="EK115" i="12"/>
  <c r="EI115" i="12"/>
  <c r="EG115" i="12"/>
  <c r="EE115" i="12"/>
  <c r="EC115" i="12"/>
  <c r="EA115" i="12"/>
  <c r="DY115" i="12"/>
  <c r="DW115" i="12"/>
  <c r="DU115" i="12"/>
  <c r="DS115" i="12"/>
  <c r="DQ115" i="12"/>
  <c r="DO115" i="12"/>
  <c r="DM115" i="12"/>
  <c r="DK115" i="12"/>
  <c r="DI115" i="12"/>
  <c r="DG115" i="12"/>
  <c r="DE115" i="12"/>
  <c r="DC115" i="12"/>
  <c r="DA115" i="12"/>
  <c r="CY115" i="12"/>
  <c r="CW115" i="12"/>
  <c r="CU115" i="12"/>
  <c r="CS115" i="12"/>
  <c r="CQ115" i="12"/>
  <c r="CO115" i="12"/>
  <c r="CM115" i="12"/>
  <c r="CK115" i="12"/>
  <c r="CI115" i="12"/>
  <c r="CG115" i="12"/>
  <c r="CE115" i="12"/>
  <c r="CC115" i="12"/>
  <c r="CA115" i="12"/>
  <c r="BY115" i="12"/>
  <c r="BW115" i="12"/>
  <c r="BU115" i="12"/>
  <c r="BS115" i="12"/>
  <c r="BQ115" i="12"/>
  <c r="BO115" i="12"/>
  <c r="BM115" i="12"/>
  <c r="BK115" i="12"/>
  <c r="BI115" i="12"/>
  <c r="BG115" i="12"/>
  <c r="BE115" i="12"/>
  <c r="BC115" i="12"/>
  <c r="BA115" i="12"/>
  <c r="AY115" i="12"/>
  <c r="AW115" i="12"/>
  <c r="AU115" i="12"/>
  <c r="AS115" i="12"/>
  <c r="AQ115" i="12"/>
  <c r="AO115" i="12"/>
  <c r="AM115" i="12"/>
  <c r="AK115" i="12"/>
  <c r="AI115" i="12"/>
  <c r="AG115" i="12"/>
  <c r="AE115" i="12"/>
  <c r="AC115" i="12"/>
  <c r="AA115" i="12"/>
  <c r="Y115" i="12"/>
  <c r="W115" i="12"/>
  <c r="U115" i="12"/>
  <c r="S115" i="12"/>
  <c r="Q115" i="12"/>
  <c r="O115" i="12"/>
  <c r="M115" i="12"/>
  <c r="K115" i="12"/>
  <c r="I115" i="12"/>
  <c r="G115" i="12"/>
  <c r="E115" i="12"/>
  <c r="FG114" i="12"/>
  <c r="FE114" i="12"/>
  <c r="FC114" i="12"/>
  <c r="FA114" i="12"/>
  <c r="EY114" i="12"/>
  <c r="EW114" i="12"/>
  <c r="EU114" i="12"/>
  <c r="ES114" i="12"/>
  <c r="EQ114" i="12"/>
  <c r="EO114" i="12"/>
  <c r="EM114" i="12"/>
  <c r="EK114" i="12"/>
  <c r="EI114" i="12"/>
  <c r="EG114" i="12"/>
  <c r="EE114" i="12"/>
  <c r="EC114" i="12"/>
  <c r="EA114" i="12"/>
  <c r="DY114" i="12"/>
  <c r="DW114" i="12"/>
  <c r="DU114" i="12"/>
  <c r="DS114" i="12"/>
  <c r="DQ114" i="12"/>
  <c r="DO114" i="12"/>
  <c r="DM114" i="12"/>
  <c r="DK114" i="12"/>
  <c r="DI114" i="12"/>
  <c r="DG114" i="12"/>
  <c r="DE114" i="12"/>
  <c r="DC114" i="12"/>
  <c r="DA114" i="12"/>
  <c r="CY114" i="12"/>
  <c r="CW114" i="12"/>
  <c r="CU114" i="12"/>
  <c r="CS114" i="12"/>
  <c r="CQ114" i="12"/>
  <c r="CO114" i="12"/>
  <c r="CM114" i="12"/>
  <c r="CK114" i="12"/>
  <c r="CI114" i="12"/>
  <c r="CG114" i="12"/>
  <c r="CE114" i="12"/>
  <c r="CC114" i="12"/>
  <c r="CA114" i="12"/>
  <c r="BY114" i="12"/>
  <c r="BW114" i="12"/>
  <c r="BU114" i="12"/>
  <c r="BS114" i="12"/>
  <c r="BQ114" i="12"/>
  <c r="BO114" i="12"/>
  <c r="BM114" i="12"/>
  <c r="BK114" i="12"/>
  <c r="BI114" i="12"/>
  <c r="BG114" i="12"/>
  <c r="BE114" i="12"/>
  <c r="BC114" i="12"/>
  <c r="BA114" i="12"/>
  <c r="AY114" i="12"/>
  <c r="AW114" i="12"/>
  <c r="AU114" i="12"/>
  <c r="AS114" i="12"/>
  <c r="AQ114" i="12"/>
  <c r="AO114" i="12"/>
  <c r="AM114" i="12"/>
  <c r="AK114" i="12"/>
  <c r="AI114" i="12"/>
  <c r="AG114" i="12"/>
  <c r="AE114" i="12"/>
  <c r="AC114" i="12"/>
  <c r="AA114" i="12"/>
  <c r="Y114" i="12"/>
  <c r="W114" i="12"/>
  <c r="U114" i="12"/>
  <c r="S114" i="12"/>
  <c r="Q114" i="12"/>
  <c r="O114" i="12"/>
  <c r="M114" i="12"/>
  <c r="K114" i="12"/>
  <c r="I114" i="12"/>
  <c r="G114" i="12"/>
  <c r="E114" i="12"/>
  <c r="FG113" i="12"/>
  <c r="FE113" i="12"/>
  <c r="FC113" i="12"/>
  <c r="FA113" i="12"/>
  <c r="EY113" i="12"/>
  <c r="EW113" i="12"/>
  <c r="EU113" i="12"/>
  <c r="ES113" i="12"/>
  <c r="EQ113" i="12"/>
  <c r="EO113" i="12"/>
  <c r="EM113" i="12"/>
  <c r="EK113" i="12"/>
  <c r="EI113" i="12"/>
  <c r="EG113" i="12"/>
  <c r="EE113" i="12"/>
  <c r="EC113" i="12"/>
  <c r="EA113" i="12"/>
  <c r="DY113" i="12"/>
  <c r="DW113" i="12"/>
  <c r="DU113" i="12"/>
  <c r="DS113" i="12"/>
  <c r="DQ113" i="12"/>
  <c r="DO113" i="12"/>
  <c r="DM113" i="12"/>
  <c r="DK113" i="12"/>
  <c r="DI113" i="12"/>
  <c r="DG113" i="12"/>
  <c r="DE113" i="12"/>
  <c r="DC113" i="12"/>
  <c r="DA113" i="12"/>
  <c r="CY113" i="12"/>
  <c r="CW113" i="12"/>
  <c r="CU113" i="12"/>
  <c r="CS113" i="12"/>
  <c r="CQ113" i="12"/>
  <c r="CO113" i="12"/>
  <c r="CM113" i="12"/>
  <c r="CK113" i="12"/>
  <c r="CI113" i="12"/>
  <c r="CG113" i="12"/>
  <c r="CE113" i="12"/>
  <c r="CC113" i="12"/>
  <c r="CA113" i="12"/>
  <c r="BY113" i="12"/>
  <c r="BW113" i="12"/>
  <c r="BU113" i="12"/>
  <c r="BS113" i="12"/>
  <c r="BQ113" i="12"/>
  <c r="BO113" i="12"/>
  <c r="BM113" i="12"/>
  <c r="BK113" i="12"/>
  <c r="BI113" i="12"/>
  <c r="BG113" i="12"/>
  <c r="BE113" i="12"/>
  <c r="BC113" i="12"/>
  <c r="BA113" i="12"/>
  <c r="AY113" i="12"/>
  <c r="AW113" i="12"/>
  <c r="AU113" i="12"/>
  <c r="AS113" i="12"/>
  <c r="AQ113" i="12"/>
  <c r="AO113" i="12"/>
  <c r="AM113" i="12"/>
  <c r="AK113" i="12"/>
  <c r="AI113" i="12"/>
  <c r="AG113" i="12"/>
  <c r="AE113" i="12"/>
  <c r="AC113" i="12"/>
  <c r="AA113" i="12"/>
  <c r="Y113" i="12"/>
  <c r="W113" i="12"/>
  <c r="U113" i="12"/>
  <c r="S113" i="12"/>
  <c r="Q113" i="12"/>
  <c r="O113" i="12"/>
  <c r="M113" i="12"/>
  <c r="K113" i="12"/>
  <c r="I113" i="12"/>
  <c r="G113" i="12"/>
  <c r="E113" i="12"/>
  <c r="FG112" i="12"/>
  <c r="FE112" i="12"/>
  <c r="FC112" i="12"/>
  <c r="FA112" i="12"/>
  <c r="EY112" i="12"/>
  <c r="EW112" i="12"/>
  <c r="EU112" i="12"/>
  <c r="ES112" i="12"/>
  <c r="EQ112" i="12"/>
  <c r="EO112" i="12"/>
  <c r="EM112" i="12"/>
  <c r="EK112" i="12"/>
  <c r="EI112" i="12"/>
  <c r="EG112" i="12"/>
  <c r="EE112" i="12"/>
  <c r="EC112" i="12"/>
  <c r="EA112" i="12"/>
  <c r="DY112" i="12"/>
  <c r="DW112" i="12"/>
  <c r="DU112" i="12"/>
  <c r="DS112" i="12"/>
  <c r="DQ112" i="12"/>
  <c r="DO112" i="12"/>
  <c r="DM112" i="12"/>
  <c r="DK112" i="12"/>
  <c r="DI112" i="12"/>
  <c r="DG112" i="12"/>
  <c r="DE112" i="12"/>
  <c r="DC112" i="12"/>
  <c r="DA112" i="12"/>
  <c r="CY112" i="12"/>
  <c r="CW112" i="12"/>
  <c r="CU112" i="12"/>
  <c r="CS112" i="12"/>
  <c r="CQ112" i="12"/>
  <c r="CO112" i="12"/>
  <c r="CM112" i="12"/>
  <c r="CK112" i="12"/>
  <c r="CI112" i="12"/>
  <c r="CG112" i="12"/>
  <c r="CE112" i="12"/>
  <c r="CC112" i="12"/>
  <c r="CA112" i="12"/>
  <c r="BY112" i="12"/>
  <c r="BW112" i="12"/>
  <c r="BU112" i="12"/>
  <c r="BS112" i="12"/>
  <c r="BQ112" i="12"/>
  <c r="BO112" i="12"/>
  <c r="BM112" i="12"/>
  <c r="BK112" i="12"/>
  <c r="BI112" i="12"/>
  <c r="BG112" i="12"/>
  <c r="BE112" i="12"/>
  <c r="BC112" i="12"/>
  <c r="BA112" i="12"/>
  <c r="AY112" i="12"/>
  <c r="AW112" i="12"/>
  <c r="AU112" i="12"/>
  <c r="AS112" i="12"/>
  <c r="AQ112" i="12"/>
  <c r="AO112" i="12"/>
  <c r="AM112" i="12"/>
  <c r="AK112" i="12"/>
  <c r="AI112" i="12"/>
  <c r="AG112" i="12"/>
  <c r="AE112" i="12"/>
  <c r="AC112" i="12"/>
  <c r="AA112" i="12"/>
  <c r="Y112" i="12"/>
  <c r="W112" i="12"/>
  <c r="U112" i="12"/>
  <c r="S112" i="12"/>
  <c r="Q112" i="12"/>
  <c r="O112" i="12"/>
  <c r="M112" i="12"/>
  <c r="K112" i="12"/>
  <c r="I112" i="12"/>
  <c r="G112" i="12"/>
  <c r="E112" i="12"/>
  <c r="FG111" i="12"/>
  <c r="FE111" i="12"/>
  <c r="FC111" i="12"/>
  <c r="FA111" i="12"/>
  <c r="EY111" i="12"/>
  <c r="EW111" i="12"/>
  <c r="EU111" i="12"/>
  <c r="ES111" i="12"/>
  <c r="EQ111" i="12"/>
  <c r="EO111" i="12"/>
  <c r="EM111" i="12"/>
  <c r="EK111" i="12"/>
  <c r="EI111" i="12"/>
  <c r="EG111" i="12"/>
  <c r="EE111" i="12"/>
  <c r="EC111" i="12"/>
  <c r="EA111" i="12"/>
  <c r="DY111" i="12"/>
  <c r="DW111" i="12"/>
  <c r="DU111" i="12"/>
  <c r="DS111" i="12"/>
  <c r="DQ111" i="12"/>
  <c r="DO111" i="12"/>
  <c r="DM111" i="12"/>
  <c r="DK111" i="12"/>
  <c r="DI111" i="12"/>
  <c r="DG111" i="12"/>
  <c r="DE111" i="12"/>
  <c r="DC111" i="12"/>
  <c r="DA111" i="12"/>
  <c r="CY111" i="12"/>
  <c r="CW111" i="12"/>
  <c r="CU111" i="12"/>
  <c r="CS111" i="12"/>
  <c r="CQ111" i="12"/>
  <c r="CO111" i="12"/>
  <c r="CM111" i="12"/>
  <c r="CK111" i="12"/>
  <c r="CI111" i="12"/>
  <c r="CG111" i="12"/>
  <c r="CE111" i="12"/>
  <c r="CC111" i="12"/>
  <c r="CA111" i="12"/>
  <c r="BY111" i="12"/>
  <c r="BW111" i="12"/>
  <c r="BU111" i="12"/>
  <c r="BS111" i="12"/>
  <c r="BQ111" i="12"/>
  <c r="BO111" i="12"/>
  <c r="BM111" i="12"/>
  <c r="BK111" i="12"/>
  <c r="BI111" i="12"/>
  <c r="BG111" i="12"/>
  <c r="BE111" i="12"/>
  <c r="BC111" i="12"/>
  <c r="BA111" i="12"/>
  <c r="AY111" i="12"/>
  <c r="AW111" i="12"/>
  <c r="AU111" i="12"/>
  <c r="AS111" i="12"/>
  <c r="AQ111" i="12"/>
  <c r="AO111" i="12"/>
  <c r="AM111" i="12"/>
  <c r="AK111" i="12"/>
  <c r="AI111" i="12"/>
  <c r="AG111" i="12"/>
  <c r="AE111" i="12"/>
  <c r="AC111" i="12"/>
  <c r="AA111" i="12"/>
  <c r="Y111" i="12"/>
  <c r="W111" i="12"/>
  <c r="U111" i="12"/>
  <c r="S111" i="12"/>
  <c r="Q111" i="12"/>
  <c r="O111" i="12"/>
  <c r="M111" i="12"/>
  <c r="K111" i="12"/>
  <c r="I111" i="12"/>
  <c r="G111" i="12"/>
  <c r="E111" i="12"/>
  <c r="FG110" i="12"/>
  <c r="FE110" i="12"/>
  <c r="FC110" i="12"/>
  <c r="FA110" i="12"/>
  <c r="EY110" i="12"/>
  <c r="EW110" i="12"/>
  <c r="EU110" i="12"/>
  <c r="ES110" i="12"/>
  <c r="EQ110" i="12"/>
  <c r="EO110" i="12"/>
  <c r="EM110" i="12"/>
  <c r="EK110" i="12"/>
  <c r="EI110" i="12"/>
  <c r="EG110" i="12"/>
  <c r="EE110" i="12"/>
  <c r="EC110" i="12"/>
  <c r="EA110" i="12"/>
  <c r="DY110" i="12"/>
  <c r="DW110" i="12"/>
  <c r="DU110" i="12"/>
  <c r="DS110" i="12"/>
  <c r="DQ110" i="12"/>
  <c r="DO110" i="12"/>
  <c r="DM110" i="12"/>
  <c r="DK110" i="12"/>
  <c r="DI110" i="12"/>
  <c r="DG110" i="12"/>
  <c r="DE110" i="12"/>
  <c r="DC110" i="12"/>
  <c r="DA110" i="12"/>
  <c r="CY110" i="12"/>
  <c r="CW110" i="12"/>
  <c r="CU110" i="12"/>
  <c r="CS110" i="12"/>
  <c r="CQ110" i="12"/>
  <c r="CO110" i="12"/>
  <c r="CM110" i="12"/>
  <c r="CK110" i="12"/>
  <c r="CI110" i="12"/>
  <c r="CG110" i="12"/>
  <c r="CE110" i="12"/>
  <c r="CC110" i="12"/>
  <c r="CA110" i="12"/>
  <c r="BY110" i="12"/>
  <c r="BW110" i="12"/>
  <c r="BU110" i="12"/>
  <c r="BS110" i="12"/>
  <c r="BQ110" i="12"/>
  <c r="BO110" i="12"/>
  <c r="BM110" i="12"/>
  <c r="BK110" i="12"/>
  <c r="BI110" i="12"/>
  <c r="BG110" i="12"/>
  <c r="BE110" i="12"/>
  <c r="BC110" i="12"/>
  <c r="BA110" i="12"/>
  <c r="AY110" i="12"/>
  <c r="AW110" i="12"/>
  <c r="AU110" i="12"/>
  <c r="AS110" i="12"/>
  <c r="AQ110" i="12"/>
  <c r="AO110" i="12"/>
  <c r="AM110" i="12"/>
  <c r="AK110" i="12"/>
  <c r="AI110" i="12"/>
  <c r="AG110" i="12"/>
  <c r="AE110" i="12"/>
  <c r="AC110" i="12"/>
  <c r="AA110" i="12"/>
  <c r="Y110" i="12"/>
  <c r="W110" i="12"/>
  <c r="U110" i="12"/>
  <c r="S110" i="12"/>
  <c r="Q110" i="12"/>
  <c r="O110" i="12"/>
  <c r="M110" i="12"/>
  <c r="K110" i="12"/>
  <c r="I110" i="12"/>
  <c r="G110" i="12"/>
  <c r="E110" i="12"/>
  <c r="FG109" i="12"/>
  <c r="FE109" i="12"/>
  <c r="FC109" i="12"/>
  <c r="FA109" i="12"/>
  <c r="EY109" i="12"/>
  <c r="EW109" i="12"/>
  <c r="EU109" i="12"/>
  <c r="ES109" i="12"/>
  <c r="EQ109" i="12"/>
  <c r="EO109" i="12"/>
  <c r="EM109" i="12"/>
  <c r="EK109" i="12"/>
  <c r="EI109" i="12"/>
  <c r="EG109" i="12"/>
  <c r="EE109" i="12"/>
  <c r="EC109" i="12"/>
  <c r="EA109" i="12"/>
  <c r="DY109" i="12"/>
  <c r="DW109" i="12"/>
  <c r="DU109" i="12"/>
  <c r="DS109" i="12"/>
  <c r="DQ109" i="12"/>
  <c r="DO109" i="12"/>
  <c r="DM109" i="12"/>
  <c r="DK109" i="12"/>
  <c r="DI109" i="12"/>
  <c r="DG109" i="12"/>
  <c r="DE109" i="12"/>
  <c r="DC109" i="12"/>
  <c r="DA109" i="12"/>
  <c r="CY109" i="12"/>
  <c r="CW109" i="12"/>
  <c r="CU109" i="12"/>
  <c r="CS109" i="12"/>
  <c r="CQ109" i="12"/>
  <c r="CO109" i="12"/>
  <c r="CM109" i="12"/>
  <c r="CK109" i="12"/>
  <c r="CI109" i="12"/>
  <c r="CG109" i="12"/>
  <c r="CE109" i="12"/>
  <c r="CC109" i="12"/>
  <c r="CA109" i="12"/>
  <c r="BY109" i="12"/>
  <c r="BW109" i="12"/>
  <c r="BU109" i="12"/>
  <c r="BS109" i="12"/>
  <c r="BQ109" i="12"/>
  <c r="BO109" i="12"/>
  <c r="BM109" i="12"/>
  <c r="BK109" i="12"/>
  <c r="BI109" i="12"/>
  <c r="BG109" i="12"/>
  <c r="BE109" i="12"/>
  <c r="BC109" i="12"/>
  <c r="BA109" i="12"/>
  <c r="AY109" i="12"/>
  <c r="AW109" i="12"/>
  <c r="AU109" i="12"/>
  <c r="AS109" i="12"/>
  <c r="AQ109" i="12"/>
  <c r="AO109" i="12"/>
  <c r="AM109" i="12"/>
  <c r="AK109" i="12"/>
  <c r="AI109" i="12"/>
  <c r="AG109" i="12"/>
  <c r="AE109" i="12"/>
  <c r="AC109" i="12"/>
  <c r="AA109" i="12"/>
  <c r="Y109" i="12"/>
  <c r="W109" i="12"/>
  <c r="U109" i="12"/>
  <c r="S109" i="12"/>
  <c r="Q109" i="12"/>
  <c r="O109" i="12"/>
  <c r="M109" i="12"/>
  <c r="K109" i="12"/>
  <c r="I109" i="12"/>
  <c r="G109" i="12"/>
  <c r="E109" i="12"/>
  <c r="FG108" i="12"/>
  <c r="FE108" i="12"/>
  <c r="FC108" i="12"/>
  <c r="FA108" i="12"/>
  <c r="EY108" i="12"/>
  <c r="EW108" i="12"/>
  <c r="EU108" i="12"/>
  <c r="ES108" i="12"/>
  <c r="EQ108" i="12"/>
  <c r="EO108" i="12"/>
  <c r="EM108" i="12"/>
  <c r="EK108" i="12"/>
  <c r="EI108" i="12"/>
  <c r="EG108" i="12"/>
  <c r="EE108" i="12"/>
  <c r="EC108" i="12"/>
  <c r="EA108" i="12"/>
  <c r="DY108" i="12"/>
  <c r="DW108" i="12"/>
  <c r="DU108" i="12"/>
  <c r="DS108" i="12"/>
  <c r="DQ108" i="12"/>
  <c r="DO108" i="12"/>
  <c r="DM108" i="12"/>
  <c r="DK108" i="12"/>
  <c r="DI108" i="12"/>
  <c r="DG108" i="12"/>
  <c r="DE108" i="12"/>
  <c r="DC108" i="12"/>
  <c r="DA108" i="12"/>
  <c r="CY108" i="12"/>
  <c r="CW108" i="12"/>
  <c r="CU108" i="12"/>
  <c r="CS108" i="12"/>
  <c r="CQ108" i="12"/>
  <c r="CO108" i="12"/>
  <c r="CM108" i="12"/>
  <c r="CK108" i="12"/>
  <c r="CI108" i="12"/>
  <c r="CG108" i="12"/>
  <c r="CE108" i="12"/>
  <c r="CC108" i="12"/>
  <c r="CA108" i="12"/>
  <c r="BY108" i="12"/>
  <c r="BW108" i="12"/>
  <c r="BU108" i="12"/>
  <c r="BS108" i="12"/>
  <c r="BQ108" i="12"/>
  <c r="BO108" i="12"/>
  <c r="BM108" i="12"/>
  <c r="BK108" i="12"/>
  <c r="BI108" i="12"/>
  <c r="BG108" i="12"/>
  <c r="BE108" i="12"/>
  <c r="BC108" i="12"/>
  <c r="BA108" i="12"/>
  <c r="AY108" i="12"/>
  <c r="AW108" i="12"/>
  <c r="AU108" i="12"/>
  <c r="AS108" i="12"/>
  <c r="AQ108" i="12"/>
  <c r="AO108" i="12"/>
  <c r="AM108" i="12"/>
  <c r="AK108" i="12"/>
  <c r="AI108" i="12"/>
  <c r="AG108" i="12"/>
  <c r="AE108" i="12"/>
  <c r="AC108" i="12"/>
  <c r="AA108" i="12"/>
  <c r="Y108" i="12"/>
  <c r="W108" i="12"/>
  <c r="U108" i="12"/>
  <c r="S108" i="12"/>
  <c r="Q108" i="12"/>
  <c r="O108" i="12"/>
  <c r="M108" i="12"/>
  <c r="K108" i="12"/>
  <c r="I108" i="12"/>
  <c r="G108" i="12"/>
  <c r="E108" i="12"/>
  <c r="FG107" i="12"/>
  <c r="FE107" i="12"/>
  <c r="FC107" i="12"/>
  <c r="FA107" i="12"/>
  <c r="EY107" i="12"/>
  <c r="EW107" i="12"/>
  <c r="EU107" i="12"/>
  <c r="ES107" i="12"/>
  <c r="EQ107" i="12"/>
  <c r="EO107" i="12"/>
  <c r="EM107" i="12"/>
  <c r="EK107" i="12"/>
  <c r="EI107" i="12"/>
  <c r="EG107" i="12"/>
  <c r="EE107" i="12"/>
  <c r="EC107" i="12"/>
  <c r="EA107" i="12"/>
  <c r="DY107" i="12"/>
  <c r="DW107" i="12"/>
  <c r="DU107" i="12"/>
  <c r="DS107" i="12"/>
  <c r="DQ107" i="12"/>
  <c r="DO107" i="12"/>
  <c r="DM107" i="12"/>
  <c r="DK107" i="12"/>
  <c r="DI107" i="12"/>
  <c r="DG107" i="12"/>
  <c r="DE107" i="12"/>
  <c r="DC107" i="12"/>
  <c r="DA107" i="12"/>
  <c r="CY107" i="12"/>
  <c r="CW107" i="12"/>
  <c r="CU107" i="12"/>
  <c r="CS107" i="12"/>
  <c r="CQ107" i="12"/>
  <c r="CO107" i="12"/>
  <c r="CM107" i="12"/>
  <c r="CK107" i="12"/>
  <c r="CI107" i="12"/>
  <c r="CG107" i="12"/>
  <c r="CE107" i="12"/>
  <c r="CC107" i="12"/>
  <c r="CA107" i="12"/>
  <c r="BY107" i="12"/>
  <c r="BW107" i="12"/>
  <c r="BU107" i="12"/>
  <c r="BS107" i="12"/>
  <c r="BQ107" i="12"/>
  <c r="BO107" i="12"/>
  <c r="BM107" i="12"/>
  <c r="BK107" i="12"/>
  <c r="BI107" i="12"/>
  <c r="BG107" i="12"/>
  <c r="BE107" i="12"/>
  <c r="BC107" i="12"/>
  <c r="BA107" i="12"/>
  <c r="AY107" i="12"/>
  <c r="AW107" i="12"/>
  <c r="AU107" i="12"/>
  <c r="AS107" i="12"/>
  <c r="AQ107" i="12"/>
  <c r="AO107" i="12"/>
  <c r="AM107" i="12"/>
  <c r="AK107" i="12"/>
  <c r="AI107" i="12"/>
  <c r="AG107" i="12"/>
  <c r="AE107" i="12"/>
  <c r="AC107" i="12"/>
  <c r="AA107" i="12"/>
  <c r="Y107" i="12"/>
  <c r="W107" i="12"/>
  <c r="U107" i="12"/>
  <c r="S107" i="12"/>
  <c r="Q107" i="12"/>
  <c r="O107" i="12"/>
  <c r="M107" i="12"/>
  <c r="K107" i="12"/>
  <c r="I107" i="12"/>
  <c r="G107" i="12"/>
  <c r="E107" i="12"/>
  <c r="FG106" i="12"/>
  <c r="FE106" i="12"/>
  <c r="FC106" i="12"/>
  <c r="FA106" i="12"/>
  <c r="EY106" i="12"/>
  <c r="EW106" i="12"/>
  <c r="EU106" i="12"/>
  <c r="ES106" i="12"/>
  <c r="EQ106" i="12"/>
  <c r="EO106" i="12"/>
  <c r="EM106" i="12"/>
  <c r="EK106" i="12"/>
  <c r="EI106" i="12"/>
  <c r="EG106" i="12"/>
  <c r="EE106" i="12"/>
  <c r="EC106" i="12"/>
  <c r="EA106" i="12"/>
  <c r="DY106" i="12"/>
  <c r="DW106" i="12"/>
  <c r="DU106" i="12"/>
  <c r="DS106" i="12"/>
  <c r="DQ106" i="12"/>
  <c r="DO106" i="12"/>
  <c r="DM106" i="12"/>
  <c r="DK106" i="12"/>
  <c r="DI106" i="12"/>
  <c r="DG106" i="12"/>
  <c r="DE106" i="12"/>
  <c r="DC106" i="12"/>
  <c r="DA106" i="12"/>
  <c r="CY106" i="12"/>
  <c r="CW106" i="12"/>
  <c r="CU106" i="12"/>
  <c r="CS106" i="12"/>
  <c r="CQ106" i="12"/>
  <c r="CO106" i="12"/>
  <c r="CM106" i="12"/>
  <c r="CK106" i="12"/>
  <c r="CI106" i="12"/>
  <c r="CG106" i="12"/>
  <c r="CE106" i="12"/>
  <c r="CC106" i="12"/>
  <c r="CA106" i="12"/>
  <c r="BY106" i="12"/>
  <c r="BW106" i="12"/>
  <c r="BU106" i="12"/>
  <c r="BS106" i="12"/>
  <c r="BQ106" i="12"/>
  <c r="BO106" i="12"/>
  <c r="BM106" i="12"/>
  <c r="BK106" i="12"/>
  <c r="BI106" i="12"/>
  <c r="BG106" i="12"/>
  <c r="BE106" i="12"/>
  <c r="BC106" i="12"/>
  <c r="BA106" i="12"/>
  <c r="AY106" i="12"/>
  <c r="AW106" i="12"/>
  <c r="AU106" i="12"/>
  <c r="AS106" i="12"/>
  <c r="AQ106" i="12"/>
  <c r="AO106" i="12"/>
  <c r="AM106" i="12"/>
  <c r="AK106" i="12"/>
  <c r="AI106" i="12"/>
  <c r="AG106" i="12"/>
  <c r="AE106" i="12"/>
  <c r="AC106" i="12"/>
  <c r="AA106" i="12"/>
  <c r="Y106" i="12"/>
  <c r="W106" i="12"/>
  <c r="U106" i="12"/>
  <c r="S106" i="12"/>
  <c r="Q106" i="12"/>
  <c r="O106" i="12"/>
  <c r="M106" i="12"/>
  <c r="K106" i="12"/>
  <c r="I106" i="12"/>
  <c r="G106" i="12"/>
  <c r="E106" i="12"/>
  <c r="FG105" i="12"/>
  <c r="FE105" i="12"/>
  <c r="FC105" i="12"/>
  <c r="FA105" i="12"/>
  <c r="EY105" i="12"/>
  <c r="EW105" i="12"/>
  <c r="EU105" i="12"/>
  <c r="ES105" i="12"/>
  <c r="EQ105" i="12"/>
  <c r="EO105" i="12"/>
  <c r="EM105" i="12"/>
  <c r="EK105" i="12"/>
  <c r="EI105" i="12"/>
  <c r="EG105" i="12"/>
  <c r="EE105" i="12"/>
  <c r="EC105" i="12"/>
  <c r="EA105" i="12"/>
  <c r="DY105" i="12"/>
  <c r="DW105" i="12"/>
  <c r="DU105" i="12"/>
  <c r="DS105" i="12"/>
  <c r="DQ105" i="12"/>
  <c r="DO105" i="12"/>
  <c r="DM105" i="12"/>
  <c r="DK105" i="12"/>
  <c r="DI105" i="12"/>
  <c r="DG105" i="12"/>
  <c r="DE105" i="12"/>
  <c r="DC105" i="12"/>
  <c r="DA105" i="12"/>
  <c r="CY105" i="12"/>
  <c r="CW105" i="12"/>
  <c r="CU105" i="12"/>
  <c r="CS105" i="12"/>
  <c r="CQ105" i="12"/>
  <c r="CO105" i="12"/>
  <c r="CM105" i="12"/>
  <c r="CK105" i="12"/>
  <c r="CI105" i="12"/>
  <c r="CG105" i="12"/>
  <c r="CE105" i="12"/>
  <c r="CC105" i="12"/>
  <c r="CA105" i="12"/>
  <c r="BY105" i="12"/>
  <c r="BW105" i="12"/>
  <c r="BU105" i="12"/>
  <c r="BS105" i="12"/>
  <c r="BQ105" i="12"/>
  <c r="BO105" i="12"/>
  <c r="BM105" i="12"/>
  <c r="BK105" i="12"/>
  <c r="BI105" i="12"/>
  <c r="BG105" i="12"/>
  <c r="BE105" i="12"/>
  <c r="BC105" i="12"/>
  <c r="BA105" i="12"/>
  <c r="AY105" i="12"/>
  <c r="AW105" i="12"/>
  <c r="AU105" i="12"/>
  <c r="AS105" i="12"/>
  <c r="AQ105" i="12"/>
  <c r="AO105" i="12"/>
  <c r="AM105" i="12"/>
  <c r="AK105" i="12"/>
  <c r="AI105" i="12"/>
  <c r="AG105" i="12"/>
  <c r="AE105" i="12"/>
  <c r="AC105" i="12"/>
  <c r="AA105" i="12"/>
  <c r="Y105" i="12"/>
  <c r="W105" i="12"/>
  <c r="U105" i="12"/>
  <c r="S105" i="12"/>
  <c r="Q105" i="12"/>
  <c r="O105" i="12"/>
  <c r="M105" i="12"/>
  <c r="K105" i="12"/>
  <c r="I105" i="12"/>
  <c r="G105" i="12"/>
  <c r="E105" i="12"/>
  <c r="FG104" i="12"/>
  <c r="FE104" i="12"/>
  <c r="FC104" i="12"/>
  <c r="FA104" i="12"/>
  <c r="EY104" i="12"/>
  <c r="EW104" i="12"/>
  <c r="EU104" i="12"/>
  <c r="ES104" i="12"/>
  <c r="EQ104" i="12"/>
  <c r="EO104" i="12"/>
  <c r="EM104" i="12"/>
  <c r="EK104" i="12"/>
  <c r="EI104" i="12"/>
  <c r="EG104" i="12"/>
  <c r="EE104" i="12"/>
  <c r="EC104" i="12"/>
  <c r="EA104" i="12"/>
  <c r="DY104" i="12"/>
  <c r="DW104" i="12"/>
  <c r="DU104" i="12"/>
  <c r="DS104" i="12"/>
  <c r="DQ104" i="12"/>
  <c r="DO104" i="12"/>
  <c r="DM104" i="12"/>
  <c r="DK104" i="12"/>
  <c r="DI104" i="12"/>
  <c r="DG104" i="12"/>
  <c r="DE104" i="12"/>
  <c r="DC104" i="12"/>
  <c r="DA104" i="12"/>
  <c r="CY104" i="12"/>
  <c r="CW104" i="12"/>
  <c r="CU104" i="12"/>
  <c r="CS104" i="12"/>
  <c r="CQ104" i="12"/>
  <c r="CO104" i="12"/>
  <c r="CM104" i="12"/>
  <c r="CK104" i="12"/>
  <c r="CI104" i="12"/>
  <c r="CG104" i="12"/>
  <c r="CE104" i="12"/>
  <c r="CC104" i="12"/>
  <c r="CA104" i="12"/>
  <c r="BY104" i="12"/>
  <c r="BW104" i="12"/>
  <c r="BU104" i="12"/>
  <c r="BS104" i="12"/>
  <c r="BQ104" i="12"/>
  <c r="BO104" i="12"/>
  <c r="BM104" i="12"/>
  <c r="BK104" i="12"/>
  <c r="BI104" i="12"/>
  <c r="BG104" i="12"/>
  <c r="BE104" i="12"/>
  <c r="BC104" i="12"/>
  <c r="BA104" i="12"/>
  <c r="AY104" i="12"/>
  <c r="AW104" i="12"/>
  <c r="AU104" i="12"/>
  <c r="AS104" i="12"/>
  <c r="AQ104" i="12"/>
  <c r="AO104" i="12"/>
  <c r="AM104" i="12"/>
  <c r="AK104" i="12"/>
  <c r="AI104" i="12"/>
  <c r="AG104" i="12"/>
  <c r="AE104" i="12"/>
  <c r="AC104" i="12"/>
  <c r="AA104" i="12"/>
  <c r="Y104" i="12"/>
  <c r="W104" i="12"/>
  <c r="U104" i="12"/>
  <c r="S104" i="12"/>
  <c r="Q104" i="12"/>
  <c r="O104" i="12"/>
  <c r="M104" i="12"/>
  <c r="K104" i="12"/>
  <c r="I104" i="12"/>
  <c r="G104" i="12"/>
  <c r="E104" i="12"/>
  <c r="FG103" i="12"/>
  <c r="FE103" i="12"/>
  <c r="FC103" i="12"/>
  <c r="FA103" i="12"/>
  <c r="EY103" i="12"/>
  <c r="EW103" i="12"/>
  <c r="EU103" i="12"/>
  <c r="ES103" i="12"/>
  <c r="EQ103" i="12"/>
  <c r="EO103" i="12"/>
  <c r="EM103" i="12"/>
  <c r="EK103" i="12"/>
  <c r="EI103" i="12"/>
  <c r="EG103" i="12"/>
  <c r="EE103" i="12"/>
  <c r="EC103" i="12"/>
  <c r="EA103" i="12"/>
  <c r="DY103" i="12"/>
  <c r="DW103" i="12"/>
  <c r="DU103" i="12"/>
  <c r="DS103" i="12"/>
  <c r="DQ103" i="12"/>
  <c r="DO103" i="12"/>
  <c r="DM103" i="12"/>
  <c r="DK103" i="12"/>
  <c r="DI103" i="12"/>
  <c r="DG103" i="12"/>
  <c r="DE103" i="12"/>
  <c r="DC103" i="12"/>
  <c r="DA103" i="12"/>
  <c r="CY103" i="12"/>
  <c r="CW103" i="12"/>
  <c r="CU103" i="12"/>
  <c r="CS103" i="12"/>
  <c r="CQ103" i="12"/>
  <c r="CO103" i="12"/>
  <c r="CM103" i="12"/>
  <c r="CK103" i="12"/>
  <c r="CI103" i="12"/>
  <c r="CG103" i="12"/>
  <c r="CE103" i="12"/>
  <c r="CC103" i="12"/>
  <c r="CA103" i="12"/>
  <c r="BY103" i="12"/>
  <c r="BW103" i="12"/>
  <c r="BU103" i="12"/>
  <c r="BS103" i="12"/>
  <c r="BQ103" i="12"/>
  <c r="BO103" i="12"/>
  <c r="BM103" i="12"/>
  <c r="BK103" i="12"/>
  <c r="BI103" i="12"/>
  <c r="BG103" i="12"/>
  <c r="BE103" i="12"/>
  <c r="BC103" i="12"/>
  <c r="BA103" i="12"/>
  <c r="AY103" i="12"/>
  <c r="AW103" i="12"/>
  <c r="AU103" i="12"/>
  <c r="AS103" i="12"/>
  <c r="AQ103" i="12"/>
  <c r="AO103" i="12"/>
  <c r="AM103" i="12"/>
  <c r="AK103" i="12"/>
  <c r="AI103" i="12"/>
  <c r="AG103" i="12"/>
  <c r="AE103" i="12"/>
  <c r="AC103" i="12"/>
  <c r="AA103" i="12"/>
  <c r="Y103" i="12"/>
  <c r="W103" i="12"/>
  <c r="U103" i="12"/>
  <c r="S103" i="12"/>
  <c r="Q103" i="12"/>
  <c r="O103" i="12"/>
  <c r="M103" i="12"/>
  <c r="K103" i="12"/>
  <c r="I103" i="12"/>
  <c r="G103" i="12"/>
  <c r="E103" i="12"/>
  <c r="FG102" i="12"/>
  <c r="FE102" i="12"/>
  <c r="FC102" i="12"/>
  <c r="FA102" i="12"/>
  <c r="EY102" i="12"/>
  <c r="EW102" i="12"/>
  <c r="EU102" i="12"/>
  <c r="ES102" i="12"/>
  <c r="EQ102" i="12"/>
  <c r="EO102" i="12"/>
  <c r="EM102" i="12"/>
  <c r="EK102" i="12"/>
  <c r="EI102" i="12"/>
  <c r="EG102" i="12"/>
  <c r="EE102" i="12"/>
  <c r="EC102" i="12"/>
  <c r="EA102" i="12"/>
  <c r="DY102" i="12"/>
  <c r="DW102" i="12"/>
  <c r="DU102" i="12"/>
  <c r="DS102" i="12"/>
  <c r="DQ102" i="12"/>
  <c r="DO102" i="12"/>
  <c r="DM102" i="12"/>
  <c r="DK102" i="12"/>
  <c r="DI102" i="12"/>
  <c r="DG102" i="12"/>
  <c r="DE102" i="12"/>
  <c r="DC102" i="12"/>
  <c r="DA102" i="12"/>
  <c r="CY102" i="12"/>
  <c r="CW102" i="12"/>
  <c r="CU102" i="12"/>
  <c r="CS102" i="12"/>
  <c r="CQ102" i="12"/>
  <c r="CO102" i="12"/>
  <c r="CM102" i="12"/>
  <c r="CK102" i="12"/>
  <c r="CI102" i="12"/>
  <c r="CG102" i="12"/>
  <c r="CE102" i="12"/>
  <c r="CC102" i="12"/>
  <c r="CA102" i="12"/>
  <c r="BY102" i="12"/>
  <c r="BW102" i="12"/>
  <c r="BU102" i="12"/>
  <c r="BS102" i="12"/>
  <c r="BQ102" i="12"/>
  <c r="BO102" i="12"/>
  <c r="BM102" i="12"/>
  <c r="BK102" i="12"/>
  <c r="BI102" i="12"/>
  <c r="BG102" i="12"/>
  <c r="BE102" i="12"/>
  <c r="BC102" i="12"/>
  <c r="BA102" i="12"/>
  <c r="AY102" i="12"/>
  <c r="AW102" i="12"/>
  <c r="AU102" i="12"/>
  <c r="AS102" i="12"/>
  <c r="AQ102" i="12"/>
  <c r="AO102" i="12"/>
  <c r="AM102" i="12"/>
  <c r="AK102" i="12"/>
  <c r="AI102" i="12"/>
  <c r="AG102" i="12"/>
  <c r="AE102" i="12"/>
  <c r="AC102" i="12"/>
  <c r="AA102" i="12"/>
  <c r="Y102" i="12"/>
  <c r="W102" i="12"/>
  <c r="U102" i="12"/>
  <c r="S102" i="12"/>
  <c r="Q102" i="12"/>
  <c r="O102" i="12"/>
  <c r="M102" i="12"/>
  <c r="K102" i="12"/>
  <c r="I102" i="12"/>
  <c r="G102" i="12"/>
  <c r="E102" i="12"/>
  <c r="FG101" i="12"/>
  <c r="FE101" i="12"/>
  <c r="FC101" i="12"/>
  <c r="FA101" i="12"/>
  <c r="EY101" i="12"/>
  <c r="EW101" i="12"/>
  <c r="EU101" i="12"/>
  <c r="ES101" i="12"/>
  <c r="EQ101" i="12"/>
  <c r="EO101" i="12"/>
  <c r="EM101" i="12"/>
  <c r="EK101" i="12"/>
  <c r="EI101" i="12"/>
  <c r="EG101" i="12"/>
  <c r="EE101" i="12"/>
  <c r="EC101" i="12"/>
  <c r="EA101" i="12"/>
  <c r="DY101" i="12"/>
  <c r="DW101" i="12"/>
  <c r="DU101" i="12"/>
  <c r="DS101" i="12"/>
  <c r="DQ101" i="12"/>
  <c r="DO101" i="12"/>
  <c r="DM101" i="12"/>
  <c r="DK101" i="12"/>
  <c r="DI101" i="12"/>
  <c r="DG101" i="12"/>
  <c r="DE101" i="12"/>
  <c r="DC101" i="12"/>
  <c r="DA101" i="12"/>
  <c r="CY101" i="12"/>
  <c r="CW101" i="12"/>
  <c r="CU101" i="12"/>
  <c r="CS101" i="12"/>
  <c r="CQ101" i="12"/>
  <c r="CO101" i="12"/>
  <c r="CM101" i="12"/>
  <c r="CK101" i="12"/>
  <c r="CI101" i="12"/>
  <c r="CG101" i="12"/>
  <c r="CE101" i="12"/>
  <c r="CC101" i="12"/>
  <c r="CA101" i="12"/>
  <c r="BY101" i="12"/>
  <c r="BW101" i="12"/>
  <c r="BU101" i="12"/>
  <c r="BS101" i="12"/>
  <c r="BQ101" i="12"/>
  <c r="BO101" i="12"/>
  <c r="BM101" i="12"/>
  <c r="BK101" i="12"/>
  <c r="BI101" i="12"/>
  <c r="BG101" i="12"/>
  <c r="BE101" i="12"/>
  <c r="BC101" i="12"/>
  <c r="BA101" i="12"/>
  <c r="AY101" i="12"/>
  <c r="AW101" i="12"/>
  <c r="AU101" i="12"/>
  <c r="AS101" i="12"/>
  <c r="AQ101" i="12"/>
  <c r="AO101" i="12"/>
  <c r="AM101" i="12"/>
  <c r="AK101" i="12"/>
  <c r="AI101" i="12"/>
  <c r="AG101" i="12"/>
  <c r="AE101" i="12"/>
  <c r="AC101" i="12"/>
  <c r="AA101" i="12"/>
  <c r="Y101" i="12"/>
  <c r="W101" i="12"/>
  <c r="U101" i="12"/>
  <c r="S101" i="12"/>
  <c r="Q101" i="12"/>
  <c r="O101" i="12"/>
  <c r="M101" i="12"/>
  <c r="K101" i="12"/>
  <c r="I101" i="12"/>
  <c r="G101" i="12"/>
  <c r="E101" i="12"/>
  <c r="FG100" i="12"/>
  <c r="FE100" i="12"/>
  <c r="FC100" i="12"/>
  <c r="FA100" i="12"/>
  <c r="EY100" i="12"/>
  <c r="EW100" i="12"/>
  <c r="EU100" i="12"/>
  <c r="ES100" i="12"/>
  <c r="EQ100" i="12"/>
  <c r="EO100" i="12"/>
  <c r="EM100" i="12"/>
  <c r="EK100" i="12"/>
  <c r="EI100" i="12"/>
  <c r="EG100" i="12"/>
  <c r="EE100" i="12"/>
  <c r="EC100" i="12"/>
  <c r="EA100" i="12"/>
  <c r="DY100" i="12"/>
  <c r="DW100" i="12"/>
  <c r="DU100" i="12"/>
  <c r="DS100" i="12"/>
  <c r="DQ100" i="12"/>
  <c r="DO100" i="12"/>
  <c r="DM100" i="12"/>
  <c r="DK100" i="12"/>
  <c r="DI100" i="12"/>
  <c r="DG100" i="12"/>
  <c r="DE100" i="12"/>
  <c r="DC100" i="12"/>
  <c r="DA100" i="12"/>
  <c r="CY100" i="12"/>
  <c r="CW100" i="12"/>
  <c r="CU100" i="12"/>
  <c r="CS100" i="12"/>
  <c r="CQ100" i="12"/>
  <c r="CO100" i="12"/>
  <c r="CM100" i="12"/>
  <c r="CK100" i="12"/>
  <c r="CI100" i="12"/>
  <c r="CG100" i="12"/>
  <c r="CE100" i="12"/>
  <c r="CC100" i="12"/>
  <c r="CA100" i="12"/>
  <c r="BY100" i="12"/>
  <c r="BW100" i="12"/>
  <c r="BU100" i="12"/>
  <c r="BS100" i="12"/>
  <c r="BQ100" i="12"/>
  <c r="BO100" i="12"/>
  <c r="BM100" i="12"/>
  <c r="BK100" i="12"/>
  <c r="BI100" i="12"/>
  <c r="BG100" i="12"/>
  <c r="BE100" i="12"/>
  <c r="BC100" i="12"/>
  <c r="BA100" i="12"/>
  <c r="AY100" i="12"/>
  <c r="AW100" i="12"/>
  <c r="AU100" i="12"/>
  <c r="AS100" i="12"/>
  <c r="AQ100" i="12"/>
  <c r="AO100" i="12"/>
  <c r="AM100" i="12"/>
  <c r="AK100" i="12"/>
  <c r="AI100" i="12"/>
  <c r="AG100" i="12"/>
  <c r="AE100" i="12"/>
  <c r="AC100" i="12"/>
  <c r="AA100" i="12"/>
  <c r="Y100" i="12"/>
  <c r="W100" i="12"/>
  <c r="U100" i="12"/>
  <c r="S100" i="12"/>
  <c r="Q100" i="12"/>
  <c r="O100" i="12"/>
  <c r="M100" i="12"/>
  <c r="K100" i="12"/>
  <c r="I100" i="12"/>
  <c r="G100" i="12"/>
  <c r="E100" i="12"/>
  <c r="FG99" i="12"/>
  <c r="FE99" i="12"/>
  <c r="FC99" i="12"/>
  <c r="FA99" i="12"/>
  <c r="EY99" i="12"/>
  <c r="EW99" i="12"/>
  <c r="EU99" i="12"/>
  <c r="ES99" i="12"/>
  <c r="EQ99" i="12"/>
  <c r="EO99" i="12"/>
  <c r="EM99" i="12"/>
  <c r="EK99" i="12"/>
  <c r="EI99" i="12"/>
  <c r="EG99" i="12"/>
  <c r="EE99" i="12"/>
  <c r="EC99" i="12"/>
  <c r="EA99" i="12"/>
  <c r="DY99" i="12"/>
  <c r="DW99" i="12"/>
  <c r="DU99" i="12"/>
  <c r="DS99" i="12"/>
  <c r="DQ99" i="12"/>
  <c r="DO99" i="12"/>
  <c r="DM99" i="12"/>
  <c r="DK99" i="12"/>
  <c r="DI99" i="12"/>
  <c r="DG99" i="12"/>
  <c r="DE99" i="12"/>
  <c r="DC99" i="12"/>
  <c r="DA99" i="12"/>
  <c r="CY99" i="12"/>
  <c r="CW99" i="12"/>
  <c r="CU99" i="12"/>
  <c r="CS99" i="12"/>
  <c r="CQ99" i="12"/>
  <c r="CO99" i="12"/>
  <c r="CM99" i="12"/>
  <c r="CK99" i="12"/>
  <c r="CI99" i="12"/>
  <c r="CG99" i="12"/>
  <c r="CE99" i="12"/>
  <c r="CC99" i="12"/>
  <c r="CA99" i="12"/>
  <c r="BY99" i="12"/>
  <c r="BW99" i="12"/>
  <c r="BU99" i="12"/>
  <c r="BS99" i="12"/>
  <c r="BQ99" i="12"/>
  <c r="BO99" i="12"/>
  <c r="BM99" i="12"/>
  <c r="BK99" i="12"/>
  <c r="BI99" i="12"/>
  <c r="BG99" i="12"/>
  <c r="BE99" i="12"/>
  <c r="BC99" i="12"/>
  <c r="BA99" i="12"/>
  <c r="AY99" i="12"/>
  <c r="AW99" i="12"/>
  <c r="AU99" i="12"/>
  <c r="AS99" i="12"/>
  <c r="AQ99" i="12"/>
  <c r="AO99" i="12"/>
  <c r="AM99" i="12"/>
  <c r="AK99" i="12"/>
  <c r="AI99" i="12"/>
  <c r="AG99" i="12"/>
  <c r="AE99" i="12"/>
  <c r="AC99" i="12"/>
  <c r="AA99" i="12"/>
  <c r="Y99" i="12"/>
  <c r="W99" i="12"/>
  <c r="U99" i="12"/>
  <c r="S99" i="12"/>
  <c r="Q99" i="12"/>
  <c r="O99" i="12"/>
  <c r="M99" i="12"/>
  <c r="K99" i="12"/>
  <c r="I99" i="12"/>
  <c r="G99" i="12"/>
  <c r="E99" i="12"/>
  <c r="FG98" i="12"/>
  <c r="FE98" i="12"/>
  <c r="FC98" i="12"/>
  <c r="FA98" i="12"/>
  <c r="EY98" i="12"/>
  <c r="EW98" i="12"/>
  <c r="EU98" i="12"/>
  <c r="ES98" i="12"/>
  <c r="EQ98" i="12"/>
  <c r="EO98" i="12"/>
  <c r="EM98" i="12"/>
  <c r="EK98" i="12"/>
  <c r="EI98" i="12"/>
  <c r="EG98" i="12"/>
  <c r="EE98" i="12"/>
  <c r="EC98" i="12"/>
  <c r="EA98" i="12"/>
  <c r="DY98" i="12"/>
  <c r="DW98" i="12"/>
  <c r="DU98" i="12"/>
  <c r="DS98" i="12"/>
  <c r="DQ98" i="12"/>
  <c r="DO98" i="12"/>
  <c r="DM98" i="12"/>
  <c r="DK98" i="12"/>
  <c r="DI98" i="12"/>
  <c r="DG98" i="12"/>
  <c r="DE98" i="12"/>
  <c r="DC98" i="12"/>
  <c r="DA98" i="12"/>
  <c r="CY98" i="12"/>
  <c r="CW98" i="12"/>
  <c r="CU98" i="12"/>
  <c r="CS98" i="12"/>
  <c r="CQ98" i="12"/>
  <c r="CO98" i="12"/>
  <c r="CM98" i="12"/>
  <c r="CK98" i="12"/>
  <c r="CI98" i="12"/>
  <c r="CG98" i="12"/>
  <c r="CE98" i="12"/>
  <c r="CC98" i="12"/>
  <c r="CA98" i="12"/>
  <c r="BY98" i="12"/>
  <c r="BW98" i="12"/>
  <c r="BU98" i="12"/>
  <c r="BS98" i="12"/>
  <c r="BQ98" i="12"/>
  <c r="BO98" i="12"/>
  <c r="BM98" i="12"/>
  <c r="BK98" i="12"/>
  <c r="BI98" i="12"/>
  <c r="BG98" i="12"/>
  <c r="BE98" i="12"/>
  <c r="BC98" i="12"/>
  <c r="BA98" i="12"/>
  <c r="AY98" i="12"/>
  <c r="AW98" i="12"/>
  <c r="AU98" i="12"/>
  <c r="AS98" i="12"/>
  <c r="AQ98" i="12"/>
  <c r="AO98" i="12"/>
  <c r="AM98" i="12"/>
  <c r="AK98" i="12"/>
  <c r="AI98" i="12"/>
  <c r="AG98" i="12"/>
  <c r="AE98" i="12"/>
  <c r="AC98" i="12"/>
  <c r="AA98" i="12"/>
  <c r="Y98" i="12"/>
  <c r="W98" i="12"/>
  <c r="U98" i="12"/>
  <c r="S98" i="12"/>
  <c r="Q98" i="12"/>
  <c r="O98" i="12"/>
  <c r="M98" i="12"/>
  <c r="K98" i="12"/>
  <c r="I98" i="12"/>
  <c r="G98" i="12"/>
  <c r="E98" i="12"/>
  <c r="FG97" i="12"/>
  <c r="FE97" i="12"/>
  <c r="FC97" i="12"/>
  <c r="FA97" i="12"/>
  <c r="EY97" i="12"/>
  <c r="EW97" i="12"/>
  <c r="EU97" i="12"/>
  <c r="ES97" i="12"/>
  <c r="EQ97" i="12"/>
  <c r="EO97" i="12"/>
  <c r="EM97" i="12"/>
  <c r="EK97" i="12"/>
  <c r="EI97" i="12"/>
  <c r="EG97" i="12"/>
  <c r="EE97" i="12"/>
  <c r="EC97" i="12"/>
  <c r="EA97" i="12"/>
  <c r="DY97" i="12"/>
  <c r="DW97" i="12"/>
  <c r="DU97" i="12"/>
  <c r="DS97" i="12"/>
  <c r="DQ97" i="12"/>
  <c r="DO97" i="12"/>
  <c r="DM97" i="12"/>
  <c r="DK97" i="12"/>
  <c r="DI97" i="12"/>
  <c r="DG97" i="12"/>
  <c r="DE97" i="12"/>
  <c r="DC97" i="12"/>
  <c r="DA97" i="12"/>
  <c r="CY97" i="12"/>
  <c r="CW97" i="12"/>
  <c r="CU97" i="12"/>
  <c r="CS97" i="12"/>
  <c r="CQ97" i="12"/>
  <c r="CO97" i="12"/>
  <c r="CM97" i="12"/>
  <c r="CK97" i="12"/>
  <c r="CI97" i="12"/>
  <c r="CG97" i="12"/>
  <c r="CE97" i="12"/>
  <c r="CC97" i="12"/>
  <c r="CA97" i="12"/>
  <c r="BY97" i="12"/>
  <c r="BW97" i="12"/>
  <c r="BU97" i="12"/>
  <c r="BS97" i="12"/>
  <c r="BQ97" i="12"/>
  <c r="BO97" i="12"/>
  <c r="BM97" i="12"/>
  <c r="BK97" i="12"/>
  <c r="BI97" i="12"/>
  <c r="BG97" i="12"/>
  <c r="BE97" i="12"/>
  <c r="BC97" i="12"/>
  <c r="BA97" i="12"/>
  <c r="AY97" i="12"/>
  <c r="AW97" i="12"/>
  <c r="AU97" i="12"/>
  <c r="AS97" i="12"/>
  <c r="AQ97" i="12"/>
  <c r="AO97" i="12"/>
  <c r="AM97" i="12"/>
  <c r="AK97" i="12"/>
  <c r="AI97" i="12"/>
  <c r="AG97" i="12"/>
  <c r="AE97" i="12"/>
  <c r="AC97" i="12"/>
  <c r="AA97" i="12"/>
  <c r="Y97" i="12"/>
  <c r="W97" i="12"/>
  <c r="U97" i="12"/>
  <c r="S97" i="12"/>
  <c r="Q97" i="12"/>
  <c r="O97" i="12"/>
  <c r="M97" i="12"/>
  <c r="K97" i="12"/>
  <c r="I97" i="12"/>
  <c r="G97" i="12"/>
  <c r="E97" i="12"/>
  <c r="FG96" i="12"/>
  <c r="FE96" i="12"/>
  <c r="FC96" i="12"/>
  <c r="FA96" i="12"/>
  <c r="EY96" i="12"/>
  <c r="EW96" i="12"/>
  <c r="EU96" i="12"/>
  <c r="ES96" i="12"/>
  <c r="EQ96" i="12"/>
  <c r="EO96" i="12"/>
  <c r="EM96" i="12"/>
  <c r="EK96" i="12"/>
  <c r="EI96" i="12"/>
  <c r="EG96" i="12"/>
  <c r="EE96" i="12"/>
  <c r="EC96" i="12"/>
  <c r="EA96" i="12"/>
  <c r="DY96" i="12"/>
  <c r="DW96" i="12"/>
  <c r="DU96" i="12"/>
  <c r="DS96" i="12"/>
  <c r="DQ96" i="12"/>
  <c r="DO96" i="12"/>
  <c r="DM96" i="12"/>
  <c r="DK96" i="12"/>
  <c r="DI96" i="12"/>
  <c r="DG96" i="12"/>
  <c r="DE96" i="12"/>
  <c r="DC96" i="12"/>
  <c r="DA96" i="12"/>
  <c r="CY96" i="12"/>
  <c r="CW96" i="12"/>
  <c r="CU96" i="12"/>
  <c r="CS96" i="12"/>
  <c r="CQ96" i="12"/>
  <c r="CO96" i="12"/>
  <c r="CM96" i="12"/>
  <c r="CK96" i="12"/>
  <c r="CI96" i="12"/>
  <c r="CG96" i="12"/>
  <c r="CE96" i="12"/>
  <c r="CC96" i="12"/>
  <c r="CA96" i="12"/>
  <c r="BY96" i="12"/>
  <c r="BW96" i="12"/>
  <c r="BU96" i="12"/>
  <c r="BS96" i="12"/>
  <c r="BQ96" i="12"/>
  <c r="BO96" i="12"/>
  <c r="BM96" i="12"/>
  <c r="BK96" i="12"/>
  <c r="BI96" i="12"/>
  <c r="BG96" i="12"/>
  <c r="BE96" i="12"/>
  <c r="BC96" i="12"/>
  <c r="BA96" i="12"/>
  <c r="AY96" i="12"/>
  <c r="AW96" i="12"/>
  <c r="AU96" i="12"/>
  <c r="AS96" i="12"/>
  <c r="AQ96" i="12"/>
  <c r="AO96" i="12"/>
  <c r="AM96" i="12"/>
  <c r="AK96" i="12"/>
  <c r="AI96" i="12"/>
  <c r="AG96" i="12"/>
  <c r="AE96" i="12"/>
  <c r="AC96" i="12"/>
  <c r="AA96" i="12"/>
  <c r="Y96" i="12"/>
  <c r="W96" i="12"/>
  <c r="U96" i="12"/>
  <c r="S96" i="12"/>
  <c r="Q96" i="12"/>
  <c r="O96" i="12"/>
  <c r="M96" i="12"/>
  <c r="K96" i="12"/>
  <c r="I96" i="12"/>
  <c r="G96" i="12"/>
  <c r="E96" i="12"/>
  <c r="FG95" i="12"/>
  <c r="FE95" i="12"/>
  <c r="FC95" i="12"/>
  <c r="FA95" i="12"/>
  <c r="EY95" i="12"/>
  <c r="EW95" i="12"/>
  <c r="EU95" i="12"/>
  <c r="ES95" i="12"/>
  <c r="EQ95" i="12"/>
  <c r="EO95" i="12"/>
  <c r="EM95" i="12"/>
  <c r="EK95" i="12"/>
  <c r="EI95" i="12"/>
  <c r="EG95" i="12"/>
  <c r="EE95" i="12"/>
  <c r="EC95" i="12"/>
  <c r="EA95" i="12"/>
  <c r="DY95" i="12"/>
  <c r="DW95" i="12"/>
  <c r="DU95" i="12"/>
  <c r="DS95" i="12"/>
  <c r="DQ95" i="12"/>
  <c r="DO95" i="12"/>
  <c r="DM95" i="12"/>
  <c r="DK95" i="12"/>
  <c r="DI95" i="12"/>
  <c r="DG95" i="12"/>
  <c r="DE95" i="12"/>
  <c r="DC95" i="12"/>
  <c r="DA95" i="12"/>
  <c r="CY95" i="12"/>
  <c r="CW95" i="12"/>
  <c r="CU95" i="12"/>
  <c r="CS95" i="12"/>
  <c r="CQ95" i="12"/>
  <c r="CO95" i="12"/>
  <c r="CM95" i="12"/>
  <c r="CK95" i="12"/>
  <c r="CI95" i="12"/>
  <c r="CG95" i="12"/>
  <c r="CE95" i="12"/>
  <c r="CC95" i="12"/>
  <c r="CA95" i="12"/>
  <c r="BY95" i="12"/>
  <c r="BW95" i="12"/>
  <c r="BU95" i="12"/>
  <c r="BS95" i="12"/>
  <c r="BQ95" i="12"/>
  <c r="BO95" i="12"/>
  <c r="BM95" i="12"/>
  <c r="BK95" i="12"/>
  <c r="BI95" i="12"/>
  <c r="BG95" i="12"/>
  <c r="BE95" i="12"/>
  <c r="BC95" i="12"/>
  <c r="BA95" i="12"/>
  <c r="AY95" i="12"/>
  <c r="AW95" i="12"/>
  <c r="AU95" i="12"/>
  <c r="AS95" i="12"/>
  <c r="AQ95" i="12"/>
  <c r="AO95" i="12"/>
  <c r="AM95" i="12"/>
  <c r="AK95" i="12"/>
  <c r="AI95" i="12"/>
  <c r="AG95" i="12"/>
  <c r="AE95" i="12"/>
  <c r="AC95" i="12"/>
  <c r="AA95" i="12"/>
  <c r="Y95" i="12"/>
  <c r="W95" i="12"/>
  <c r="U95" i="12"/>
  <c r="S95" i="12"/>
  <c r="Q95" i="12"/>
  <c r="O95" i="12"/>
  <c r="M95" i="12"/>
  <c r="K95" i="12"/>
  <c r="I95" i="12"/>
  <c r="G95" i="12"/>
  <c r="E95" i="12"/>
  <c r="FG94" i="12"/>
  <c r="FE94" i="12"/>
  <c r="FC94" i="12"/>
  <c r="FA94" i="12"/>
  <c r="EY94" i="12"/>
  <c r="EW94" i="12"/>
  <c r="EU94" i="12"/>
  <c r="ES94" i="12"/>
  <c r="EQ94" i="12"/>
  <c r="EO94" i="12"/>
  <c r="EM94" i="12"/>
  <c r="EK94" i="12"/>
  <c r="EI94" i="12"/>
  <c r="EG94" i="12"/>
  <c r="EE94" i="12"/>
  <c r="EC94" i="12"/>
  <c r="EA94" i="12"/>
  <c r="DY94" i="12"/>
  <c r="DW94" i="12"/>
  <c r="DU94" i="12"/>
  <c r="DS94" i="12"/>
  <c r="DQ94" i="12"/>
  <c r="DO94" i="12"/>
  <c r="DM94" i="12"/>
  <c r="DK94" i="12"/>
  <c r="DI94" i="12"/>
  <c r="DG94" i="12"/>
  <c r="DE94" i="12"/>
  <c r="DC94" i="12"/>
  <c r="DA94" i="12"/>
  <c r="CY94" i="12"/>
  <c r="CW94" i="12"/>
  <c r="CU94" i="12"/>
  <c r="CS94" i="12"/>
  <c r="CQ94" i="12"/>
  <c r="CO94" i="12"/>
  <c r="CM94" i="12"/>
  <c r="CK94" i="12"/>
  <c r="CI94" i="12"/>
  <c r="CG94" i="12"/>
  <c r="CE94" i="12"/>
  <c r="CC94" i="12"/>
  <c r="CA94" i="12"/>
  <c r="BY94" i="12"/>
  <c r="BW94" i="12"/>
  <c r="BU94" i="12"/>
  <c r="BS94" i="12"/>
  <c r="BQ94" i="12"/>
  <c r="BO94" i="12"/>
  <c r="BM94" i="12"/>
  <c r="BK94" i="12"/>
  <c r="BI94" i="12"/>
  <c r="BG94" i="12"/>
  <c r="BE94" i="12"/>
  <c r="BC94" i="12"/>
  <c r="BA94" i="12"/>
  <c r="AY94" i="12"/>
  <c r="AW94" i="12"/>
  <c r="AU94" i="12"/>
  <c r="AS94" i="12"/>
  <c r="AQ94" i="12"/>
  <c r="AO94" i="12"/>
  <c r="AM94" i="12"/>
  <c r="AK94" i="12"/>
  <c r="AI94" i="12"/>
  <c r="AG94" i="12"/>
  <c r="AE94" i="12"/>
  <c r="AC94" i="12"/>
  <c r="AA94" i="12"/>
  <c r="Y94" i="12"/>
  <c r="W94" i="12"/>
  <c r="U94" i="12"/>
  <c r="S94" i="12"/>
  <c r="Q94" i="12"/>
  <c r="O94" i="12"/>
  <c r="M94" i="12"/>
  <c r="K94" i="12"/>
  <c r="I94" i="12"/>
  <c r="G94" i="12"/>
  <c r="E94" i="12"/>
  <c r="FG93" i="12"/>
  <c r="FE93" i="12"/>
  <c r="FC93" i="12"/>
  <c r="FA93" i="12"/>
  <c r="EY93" i="12"/>
  <c r="EW93" i="12"/>
  <c r="EU93" i="12"/>
  <c r="ES93" i="12"/>
  <c r="EQ93" i="12"/>
  <c r="EO93" i="12"/>
  <c r="EM93" i="12"/>
  <c r="EK93" i="12"/>
  <c r="EI93" i="12"/>
  <c r="EG93" i="12"/>
  <c r="EE93" i="12"/>
  <c r="EC93" i="12"/>
  <c r="EA93" i="12"/>
  <c r="DY93" i="12"/>
  <c r="DW93" i="12"/>
  <c r="DU93" i="12"/>
  <c r="DS93" i="12"/>
  <c r="DQ93" i="12"/>
  <c r="DO93" i="12"/>
  <c r="DM93" i="12"/>
  <c r="DK93" i="12"/>
  <c r="DI93" i="12"/>
  <c r="DG93" i="12"/>
  <c r="DE93" i="12"/>
  <c r="DC93" i="12"/>
  <c r="DA93" i="12"/>
  <c r="CY93" i="12"/>
  <c r="CW93" i="12"/>
  <c r="CU93" i="12"/>
  <c r="CS93" i="12"/>
  <c r="CQ93" i="12"/>
  <c r="CO93" i="12"/>
  <c r="CM93" i="12"/>
  <c r="CK93" i="12"/>
  <c r="CI93" i="12"/>
  <c r="CG93" i="12"/>
  <c r="CE93" i="12"/>
  <c r="CC93" i="12"/>
  <c r="CA93" i="12"/>
  <c r="BY93" i="12"/>
  <c r="BW93" i="12"/>
  <c r="BU93" i="12"/>
  <c r="BS93" i="12"/>
  <c r="BQ93" i="12"/>
  <c r="BO93" i="12"/>
  <c r="BM93" i="12"/>
  <c r="BK93" i="12"/>
  <c r="BI93" i="12"/>
  <c r="BG93" i="12"/>
  <c r="BE93" i="12"/>
  <c r="BC93" i="12"/>
  <c r="BA93" i="12"/>
  <c r="AY93" i="12"/>
  <c r="AW93" i="12"/>
  <c r="AU93" i="12"/>
  <c r="AS93" i="12"/>
  <c r="AQ93" i="12"/>
  <c r="AO93" i="12"/>
  <c r="AM93" i="12"/>
  <c r="AK93" i="12"/>
  <c r="AI93" i="12"/>
  <c r="AG93" i="12"/>
  <c r="AE93" i="12"/>
  <c r="AC93" i="12"/>
  <c r="AA93" i="12"/>
  <c r="Y93" i="12"/>
  <c r="W93" i="12"/>
  <c r="U93" i="12"/>
  <c r="S93" i="12"/>
  <c r="Q93" i="12"/>
  <c r="O93" i="12"/>
  <c r="M93" i="12"/>
  <c r="K93" i="12"/>
  <c r="I93" i="12"/>
  <c r="G93" i="12"/>
  <c r="E93" i="12"/>
  <c r="FG92" i="12"/>
  <c r="FE92" i="12"/>
  <c r="FC92" i="12"/>
  <c r="FA92" i="12"/>
  <c r="EY92" i="12"/>
  <c r="EW92" i="12"/>
  <c r="EU92" i="12"/>
  <c r="ES92" i="12"/>
  <c r="EQ92" i="12"/>
  <c r="EO92" i="12"/>
  <c r="EM92" i="12"/>
  <c r="EK92" i="12"/>
  <c r="EI92" i="12"/>
  <c r="EG92" i="12"/>
  <c r="EE92" i="12"/>
  <c r="EC92" i="12"/>
  <c r="EA92" i="12"/>
  <c r="DY92" i="12"/>
  <c r="DW92" i="12"/>
  <c r="DU92" i="12"/>
  <c r="DS92" i="12"/>
  <c r="DQ92" i="12"/>
  <c r="DO92" i="12"/>
  <c r="DM92" i="12"/>
  <c r="DK92" i="12"/>
  <c r="DI92" i="12"/>
  <c r="DG92" i="12"/>
  <c r="DE92" i="12"/>
  <c r="DC92" i="12"/>
  <c r="DA92" i="12"/>
  <c r="CY92" i="12"/>
  <c r="CW92" i="12"/>
  <c r="CU92" i="12"/>
  <c r="CS92" i="12"/>
  <c r="CQ92" i="12"/>
  <c r="CO92" i="12"/>
  <c r="CM92" i="12"/>
  <c r="CK92" i="12"/>
  <c r="CI92" i="12"/>
  <c r="CG92" i="12"/>
  <c r="CE92" i="12"/>
  <c r="CC92" i="12"/>
  <c r="CA92" i="12"/>
  <c r="BY92" i="12"/>
  <c r="BW92" i="12"/>
  <c r="BU92" i="12"/>
  <c r="BS92" i="12"/>
  <c r="BQ92" i="12"/>
  <c r="BO92" i="12"/>
  <c r="BM92" i="12"/>
  <c r="BK92" i="12"/>
  <c r="BI92" i="12"/>
  <c r="BG92" i="12"/>
  <c r="BE92" i="12"/>
  <c r="BC92" i="12"/>
  <c r="BA92" i="12"/>
  <c r="AY92" i="12"/>
  <c r="AW92" i="12"/>
  <c r="AU92" i="12"/>
  <c r="AS92" i="12"/>
  <c r="AQ92" i="12"/>
  <c r="AO92" i="12"/>
  <c r="AM92" i="12"/>
  <c r="AK92" i="12"/>
  <c r="AI92" i="12"/>
  <c r="AG92" i="12"/>
  <c r="AE92" i="12"/>
  <c r="AC92" i="12"/>
  <c r="AA92" i="12"/>
  <c r="Y92" i="12"/>
  <c r="W92" i="12"/>
  <c r="U92" i="12"/>
  <c r="S92" i="12"/>
  <c r="Q92" i="12"/>
  <c r="O92" i="12"/>
  <c r="M92" i="12"/>
  <c r="K92" i="12"/>
  <c r="I92" i="12"/>
  <c r="G92" i="12"/>
  <c r="E92" i="12"/>
  <c r="FG91" i="12"/>
  <c r="FE91" i="12"/>
  <c r="FC91" i="12"/>
  <c r="FA91" i="12"/>
  <c r="EY91" i="12"/>
  <c r="EW91" i="12"/>
  <c r="EU91" i="12"/>
  <c r="ES91" i="12"/>
  <c r="EQ91" i="12"/>
  <c r="EO91" i="12"/>
  <c r="EM91" i="12"/>
  <c r="EK91" i="12"/>
  <c r="EI91" i="12"/>
  <c r="EG91" i="12"/>
  <c r="EE91" i="12"/>
  <c r="EC91" i="12"/>
  <c r="EA91" i="12"/>
  <c r="DY91" i="12"/>
  <c r="DW91" i="12"/>
  <c r="DU91" i="12"/>
  <c r="DS91" i="12"/>
  <c r="DQ91" i="12"/>
  <c r="DO91" i="12"/>
  <c r="DM91" i="12"/>
  <c r="DK91" i="12"/>
  <c r="DI91" i="12"/>
  <c r="DG91" i="12"/>
  <c r="DE91" i="12"/>
  <c r="DC91" i="12"/>
  <c r="DA91" i="12"/>
  <c r="CY91" i="12"/>
  <c r="CW91" i="12"/>
  <c r="CU91" i="12"/>
  <c r="CS91" i="12"/>
  <c r="CQ91" i="12"/>
  <c r="CO91" i="12"/>
  <c r="CM91" i="12"/>
  <c r="CK91" i="12"/>
  <c r="CI91" i="12"/>
  <c r="CG91" i="12"/>
  <c r="CE91" i="12"/>
  <c r="CC91" i="12"/>
  <c r="CA91" i="12"/>
  <c r="BY91" i="12"/>
  <c r="BW91" i="12"/>
  <c r="BU91" i="12"/>
  <c r="BS91" i="12"/>
  <c r="BQ91" i="12"/>
  <c r="BO91" i="12"/>
  <c r="BM91" i="12"/>
  <c r="BK91" i="12"/>
  <c r="BI91" i="12"/>
  <c r="BG91" i="12"/>
  <c r="BE91" i="12"/>
  <c r="BC91" i="12"/>
  <c r="BA91" i="12"/>
  <c r="AY91" i="12"/>
  <c r="AW91" i="12"/>
  <c r="AU91" i="12"/>
  <c r="AS91" i="12"/>
  <c r="AQ91" i="12"/>
  <c r="AO91" i="12"/>
  <c r="AM91" i="12"/>
  <c r="AK91" i="12"/>
  <c r="AI91" i="12"/>
  <c r="AG91" i="12"/>
  <c r="AE91" i="12"/>
  <c r="AC91" i="12"/>
  <c r="AA91" i="12"/>
  <c r="Y91" i="12"/>
  <c r="W91" i="12"/>
  <c r="U91" i="12"/>
  <c r="S91" i="12"/>
  <c r="Q91" i="12"/>
  <c r="O91" i="12"/>
  <c r="M91" i="12"/>
  <c r="K91" i="12"/>
  <c r="I91" i="12"/>
  <c r="G91" i="12"/>
  <c r="E91" i="12"/>
  <c r="FG90" i="12"/>
  <c r="FE90" i="12"/>
  <c r="FC90" i="12"/>
  <c r="FA90" i="12"/>
  <c r="EY90" i="12"/>
  <c r="EW90" i="12"/>
  <c r="EU90" i="12"/>
  <c r="ES90" i="12"/>
  <c r="EQ90" i="12"/>
  <c r="EO90" i="12"/>
  <c r="EM90" i="12"/>
  <c r="EK90" i="12"/>
  <c r="EI90" i="12"/>
  <c r="EG90" i="12"/>
  <c r="EE90" i="12"/>
  <c r="EC90" i="12"/>
  <c r="EA90" i="12"/>
  <c r="DY90" i="12"/>
  <c r="DW90" i="12"/>
  <c r="DU90" i="12"/>
  <c r="DS90" i="12"/>
  <c r="DQ90" i="12"/>
  <c r="DO90" i="12"/>
  <c r="DM90" i="12"/>
  <c r="DK90" i="12"/>
  <c r="DI90" i="12"/>
  <c r="DG90" i="12"/>
  <c r="DE90" i="12"/>
  <c r="DC90" i="12"/>
  <c r="DA90" i="12"/>
  <c r="CY90" i="12"/>
  <c r="CW90" i="12"/>
  <c r="CU90" i="12"/>
  <c r="CS90" i="12"/>
  <c r="CQ90" i="12"/>
  <c r="CO90" i="12"/>
  <c r="CM90" i="12"/>
  <c r="CK90" i="12"/>
  <c r="CI90" i="12"/>
  <c r="CG90" i="12"/>
  <c r="CE90" i="12"/>
  <c r="CC90" i="12"/>
  <c r="CA90" i="12"/>
  <c r="BY90" i="12"/>
  <c r="BW90" i="12"/>
  <c r="BU90" i="12"/>
  <c r="BS90" i="12"/>
  <c r="BQ90" i="12"/>
  <c r="BO90" i="12"/>
  <c r="BM90" i="12"/>
  <c r="BK90" i="12"/>
  <c r="BI90" i="12"/>
  <c r="BG90" i="12"/>
  <c r="BE90" i="12"/>
  <c r="BC90" i="12"/>
  <c r="BA90" i="12"/>
  <c r="AY90" i="12"/>
  <c r="AW90" i="12"/>
  <c r="AU90" i="12"/>
  <c r="AS90" i="12"/>
  <c r="AQ90" i="12"/>
  <c r="AO90" i="12"/>
  <c r="AM90" i="12"/>
  <c r="AK90" i="12"/>
  <c r="AI90" i="12"/>
  <c r="AG90" i="12"/>
  <c r="AE90" i="12"/>
  <c r="AC90" i="12"/>
  <c r="AA90" i="12"/>
  <c r="Y90" i="12"/>
  <c r="W90" i="12"/>
  <c r="U90" i="12"/>
  <c r="S90" i="12"/>
  <c r="Q90" i="12"/>
  <c r="O90" i="12"/>
  <c r="M90" i="12"/>
  <c r="K90" i="12"/>
  <c r="I90" i="12"/>
  <c r="G90" i="12"/>
  <c r="E90" i="12"/>
  <c r="FG89" i="12"/>
  <c r="FE89" i="12"/>
  <c r="FC89" i="12"/>
  <c r="FA89" i="12"/>
  <c r="EY89" i="12"/>
  <c r="EW89" i="12"/>
  <c r="EU89" i="12"/>
  <c r="ES89" i="12"/>
  <c r="EQ89" i="12"/>
  <c r="EO89" i="12"/>
  <c r="EM89" i="12"/>
  <c r="EK89" i="12"/>
  <c r="EI89" i="12"/>
  <c r="EG89" i="12"/>
  <c r="EE89" i="12"/>
  <c r="EC89" i="12"/>
  <c r="EA89" i="12"/>
  <c r="DY89" i="12"/>
  <c r="DW89" i="12"/>
  <c r="DU89" i="12"/>
  <c r="DS89" i="12"/>
  <c r="DQ89" i="12"/>
  <c r="DO89" i="12"/>
  <c r="DM89" i="12"/>
  <c r="DK89" i="12"/>
  <c r="DI89" i="12"/>
  <c r="DG89" i="12"/>
  <c r="DE89" i="12"/>
  <c r="DC89" i="12"/>
  <c r="DA89" i="12"/>
  <c r="CY89" i="12"/>
  <c r="CW89" i="12"/>
  <c r="CU89" i="12"/>
  <c r="CS89" i="12"/>
  <c r="CQ89" i="12"/>
  <c r="CO89" i="12"/>
  <c r="CM89" i="12"/>
  <c r="CK89" i="12"/>
  <c r="CI89" i="12"/>
  <c r="CG89" i="12"/>
  <c r="CE89" i="12"/>
  <c r="CC89" i="12"/>
  <c r="CA89" i="12"/>
  <c r="BY89" i="12"/>
  <c r="BW89" i="12"/>
  <c r="BU89" i="12"/>
  <c r="BS89" i="12"/>
  <c r="BQ89" i="12"/>
  <c r="BO89" i="12"/>
  <c r="BM89" i="12"/>
  <c r="BK89" i="12"/>
  <c r="BI89" i="12"/>
  <c r="BG89" i="12"/>
  <c r="BE89" i="12"/>
  <c r="BC89" i="12"/>
  <c r="BA89" i="12"/>
  <c r="AY89" i="12"/>
  <c r="AW89" i="12"/>
  <c r="AU89" i="12"/>
  <c r="AS89" i="12"/>
  <c r="AQ89" i="12"/>
  <c r="AO89" i="12"/>
  <c r="AM89" i="12"/>
  <c r="AK89" i="12"/>
  <c r="AI89" i="12"/>
  <c r="AG89" i="12"/>
  <c r="AE89" i="12"/>
  <c r="AC89" i="12"/>
  <c r="AA89" i="12"/>
  <c r="Y89" i="12"/>
  <c r="W89" i="12"/>
  <c r="U89" i="12"/>
  <c r="S89" i="12"/>
  <c r="Q89" i="12"/>
  <c r="O89" i="12"/>
  <c r="M89" i="12"/>
  <c r="K89" i="12"/>
  <c r="I89" i="12"/>
  <c r="G89" i="12"/>
  <c r="E89" i="12"/>
  <c r="FG88" i="12"/>
  <c r="FE88" i="12"/>
  <c r="FC88" i="12"/>
  <c r="FA88" i="12"/>
  <c r="EY88" i="12"/>
  <c r="EW88" i="12"/>
  <c r="EU88" i="12"/>
  <c r="ES88" i="12"/>
  <c r="EQ88" i="12"/>
  <c r="EO88" i="12"/>
  <c r="EM88" i="12"/>
  <c r="EK88" i="12"/>
  <c r="EI88" i="12"/>
  <c r="EG88" i="12"/>
  <c r="EE88" i="12"/>
  <c r="EC88" i="12"/>
  <c r="EA88" i="12"/>
  <c r="DY88" i="12"/>
  <c r="DW88" i="12"/>
  <c r="DU88" i="12"/>
  <c r="DS88" i="12"/>
  <c r="DQ88" i="12"/>
  <c r="DO88" i="12"/>
  <c r="DM88" i="12"/>
  <c r="DK88" i="12"/>
  <c r="DI88" i="12"/>
  <c r="DG88" i="12"/>
  <c r="DE88" i="12"/>
  <c r="DC88" i="12"/>
  <c r="DA88" i="12"/>
  <c r="CY88" i="12"/>
  <c r="CW88" i="12"/>
  <c r="CU88" i="12"/>
  <c r="CS88" i="12"/>
  <c r="CQ88" i="12"/>
  <c r="CO88" i="12"/>
  <c r="CM88" i="12"/>
  <c r="CK88" i="12"/>
  <c r="CI88" i="12"/>
  <c r="CG88" i="12"/>
  <c r="CE88" i="12"/>
  <c r="CC88" i="12"/>
  <c r="CA88" i="12"/>
  <c r="BY88" i="12"/>
  <c r="BW88" i="12"/>
  <c r="BU88" i="12"/>
  <c r="BS88" i="12"/>
  <c r="BQ88" i="12"/>
  <c r="BO88" i="12"/>
  <c r="BM88" i="12"/>
  <c r="BK88" i="12"/>
  <c r="BI88" i="12"/>
  <c r="BG88" i="12"/>
  <c r="BE88" i="12"/>
  <c r="BC88" i="12"/>
  <c r="BA88" i="12"/>
  <c r="AY88" i="12"/>
  <c r="AW88" i="12"/>
  <c r="AU88" i="12"/>
  <c r="AS88" i="12"/>
  <c r="AQ88" i="12"/>
  <c r="AO88" i="12"/>
  <c r="AM88" i="12"/>
  <c r="AK88" i="12"/>
  <c r="AI88" i="12"/>
  <c r="AG88" i="12"/>
  <c r="AE88" i="12"/>
  <c r="AC88" i="12"/>
  <c r="AA88" i="12"/>
  <c r="Y88" i="12"/>
  <c r="W88" i="12"/>
  <c r="U88" i="12"/>
  <c r="S88" i="12"/>
  <c r="Q88" i="12"/>
  <c r="O88" i="12"/>
  <c r="M88" i="12"/>
  <c r="K88" i="12"/>
  <c r="I88" i="12"/>
  <c r="G88" i="12"/>
  <c r="E88" i="12"/>
  <c r="FG87" i="12"/>
  <c r="FE87" i="12"/>
  <c r="FC87" i="12"/>
  <c r="FA87" i="12"/>
  <c r="EY87" i="12"/>
  <c r="EW87" i="12"/>
  <c r="EU87" i="12"/>
  <c r="ES87" i="12"/>
  <c r="EQ87" i="12"/>
  <c r="EO87" i="12"/>
  <c r="EM87" i="12"/>
  <c r="EK87" i="12"/>
  <c r="EI87" i="12"/>
  <c r="EG87" i="12"/>
  <c r="EE87" i="12"/>
  <c r="EC87" i="12"/>
  <c r="EA87" i="12"/>
  <c r="DY87" i="12"/>
  <c r="DW87" i="12"/>
  <c r="DU87" i="12"/>
  <c r="DS87" i="12"/>
  <c r="DQ87" i="12"/>
  <c r="DO87" i="12"/>
  <c r="DM87" i="12"/>
  <c r="DK87" i="12"/>
  <c r="DI87" i="12"/>
  <c r="DG87" i="12"/>
  <c r="DE87" i="12"/>
  <c r="DC87" i="12"/>
  <c r="DA87" i="12"/>
  <c r="CY87" i="12"/>
  <c r="CW87" i="12"/>
  <c r="CU87" i="12"/>
  <c r="CS87" i="12"/>
  <c r="CQ87" i="12"/>
  <c r="CO87" i="12"/>
  <c r="CM87" i="12"/>
  <c r="CK87" i="12"/>
  <c r="CI87" i="12"/>
  <c r="CG87" i="12"/>
  <c r="CE87" i="12"/>
  <c r="CC87" i="12"/>
  <c r="CA87" i="12"/>
  <c r="BY87" i="12"/>
  <c r="BW87" i="12"/>
  <c r="BU87" i="12"/>
  <c r="BS87" i="12"/>
  <c r="BQ87" i="12"/>
  <c r="BO87" i="12"/>
  <c r="BM87" i="12"/>
  <c r="BK87" i="12"/>
  <c r="BI87" i="12"/>
  <c r="BG87" i="12"/>
  <c r="BE87" i="12"/>
  <c r="BC87" i="12"/>
  <c r="BA87" i="12"/>
  <c r="AY87" i="12"/>
  <c r="AW87" i="12"/>
  <c r="AU87" i="12"/>
  <c r="AS87" i="12"/>
  <c r="AQ87" i="12"/>
  <c r="AO87" i="12"/>
  <c r="AM87" i="12"/>
  <c r="AK87" i="12"/>
  <c r="AI87" i="12"/>
  <c r="AG87" i="12"/>
  <c r="AE87" i="12"/>
  <c r="AC87" i="12"/>
  <c r="AA87" i="12"/>
  <c r="Y87" i="12"/>
  <c r="W87" i="12"/>
  <c r="U87" i="12"/>
  <c r="S87" i="12"/>
  <c r="Q87" i="12"/>
  <c r="O87" i="12"/>
  <c r="M87" i="12"/>
  <c r="K87" i="12"/>
  <c r="I87" i="12"/>
  <c r="G87" i="12"/>
  <c r="E87" i="12"/>
  <c r="FG86" i="12"/>
  <c r="FE86" i="12"/>
  <c r="FC86" i="12"/>
  <c r="FA86" i="12"/>
  <c r="EY86" i="12"/>
  <c r="EW86" i="12"/>
  <c r="EU86" i="12"/>
  <c r="ES86" i="12"/>
  <c r="EQ86" i="12"/>
  <c r="EO86" i="12"/>
  <c r="EM86" i="12"/>
  <c r="EK86" i="12"/>
  <c r="EI86" i="12"/>
  <c r="EG86" i="12"/>
  <c r="EE86" i="12"/>
  <c r="EC86" i="12"/>
  <c r="EA86" i="12"/>
  <c r="DY86" i="12"/>
  <c r="DW86" i="12"/>
  <c r="DU86" i="12"/>
  <c r="DS86" i="12"/>
  <c r="DQ86" i="12"/>
  <c r="DO86" i="12"/>
  <c r="DM86" i="12"/>
  <c r="DK86" i="12"/>
  <c r="DI86" i="12"/>
  <c r="DG86" i="12"/>
  <c r="DE86" i="12"/>
  <c r="DC86" i="12"/>
  <c r="DA86" i="12"/>
  <c r="CY86" i="12"/>
  <c r="CW86" i="12"/>
  <c r="CU86" i="12"/>
  <c r="CS86" i="12"/>
  <c r="CQ86" i="12"/>
  <c r="CO86" i="12"/>
  <c r="CM86" i="12"/>
  <c r="CK86" i="12"/>
  <c r="CI86" i="12"/>
  <c r="CG86" i="12"/>
  <c r="CE86" i="12"/>
  <c r="CC86" i="12"/>
  <c r="CA86" i="12"/>
  <c r="BY86" i="12"/>
  <c r="BW86" i="12"/>
  <c r="BU86" i="12"/>
  <c r="BS86" i="12"/>
  <c r="BQ86" i="12"/>
  <c r="BO86" i="12"/>
  <c r="BM86" i="12"/>
  <c r="BK86" i="12"/>
  <c r="BI86" i="12"/>
  <c r="BG86" i="12"/>
  <c r="BE86" i="12"/>
  <c r="BC86" i="12"/>
  <c r="BA86" i="12"/>
  <c r="AY86" i="12"/>
  <c r="AW86" i="12"/>
  <c r="AU86" i="12"/>
  <c r="AS86" i="12"/>
  <c r="AQ86" i="12"/>
  <c r="AO86" i="12"/>
  <c r="AM86" i="12"/>
  <c r="AK86" i="12"/>
  <c r="AI86" i="12"/>
  <c r="AG86" i="12"/>
  <c r="AE86" i="12"/>
  <c r="AC86" i="12"/>
  <c r="AA86" i="12"/>
  <c r="Y86" i="12"/>
  <c r="W86" i="12"/>
  <c r="U86" i="12"/>
  <c r="S86" i="12"/>
  <c r="Q86" i="12"/>
  <c r="O86" i="12"/>
  <c r="M86" i="12"/>
  <c r="K86" i="12"/>
  <c r="I86" i="12"/>
  <c r="G86" i="12"/>
  <c r="E86" i="12"/>
  <c r="FG85" i="12"/>
  <c r="FE85" i="12"/>
  <c r="FC85" i="12"/>
  <c r="FA85" i="12"/>
  <c r="EY85" i="12"/>
  <c r="EW85" i="12"/>
  <c r="EU85" i="12"/>
  <c r="ES85" i="12"/>
  <c r="EQ85" i="12"/>
  <c r="EO85" i="12"/>
  <c r="EM85" i="12"/>
  <c r="EK85" i="12"/>
  <c r="EI85" i="12"/>
  <c r="EG85" i="12"/>
  <c r="EE85" i="12"/>
  <c r="EC85" i="12"/>
  <c r="EA85" i="12"/>
  <c r="DY85" i="12"/>
  <c r="DW85" i="12"/>
  <c r="DU85" i="12"/>
  <c r="DS85" i="12"/>
  <c r="DQ85" i="12"/>
  <c r="DO85" i="12"/>
  <c r="DM85" i="12"/>
  <c r="DK85" i="12"/>
  <c r="DI85" i="12"/>
  <c r="DG85" i="12"/>
  <c r="DE85" i="12"/>
  <c r="DC85" i="12"/>
  <c r="DA85" i="12"/>
  <c r="CY85" i="12"/>
  <c r="CW85" i="12"/>
  <c r="CU85" i="12"/>
  <c r="CS85" i="12"/>
  <c r="CQ85" i="12"/>
  <c r="CO85" i="12"/>
  <c r="CM85" i="12"/>
  <c r="CK85" i="12"/>
  <c r="CI85" i="12"/>
  <c r="CG85" i="12"/>
  <c r="CE85" i="12"/>
  <c r="CC85" i="12"/>
  <c r="CA85" i="12"/>
  <c r="BY85" i="12"/>
  <c r="BW85" i="12"/>
  <c r="BU85" i="12"/>
  <c r="BS85" i="12"/>
  <c r="BQ85" i="12"/>
  <c r="BO85" i="12"/>
  <c r="BM85" i="12"/>
  <c r="BK85" i="12"/>
  <c r="BI85" i="12"/>
  <c r="BG85" i="12"/>
  <c r="BE85" i="12"/>
  <c r="BC85" i="12"/>
  <c r="BA85" i="12"/>
  <c r="AY85" i="12"/>
  <c r="AW85" i="12"/>
  <c r="AU85" i="12"/>
  <c r="AS85" i="12"/>
  <c r="AQ85" i="12"/>
  <c r="AO85" i="12"/>
  <c r="AM85" i="12"/>
  <c r="AK85" i="12"/>
  <c r="AI85" i="12"/>
  <c r="AG85" i="12"/>
  <c r="AE85" i="12"/>
  <c r="AC85" i="12"/>
  <c r="AA85" i="12"/>
  <c r="Y85" i="12"/>
  <c r="W85" i="12"/>
  <c r="U85" i="12"/>
  <c r="S85" i="12"/>
  <c r="Q85" i="12"/>
  <c r="O85" i="12"/>
  <c r="M85" i="12"/>
  <c r="K85" i="12"/>
  <c r="I85" i="12"/>
  <c r="G85" i="12"/>
  <c r="E85" i="12"/>
  <c r="FG84" i="12"/>
  <c r="FE84" i="12"/>
  <c r="FC84" i="12"/>
  <c r="FA84" i="12"/>
  <c r="EY84" i="12"/>
  <c r="EW84" i="12"/>
  <c r="EU84" i="12"/>
  <c r="ES84" i="12"/>
  <c r="EQ84" i="12"/>
  <c r="EO84" i="12"/>
  <c r="EM84" i="12"/>
  <c r="EK84" i="12"/>
  <c r="EI84" i="12"/>
  <c r="EG84" i="12"/>
  <c r="EE84" i="12"/>
  <c r="EC84" i="12"/>
  <c r="EA84" i="12"/>
  <c r="DY84" i="12"/>
  <c r="DW84" i="12"/>
  <c r="DU84" i="12"/>
  <c r="DS84" i="12"/>
  <c r="DQ84" i="12"/>
  <c r="DO84" i="12"/>
  <c r="DM84" i="12"/>
  <c r="DK84" i="12"/>
  <c r="DI84" i="12"/>
  <c r="DG84" i="12"/>
  <c r="DE84" i="12"/>
  <c r="DC84" i="12"/>
  <c r="DA84" i="12"/>
  <c r="CY84" i="12"/>
  <c r="CW84" i="12"/>
  <c r="CU84" i="12"/>
  <c r="CS84" i="12"/>
  <c r="CQ84" i="12"/>
  <c r="CO84" i="12"/>
  <c r="CM84" i="12"/>
  <c r="CK84" i="12"/>
  <c r="CI84" i="12"/>
  <c r="CG84" i="12"/>
  <c r="CE84" i="12"/>
  <c r="CC84" i="12"/>
  <c r="CA84" i="12"/>
  <c r="BY84" i="12"/>
  <c r="BW84" i="12"/>
  <c r="BU84" i="12"/>
  <c r="BS84" i="12"/>
  <c r="BQ84" i="12"/>
  <c r="BO84" i="12"/>
  <c r="BM84" i="12"/>
  <c r="BK84" i="12"/>
  <c r="BI84" i="12"/>
  <c r="BG84" i="12"/>
  <c r="BE84" i="12"/>
  <c r="BC84" i="12"/>
  <c r="BA84" i="12"/>
  <c r="AY84" i="12"/>
  <c r="AW84" i="12"/>
  <c r="AU84" i="12"/>
  <c r="AS84" i="12"/>
  <c r="AQ84" i="12"/>
  <c r="AO84" i="12"/>
  <c r="AM84" i="12"/>
  <c r="AK84" i="12"/>
  <c r="AI84" i="12"/>
  <c r="AG84" i="12"/>
  <c r="AE84" i="12"/>
  <c r="AC84" i="12"/>
  <c r="AA84" i="12"/>
  <c r="Y84" i="12"/>
  <c r="W84" i="12"/>
  <c r="U84" i="12"/>
  <c r="S84" i="12"/>
  <c r="Q84" i="12"/>
  <c r="O84" i="12"/>
  <c r="M84" i="12"/>
  <c r="K84" i="12"/>
  <c r="I84" i="12"/>
  <c r="G84" i="12"/>
  <c r="E84" i="12"/>
  <c r="FG83" i="12"/>
  <c r="FE83" i="12"/>
  <c r="FC83" i="12"/>
  <c r="FA83" i="12"/>
  <c r="EY83" i="12"/>
  <c r="EW83" i="12"/>
  <c r="EU83" i="12"/>
  <c r="ES83" i="12"/>
  <c r="EQ83" i="12"/>
  <c r="EO83" i="12"/>
  <c r="EM83" i="12"/>
  <c r="EK83" i="12"/>
  <c r="EI83" i="12"/>
  <c r="EG83" i="12"/>
  <c r="EE83" i="12"/>
  <c r="EC83" i="12"/>
  <c r="EA83" i="12"/>
  <c r="DY83" i="12"/>
  <c r="DW83" i="12"/>
  <c r="DU83" i="12"/>
  <c r="DS83" i="12"/>
  <c r="DQ83" i="12"/>
  <c r="DO83" i="12"/>
  <c r="DM83" i="12"/>
  <c r="DK83" i="12"/>
  <c r="DI83" i="12"/>
  <c r="DG83" i="12"/>
  <c r="DE83" i="12"/>
  <c r="DC83" i="12"/>
  <c r="DA83" i="12"/>
  <c r="CY83" i="12"/>
  <c r="CW83" i="12"/>
  <c r="CU83" i="12"/>
  <c r="CS83" i="12"/>
  <c r="CQ83" i="12"/>
  <c r="CO83" i="12"/>
  <c r="CM83" i="12"/>
  <c r="CK83" i="12"/>
  <c r="CI83" i="12"/>
  <c r="CG83" i="12"/>
  <c r="CE83" i="12"/>
  <c r="CC83" i="12"/>
  <c r="CA83" i="12"/>
  <c r="BY83" i="12"/>
  <c r="BW83" i="12"/>
  <c r="BU83" i="12"/>
  <c r="BS83" i="12"/>
  <c r="BQ83" i="12"/>
  <c r="BO83" i="12"/>
  <c r="BM83" i="12"/>
  <c r="BK83" i="12"/>
  <c r="BI83" i="12"/>
  <c r="BG83" i="12"/>
  <c r="BE83" i="12"/>
  <c r="BC83" i="12"/>
  <c r="BA83" i="12"/>
  <c r="AY83" i="12"/>
  <c r="AW83" i="12"/>
  <c r="AU83" i="12"/>
  <c r="AS83" i="12"/>
  <c r="AQ83" i="12"/>
  <c r="AO83" i="12"/>
  <c r="AM83" i="12"/>
  <c r="AK83" i="12"/>
  <c r="AI83" i="12"/>
  <c r="AG83" i="12"/>
  <c r="AE83" i="12"/>
  <c r="AC83" i="12"/>
  <c r="AA83" i="12"/>
  <c r="Y83" i="12"/>
  <c r="W83" i="12"/>
  <c r="U83" i="12"/>
  <c r="S83" i="12"/>
  <c r="Q83" i="12"/>
  <c r="O83" i="12"/>
  <c r="M83" i="12"/>
  <c r="K83" i="12"/>
  <c r="I83" i="12"/>
  <c r="G83" i="12"/>
  <c r="E83" i="12"/>
  <c r="FG82" i="12"/>
  <c r="FE82" i="12"/>
  <c r="FC82" i="12"/>
  <c r="FA82" i="12"/>
  <c r="EY82" i="12"/>
  <c r="EW82" i="12"/>
  <c r="EU82" i="12"/>
  <c r="ES82" i="12"/>
  <c r="EQ82" i="12"/>
  <c r="EO82" i="12"/>
  <c r="EM82" i="12"/>
  <c r="EK82" i="12"/>
  <c r="EI82" i="12"/>
  <c r="EG82" i="12"/>
  <c r="EE82" i="12"/>
  <c r="EC82" i="12"/>
  <c r="EA82" i="12"/>
  <c r="DY82" i="12"/>
  <c r="DW82" i="12"/>
  <c r="DU82" i="12"/>
  <c r="DS82" i="12"/>
  <c r="DQ82" i="12"/>
  <c r="DO82" i="12"/>
  <c r="DM82" i="12"/>
  <c r="DK82" i="12"/>
  <c r="DI82" i="12"/>
  <c r="DG82" i="12"/>
  <c r="DE82" i="12"/>
  <c r="DC82" i="12"/>
  <c r="DA82" i="12"/>
  <c r="CY82" i="12"/>
  <c r="CW82" i="12"/>
  <c r="CU82" i="12"/>
  <c r="CS82" i="12"/>
  <c r="CQ82" i="12"/>
  <c r="CO82" i="12"/>
  <c r="CM82" i="12"/>
  <c r="CK82" i="12"/>
  <c r="CI82" i="12"/>
  <c r="CG82" i="12"/>
  <c r="CE82" i="12"/>
  <c r="CC82" i="12"/>
  <c r="CA82" i="12"/>
  <c r="BY82" i="12"/>
  <c r="BW82" i="12"/>
  <c r="BU82" i="12"/>
  <c r="BS82" i="12"/>
  <c r="BQ82" i="12"/>
  <c r="BO82" i="12"/>
  <c r="BM82" i="12"/>
  <c r="BK82" i="12"/>
  <c r="BI82" i="12"/>
  <c r="BG82" i="12"/>
  <c r="BE82" i="12"/>
  <c r="BC82" i="12"/>
  <c r="BA82" i="12"/>
  <c r="AY82" i="12"/>
  <c r="AW82" i="12"/>
  <c r="AU82" i="12"/>
  <c r="AS82" i="12"/>
  <c r="AQ82" i="12"/>
  <c r="AO82" i="12"/>
  <c r="AM82" i="12"/>
  <c r="AK82" i="12"/>
  <c r="AI82" i="12"/>
  <c r="AG82" i="12"/>
  <c r="AE82" i="12"/>
  <c r="AC82" i="12"/>
  <c r="AA82" i="12"/>
  <c r="Y82" i="12"/>
  <c r="W82" i="12"/>
  <c r="U82" i="12"/>
  <c r="S82" i="12"/>
  <c r="Q82" i="12"/>
  <c r="O82" i="12"/>
  <c r="M82" i="12"/>
  <c r="K82" i="12"/>
  <c r="I82" i="12"/>
  <c r="G82" i="12"/>
  <c r="E82" i="12"/>
  <c r="FG81" i="12"/>
  <c r="FE81" i="12"/>
  <c r="FC81" i="12"/>
  <c r="FA81" i="12"/>
  <c r="EY81" i="12"/>
  <c r="EW81" i="12"/>
  <c r="EU81" i="12"/>
  <c r="ES81" i="12"/>
  <c r="EQ81" i="12"/>
  <c r="EO81" i="12"/>
  <c r="EM81" i="12"/>
  <c r="EK81" i="12"/>
  <c r="EI81" i="12"/>
  <c r="EG81" i="12"/>
  <c r="EE81" i="12"/>
  <c r="EC81" i="12"/>
  <c r="EA81" i="12"/>
  <c r="DY81" i="12"/>
  <c r="DW81" i="12"/>
  <c r="DU81" i="12"/>
  <c r="DS81" i="12"/>
  <c r="DQ81" i="12"/>
  <c r="DO81" i="12"/>
  <c r="DM81" i="12"/>
  <c r="DK81" i="12"/>
  <c r="DI81" i="12"/>
  <c r="DG81" i="12"/>
  <c r="DE81" i="12"/>
  <c r="DC81" i="12"/>
  <c r="DA81" i="12"/>
  <c r="CY81" i="12"/>
  <c r="CW81" i="12"/>
  <c r="CU81" i="12"/>
  <c r="CS81" i="12"/>
  <c r="CQ81" i="12"/>
  <c r="CO81" i="12"/>
  <c r="CM81" i="12"/>
  <c r="CK81" i="12"/>
  <c r="CI81" i="12"/>
  <c r="CG81" i="12"/>
  <c r="CE81" i="12"/>
  <c r="CC81" i="12"/>
  <c r="CA81" i="12"/>
  <c r="BY81" i="12"/>
  <c r="BW81" i="12"/>
  <c r="BU81" i="12"/>
  <c r="BS81" i="12"/>
  <c r="BQ81" i="12"/>
  <c r="BO81" i="12"/>
  <c r="BM81" i="12"/>
  <c r="BK81" i="12"/>
  <c r="BI81" i="12"/>
  <c r="BG81" i="12"/>
  <c r="BE81" i="12"/>
  <c r="BC81" i="12"/>
  <c r="BA81" i="12"/>
  <c r="AY81" i="12"/>
  <c r="AW81" i="12"/>
  <c r="AU81" i="12"/>
  <c r="AS81" i="12"/>
  <c r="AQ81" i="12"/>
  <c r="AO81" i="12"/>
  <c r="AM81" i="12"/>
  <c r="AK81" i="12"/>
  <c r="AI81" i="12"/>
  <c r="AG81" i="12"/>
  <c r="AE81" i="12"/>
  <c r="AC81" i="12"/>
  <c r="AA81" i="12"/>
  <c r="Y81" i="12"/>
  <c r="W81" i="12"/>
  <c r="U81" i="12"/>
  <c r="S81" i="12"/>
  <c r="Q81" i="12"/>
  <c r="O81" i="12"/>
  <c r="M81" i="12"/>
  <c r="K81" i="12"/>
  <c r="I81" i="12"/>
  <c r="G81" i="12"/>
  <c r="E81" i="12"/>
  <c r="FG80" i="12"/>
  <c r="FE80" i="12"/>
  <c r="FC80" i="12"/>
  <c r="FA80" i="12"/>
  <c r="EY80" i="12"/>
  <c r="EW80" i="12"/>
  <c r="EU80" i="12"/>
  <c r="ES80" i="12"/>
  <c r="EQ80" i="12"/>
  <c r="EO80" i="12"/>
  <c r="EM80" i="12"/>
  <c r="EK80" i="12"/>
  <c r="EI80" i="12"/>
  <c r="EG80" i="12"/>
  <c r="EE80" i="12"/>
  <c r="EC80" i="12"/>
  <c r="EA80" i="12"/>
  <c r="DY80" i="12"/>
  <c r="DW80" i="12"/>
  <c r="DU80" i="12"/>
  <c r="DS80" i="12"/>
  <c r="DQ80" i="12"/>
  <c r="DO80" i="12"/>
  <c r="DM80" i="12"/>
  <c r="DK80" i="12"/>
  <c r="DI80" i="12"/>
  <c r="DG80" i="12"/>
  <c r="DE80" i="12"/>
  <c r="DC80" i="12"/>
  <c r="DA80" i="12"/>
  <c r="CY80" i="12"/>
  <c r="CW80" i="12"/>
  <c r="CU80" i="12"/>
  <c r="CS80" i="12"/>
  <c r="CQ80" i="12"/>
  <c r="CO80" i="12"/>
  <c r="CM80" i="12"/>
  <c r="CK80" i="12"/>
  <c r="CI80" i="12"/>
  <c r="CG80" i="12"/>
  <c r="CE80" i="12"/>
  <c r="CC80" i="12"/>
  <c r="CA80" i="12"/>
  <c r="BY80" i="12"/>
  <c r="BW80" i="12"/>
  <c r="BU80" i="12"/>
  <c r="BS80" i="12"/>
  <c r="BQ80" i="12"/>
  <c r="BO80" i="12"/>
  <c r="BM80" i="12"/>
  <c r="BK80" i="12"/>
  <c r="BI80" i="12"/>
  <c r="BG80" i="12"/>
  <c r="BE80" i="12"/>
  <c r="BC80" i="12"/>
  <c r="BA80" i="12"/>
  <c r="AY80" i="12"/>
  <c r="AW80" i="12"/>
  <c r="AU80" i="12"/>
  <c r="AS80" i="12"/>
  <c r="AQ80" i="12"/>
  <c r="AO80" i="12"/>
  <c r="AM80" i="12"/>
  <c r="AK80" i="12"/>
  <c r="AI80" i="12"/>
  <c r="AG80" i="12"/>
  <c r="AE80" i="12"/>
  <c r="AC80" i="12"/>
  <c r="AA80" i="12"/>
  <c r="Y80" i="12"/>
  <c r="W80" i="12"/>
  <c r="U80" i="12"/>
  <c r="S80" i="12"/>
  <c r="Q80" i="12"/>
  <c r="O80" i="12"/>
  <c r="M80" i="12"/>
  <c r="K80" i="12"/>
  <c r="I80" i="12"/>
  <c r="G80" i="12"/>
  <c r="E80" i="12"/>
  <c r="FG79" i="12"/>
  <c r="FE79" i="12"/>
  <c r="FC79" i="12"/>
  <c r="FA79" i="12"/>
  <c r="EY79" i="12"/>
  <c r="EW79" i="12"/>
  <c r="EU79" i="12"/>
  <c r="ES79" i="12"/>
  <c r="EQ79" i="12"/>
  <c r="EO79" i="12"/>
  <c r="EM79" i="12"/>
  <c r="EK79" i="12"/>
  <c r="EI79" i="12"/>
  <c r="EG79" i="12"/>
  <c r="EE79" i="12"/>
  <c r="EC79" i="12"/>
  <c r="EA79" i="12"/>
  <c r="DY79" i="12"/>
  <c r="DW79" i="12"/>
  <c r="DU79" i="12"/>
  <c r="DS79" i="12"/>
  <c r="DQ79" i="12"/>
  <c r="DO79" i="12"/>
  <c r="DM79" i="12"/>
  <c r="DK79" i="12"/>
  <c r="DI79" i="12"/>
  <c r="DG79" i="12"/>
  <c r="DE79" i="12"/>
  <c r="DC79" i="12"/>
  <c r="DA79" i="12"/>
  <c r="CY79" i="12"/>
  <c r="CW79" i="12"/>
  <c r="CU79" i="12"/>
  <c r="CS79" i="12"/>
  <c r="CQ79" i="12"/>
  <c r="CO79" i="12"/>
  <c r="CM79" i="12"/>
  <c r="CK79" i="12"/>
  <c r="CI79" i="12"/>
  <c r="CG79" i="12"/>
  <c r="CE79" i="12"/>
  <c r="CC79" i="12"/>
  <c r="CA79" i="12"/>
  <c r="BY79" i="12"/>
  <c r="BW79" i="12"/>
  <c r="BU79" i="12"/>
  <c r="BS79" i="12"/>
  <c r="BQ79" i="12"/>
  <c r="BO79" i="12"/>
  <c r="BM79" i="12"/>
  <c r="BK79" i="12"/>
  <c r="BI79" i="12"/>
  <c r="BG79" i="12"/>
  <c r="BE79" i="12"/>
  <c r="BC79" i="12"/>
  <c r="BA79" i="12"/>
  <c r="AY79" i="12"/>
  <c r="AW79" i="12"/>
  <c r="AU79" i="12"/>
  <c r="AS79" i="12"/>
  <c r="AQ79" i="12"/>
  <c r="AO79" i="12"/>
  <c r="AM79" i="12"/>
  <c r="AK79" i="12"/>
  <c r="AI79" i="12"/>
  <c r="AG79" i="12"/>
  <c r="AE79" i="12"/>
  <c r="AC79" i="12"/>
  <c r="AA79" i="12"/>
  <c r="Y79" i="12"/>
  <c r="W79" i="12"/>
  <c r="U79" i="12"/>
  <c r="S79" i="12"/>
  <c r="Q79" i="12"/>
  <c r="O79" i="12"/>
  <c r="M79" i="12"/>
  <c r="K79" i="12"/>
  <c r="I79" i="12"/>
  <c r="G79" i="12"/>
  <c r="E79" i="12"/>
  <c r="FG78" i="12"/>
  <c r="FE78" i="12"/>
  <c r="FC78" i="12"/>
  <c r="FA78" i="12"/>
  <c r="EY78" i="12"/>
  <c r="EW78" i="12"/>
  <c r="EU78" i="12"/>
  <c r="ES78" i="12"/>
  <c r="EQ78" i="12"/>
  <c r="EO78" i="12"/>
  <c r="EM78" i="12"/>
  <c r="EK78" i="12"/>
  <c r="EI78" i="12"/>
  <c r="EG78" i="12"/>
  <c r="EE78" i="12"/>
  <c r="EC78" i="12"/>
  <c r="EA78" i="12"/>
  <c r="DY78" i="12"/>
  <c r="DW78" i="12"/>
  <c r="DU78" i="12"/>
  <c r="DS78" i="12"/>
  <c r="DQ78" i="12"/>
  <c r="DO78" i="12"/>
  <c r="DM78" i="12"/>
  <c r="DK78" i="12"/>
  <c r="DI78" i="12"/>
  <c r="DG78" i="12"/>
  <c r="DE78" i="12"/>
  <c r="DC78" i="12"/>
  <c r="DA78" i="12"/>
  <c r="CY78" i="12"/>
  <c r="CW78" i="12"/>
  <c r="CU78" i="12"/>
  <c r="CS78" i="12"/>
  <c r="CQ78" i="12"/>
  <c r="CO78" i="12"/>
  <c r="CM78" i="12"/>
  <c r="CK78" i="12"/>
  <c r="CI78" i="12"/>
  <c r="CG78" i="12"/>
  <c r="CE78" i="12"/>
  <c r="CC78" i="12"/>
  <c r="CA78" i="12"/>
  <c r="BY78" i="12"/>
  <c r="BW78" i="12"/>
  <c r="BU78" i="12"/>
  <c r="BS78" i="12"/>
  <c r="BQ78" i="12"/>
  <c r="BO78" i="12"/>
  <c r="BM78" i="12"/>
  <c r="BK78" i="12"/>
  <c r="BI78" i="12"/>
  <c r="BG78" i="12"/>
  <c r="BE78" i="12"/>
  <c r="BC78" i="12"/>
  <c r="BA78" i="12"/>
  <c r="AY78" i="12"/>
  <c r="AW78" i="12"/>
  <c r="AU78" i="12"/>
  <c r="AS78" i="12"/>
  <c r="AQ78" i="12"/>
  <c r="AO78" i="12"/>
  <c r="AM78" i="12"/>
  <c r="AK78" i="12"/>
  <c r="AI78" i="12"/>
  <c r="AG78" i="12"/>
  <c r="AE78" i="12"/>
  <c r="AC78" i="12"/>
  <c r="AA78" i="12"/>
  <c r="Y78" i="12"/>
  <c r="W78" i="12"/>
  <c r="U78" i="12"/>
  <c r="S78" i="12"/>
  <c r="Q78" i="12"/>
  <c r="O78" i="12"/>
  <c r="M78" i="12"/>
  <c r="K78" i="12"/>
  <c r="I78" i="12"/>
  <c r="G78" i="12"/>
  <c r="E78" i="12"/>
  <c r="FG77" i="12"/>
  <c r="FE77" i="12"/>
  <c r="FC77" i="12"/>
  <c r="FA77" i="12"/>
  <c r="EY77" i="12"/>
  <c r="EW77" i="12"/>
  <c r="EU77" i="12"/>
  <c r="ES77" i="12"/>
  <c r="EQ77" i="12"/>
  <c r="EO77" i="12"/>
  <c r="EM77" i="12"/>
  <c r="EK77" i="12"/>
  <c r="EI77" i="12"/>
  <c r="EG77" i="12"/>
  <c r="EE77" i="12"/>
  <c r="EC77" i="12"/>
  <c r="EA77" i="12"/>
  <c r="DY77" i="12"/>
  <c r="DW77" i="12"/>
  <c r="DU77" i="12"/>
  <c r="DS77" i="12"/>
  <c r="DQ77" i="12"/>
  <c r="DO77" i="12"/>
  <c r="DM77" i="12"/>
  <c r="DK77" i="12"/>
  <c r="DI77" i="12"/>
  <c r="DG77" i="12"/>
  <c r="DE77" i="12"/>
  <c r="DC77" i="12"/>
  <c r="DA77" i="12"/>
  <c r="CY77" i="12"/>
  <c r="CW77" i="12"/>
  <c r="CU77" i="12"/>
  <c r="CS77" i="12"/>
  <c r="CQ77" i="12"/>
  <c r="CO77" i="12"/>
  <c r="CM77" i="12"/>
  <c r="CK77" i="12"/>
  <c r="CI77" i="12"/>
  <c r="CG77" i="12"/>
  <c r="CE77" i="12"/>
  <c r="CC77" i="12"/>
  <c r="CA77" i="12"/>
  <c r="BY77" i="12"/>
  <c r="BW77" i="12"/>
  <c r="BU77" i="12"/>
  <c r="BS77" i="12"/>
  <c r="BQ77" i="12"/>
  <c r="BO77" i="12"/>
  <c r="BM77" i="12"/>
  <c r="BK77" i="12"/>
  <c r="BI77" i="12"/>
  <c r="BG77" i="12"/>
  <c r="BE77" i="12"/>
  <c r="BC77" i="12"/>
  <c r="BA77" i="12"/>
  <c r="AY77" i="12"/>
  <c r="AW77" i="12"/>
  <c r="AU77" i="12"/>
  <c r="AS77" i="12"/>
  <c r="AQ77" i="12"/>
  <c r="AO77" i="12"/>
  <c r="AM77" i="12"/>
  <c r="AK77" i="12"/>
  <c r="AI77" i="12"/>
  <c r="AG77" i="12"/>
  <c r="AE77" i="12"/>
  <c r="AC77" i="12"/>
  <c r="AA77" i="12"/>
  <c r="Y77" i="12"/>
  <c r="W77" i="12"/>
  <c r="U77" i="12"/>
  <c r="S77" i="12"/>
  <c r="Q77" i="12"/>
  <c r="O77" i="12"/>
  <c r="M77" i="12"/>
  <c r="K77" i="12"/>
  <c r="I77" i="12"/>
  <c r="G77" i="12"/>
  <c r="E77" i="12"/>
  <c r="FG76" i="12"/>
  <c r="FE76" i="12"/>
  <c r="FC76" i="12"/>
  <c r="FA76" i="12"/>
  <c r="EY76" i="12"/>
  <c r="EW76" i="12"/>
  <c r="EU76" i="12"/>
  <c r="ES76" i="12"/>
  <c r="EQ76" i="12"/>
  <c r="EO76" i="12"/>
  <c r="EM76" i="12"/>
  <c r="EK76" i="12"/>
  <c r="EI76" i="12"/>
  <c r="EG76" i="12"/>
  <c r="EE76" i="12"/>
  <c r="EC76" i="12"/>
  <c r="EA76" i="12"/>
  <c r="DY76" i="12"/>
  <c r="DW76" i="12"/>
  <c r="DU76" i="12"/>
  <c r="DS76" i="12"/>
  <c r="DQ76" i="12"/>
  <c r="DO76" i="12"/>
  <c r="DM76" i="12"/>
  <c r="DK76" i="12"/>
  <c r="DI76" i="12"/>
  <c r="DG76" i="12"/>
  <c r="DE76" i="12"/>
  <c r="DC76" i="12"/>
  <c r="DA76" i="12"/>
  <c r="CY76" i="12"/>
  <c r="CW76" i="12"/>
  <c r="CU76" i="12"/>
  <c r="CS76" i="12"/>
  <c r="CQ76" i="12"/>
  <c r="CO76" i="12"/>
  <c r="CM76" i="12"/>
  <c r="CK76" i="12"/>
  <c r="CI76" i="12"/>
  <c r="CG76" i="12"/>
  <c r="CE76" i="12"/>
  <c r="CC76" i="12"/>
  <c r="CA76" i="12"/>
  <c r="BY76" i="12"/>
  <c r="BW76" i="12"/>
  <c r="BU76" i="12"/>
  <c r="BS76" i="12"/>
  <c r="BQ76" i="12"/>
  <c r="BO76" i="12"/>
  <c r="BM76" i="12"/>
  <c r="BK76" i="12"/>
  <c r="BI76" i="12"/>
  <c r="BG76" i="12"/>
  <c r="BE76" i="12"/>
  <c r="BC76" i="12"/>
  <c r="BA76" i="12"/>
  <c r="AY76" i="12"/>
  <c r="AW76" i="12"/>
  <c r="AU76" i="12"/>
  <c r="AS76" i="12"/>
  <c r="AQ76" i="12"/>
  <c r="AO76" i="12"/>
  <c r="AM76" i="12"/>
  <c r="AK76" i="12"/>
  <c r="AI76" i="12"/>
  <c r="AG76" i="12"/>
  <c r="AE76" i="12"/>
  <c r="AC76" i="12"/>
  <c r="AA76" i="12"/>
  <c r="Y76" i="12"/>
  <c r="W76" i="12"/>
  <c r="U76" i="12"/>
  <c r="S76" i="12"/>
  <c r="Q76" i="12"/>
  <c r="O76" i="12"/>
  <c r="M76" i="12"/>
  <c r="K76" i="12"/>
  <c r="I76" i="12"/>
  <c r="G76" i="12"/>
  <c r="E76" i="12"/>
  <c r="FG75" i="12"/>
  <c r="FE75" i="12"/>
  <c r="FC75" i="12"/>
  <c r="FA75" i="12"/>
  <c r="EY75" i="12"/>
  <c r="EW75" i="12"/>
  <c r="EU75" i="12"/>
  <c r="ES75" i="12"/>
  <c r="EQ75" i="12"/>
  <c r="EO75" i="12"/>
  <c r="EM75" i="12"/>
  <c r="EK75" i="12"/>
  <c r="EI75" i="12"/>
  <c r="EG75" i="12"/>
  <c r="EE75" i="12"/>
  <c r="EC75" i="12"/>
  <c r="EA75" i="12"/>
  <c r="DY75" i="12"/>
  <c r="DW75" i="12"/>
  <c r="DU75" i="12"/>
  <c r="DS75" i="12"/>
  <c r="DQ75" i="12"/>
  <c r="DO75" i="12"/>
  <c r="DM75" i="12"/>
  <c r="DK75" i="12"/>
  <c r="DI75" i="12"/>
  <c r="DG75" i="12"/>
  <c r="DE75" i="12"/>
  <c r="DC75" i="12"/>
  <c r="DA75" i="12"/>
  <c r="CY75" i="12"/>
  <c r="CW75" i="12"/>
  <c r="CU75" i="12"/>
  <c r="CS75" i="12"/>
  <c r="CQ75" i="12"/>
  <c r="CO75" i="12"/>
  <c r="CM75" i="12"/>
  <c r="CK75" i="12"/>
  <c r="CI75" i="12"/>
  <c r="CG75" i="12"/>
  <c r="CE75" i="12"/>
  <c r="CC75" i="12"/>
  <c r="CA75" i="12"/>
  <c r="BY75" i="12"/>
  <c r="BW75" i="12"/>
  <c r="BU75" i="12"/>
  <c r="BS75" i="12"/>
  <c r="BQ75" i="12"/>
  <c r="BO75" i="12"/>
  <c r="BM75" i="12"/>
  <c r="BK75" i="12"/>
  <c r="BI75" i="12"/>
  <c r="BG75" i="12"/>
  <c r="BE75" i="12"/>
  <c r="BC75" i="12"/>
  <c r="BA75" i="12"/>
  <c r="AY75" i="12"/>
  <c r="AW75" i="12"/>
  <c r="AU75" i="12"/>
  <c r="AS75" i="12"/>
  <c r="AQ75" i="12"/>
  <c r="AO75" i="12"/>
  <c r="AM75" i="12"/>
  <c r="AK75" i="12"/>
  <c r="AI75" i="12"/>
  <c r="AG75" i="12"/>
  <c r="AE75" i="12"/>
  <c r="AC75" i="12"/>
  <c r="AA75" i="12"/>
  <c r="Y75" i="12"/>
  <c r="W75" i="12"/>
  <c r="U75" i="12"/>
  <c r="S75" i="12"/>
  <c r="Q75" i="12"/>
  <c r="O75" i="12"/>
  <c r="M75" i="12"/>
  <c r="K75" i="12"/>
  <c r="I75" i="12"/>
  <c r="G75" i="12"/>
  <c r="E75" i="12"/>
  <c r="FG74" i="12"/>
  <c r="FE74" i="12"/>
  <c r="FC74" i="12"/>
  <c r="FA74" i="12"/>
  <c r="EY74" i="12"/>
  <c r="EW74" i="12"/>
  <c r="EU74" i="12"/>
  <c r="ES74" i="12"/>
  <c r="EQ74" i="12"/>
  <c r="EO74" i="12"/>
  <c r="EM74" i="12"/>
  <c r="EK74" i="12"/>
  <c r="EI74" i="12"/>
  <c r="EG74" i="12"/>
  <c r="EE74" i="12"/>
  <c r="EC74" i="12"/>
  <c r="EA74" i="12"/>
  <c r="DY74" i="12"/>
  <c r="DW74" i="12"/>
  <c r="DU74" i="12"/>
  <c r="DS74" i="12"/>
  <c r="DQ74" i="12"/>
  <c r="DO74" i="12"/>
  <c r="DM74" i="12"/>
  <c r="DK74" i="12"/>
  <c r="DI74" i="12"/>
  <c r="DG74" i="12"/>
  <c r="DE74" i="12"/>
  <c r="DC74" i="12"/>
  <c r="DA74" i="12"/>
  <c r="CY74" i="12"/>
  <c r="CW74" i="12"/>
  <c r="CU74" i="12"/>
  <c r="CS74" i="12"/>
  <c r="CQ74" i="12"/>
  <c r="CO74" i="12"/>
  <c r="CM74" i="12"/>
  <c r="CK74" i="12"/>
  <c r="CI74" i="12"/>
  <c r="CG74" i="12"/>
  <c r="CE74" i="12"/>
  <c r="CC74" i="12"/>
  <c r="CA74" i="12"/>
  <c r="BY74" i="12"/>
  <c r="BW74" i="12"/>
  <c r="BU74" i="12"/>
  <c r="BS74" i="12"/>
  <c r="BQ74" i="12"/>
  <c r="BO74" i="12"/>
  <c r="BM74" i="12"/>
  <c r="BK74" i="12"/>
  <c r="BI74" i="12"/>
  <c r="BG74" i="12"/>
  <c r="BE74" i="12"/>
  <c r="BC74" i="12"/>
  <c r="BA74" i="12"/>
  <c r="AY74" i="12"/>
  <c r="AW74" i="12"/>
  <c r="AU74" i="12"/>
  <c r="AS74" i="12"/>
  <c r="AQ74" i="12"/>
  <c r="AO74" i="12"/>
  <c r="AM74" i="12"/>
  <c r="AK74" i="12"/>
  <c r="AI74" i="12"/>
  <c r="AG74" i="12"/>
  <c r="AE74" i="12"/>
  <c r="AC74" i="12"/>
  <c r="AA74" i="12"/>
  <c r="Y74" i="12"/>
  <c r="W74" i="12"/>
  <c r="U74" i="12"/>
  <c r="S74" i="12"/>
  <c r="Q74" i="12"/>
  <c r="O74" i="12"/>
  <c r="M74" i="12"/>
  <c r="K74" i="12"/>
  <c r="I74" i="12"/>
  <c r="G74" i="12"/>
  <c r="E74" i="12"/>
  <c r="FG73" i="12"/>
  <c r="FE73" i="12"/>
  <c r="FC73" i="12"/>
  <c r="FA73" i="12"/>
  <c r="EY73" i="12"/>
  <c r="EW73" i="12"/>
  <c r="EU73" i="12"/>
  <c r="ES73" i="12"/>
  <c r="EQ73" i="12"/>
  <c r="EO73" i="12"/>
  <c r="EM73" i="12"/>
  <c r="EK73" i="12"/>
  <c r="EI73" i="12"/>
  <c r="EG73" i="12"/>
  <c r="EE73" i="12"/>
  <c r="EC73" i="12"/>
  <c r="EA73" i="12"/>
  <c r="DY73" i="12"/>
  <c r="DW73" i="12"/>
  <c r="DU73" i="12"/>
  <c r="DS73" i="12"/>
  <c r="DQ73" i="12"/>
  <c r="DO73" i="12"/>
  <c r="DM73" i="12"/>
  <c r="DK73" i="12"/>
  <c r="DI73" i="12"/>
  <c r="DG73" i="12"/>
  <c r="DE73" i="12"/>
  <c r="DC73" i="12"/>
  <c r="DA73" i="12"/>
  <c r="CY73" i="12"/>
  <c r="CW73" i="12"/>
  <c r="CU73" i="12"/>
  <c r="CS73" i="12"/>
  <c r="CQ73" i="12"/>
  <c r="CO73" i="12"/>
  <c r="CM73" i="12"/>
  <c r="CK73" i="12"/>
  <c r="CI73" i="12"/>
  <c r="CG73" i="12"/>
  <c r="CE73" i="12"/>
  <c r="CC73" i="12"/>
  <c r="CA73" i="12"/>
  <c r="BY73" i="12"/>
  <c r="BW73" i="12"/>
  <c r="BU73" i="12"/>
  <c r="BS73" i="12"/>
  <c r="BQ73" i="12"/>
  <c r="BO73" i="12"/>
  <c r="BM73" i="12"/>
  <c r="BK73" i="12"/>
  <c r="BI73" i="12"/>
  <c r="BG73" i="12"/>
  <c r="BE73" i="12"/>
  <c r="BC73" i="12"/>
  <c r="BA73" i="12"/>
  <c r="AY73" i="12"/>
  <c r="AW73" i="12"/>
  <c r="AU73" i="12"/>
  <c r="AS73" i="12"/>
  <c r="AQ73" i="12"/>
  <c r="AO73" i="12"/>
  <c r="AM73" i="12"/>
  <c r="AK73" i="12"/>
  <c r="AI73" i="12"/>
  <c r="AG73" i="12"/>
  <c r="AE73" i="12"/>
  <c r="AC73" i="12"/>
  <c r="AA73" i="12"/>
  <c r="Y73" i="12"/>
  <c r="W73" i="12"/>
  <c r="U73" i="12"/>
  <c r="S73" i="12"/>
  <c r="Q73" i="12"/>
  <c r="O73" i="12"/>
  <c r="M73" i="12"/>
  <c r="K73" i="12"/>
  <c r="I73" i="12"/>
  <c r="G73" i="12"/>
  <c r="E73" i="12"/>
  <c r="FG72" i="12"/>
  <c r="FE72" i="12"/>
  <c r="FC72" i="12"/>
  <c r="FA72" i="12"/>
  <c r="EY72" i="12"/>
  <c r="EW72" i="12"/>
  <c r="EU72" i="12"/>
  <c r="ES72" i="12"/>
  <c r="EQ72" i="12"/>
  <c r="EO72" i="12"/>
  <c r="EM72" i="12"/>
  <c r="EK72" i="12"/>
  <c r="EI72" i="12"/>
  <c r="EG72" i="12"/>
  <c r="EE72" i="12"/>
  <c r="EC72" i="12"/>
  <c r="EA72" i="12"/>
  <c r="DY72" i="12"/>
  <c r="DW72" i="12"/>
  <c r="DU72" i="12"/>
  <c r="DS72" i="12"/>
  <c r="DQ72" i="12"/>
  <c r="DO72" i="12"/>
  <c r="DM72" i="12"/>
  <c r="DK72" i="12"/>
  <c r="DI72" i="12"/>
  <c r="DG72" i="12"/>
  <c r="DE72" i="12"/>
  <c r="DC72" i="12"/>
  <c r="DA72" i="12"/>
  <c r="CY72" i="12"/>
  <c r="CW72" i="12"/>
  <c r="CU72" i="12"/>
  <c r="CS72" i="12"/>
  <c r="CQ72" i="12"/>
  <c r="CO72" i="12"/>
  <c r="CM72" i="12"/>
  <c r="CK72" i="12"/>
  <c r="CI72" i="12"/>
  <c r="CG72" i="12"/>
  <c r="CE72" i="12"/>
  <c r="CC72" i="12"/>
  <c r="CA72" i="12"/>
  <c r="BY72" i="12"/>
  <c r="BW72" i="12"/>
  <c r="BU72" i="12"/>
  <c r="BS72" i="12"/>
  <c r="BQ72" i="12"/>
  <c r="BO72" i="12"/>
  <c r="BM72" i="12"/>
  <c r="BK72" i="12"/>
  <c r="BI72" i="12"/>
  <c r="BG72" i="12"/>
  <c r="BE72" i="12"/>
  <c r="BC72" i="12"/>
  <c r="BA72" i="12"/>
  <c r="AY72" i="12"/>
  <c r="AW72" i="12"/>
  <c r="AU72" i="12"/>
  <c r="AS72" i="12"/>
  <c r="AQ72" i="12"/>
  <c r="AO72" i="12"/>
  <c r="AM72" i="12"/>
  <c r="AK72" i="12"/>
  <c r="AI72" i="12"/>
  <c r="AG72" i="12"/>
  <c r="AE72" i="12"/>
  <c r="AC72" i="12"/>
  <c r="AA72" i="12"/>
  <c r="Y72" i="12"/>
  <c r="W72" i="12"/>
  <c r="U72" i="12"/>
  <c r="S72" i="12"/>
  <c r="Q72" i="12"/>
  <c r="O72" i="12"/>
  <c r="M72" i="12"/>
  <c r="K72" i="12"/>
  <c r="I72" i="12"/>
  <c r="G72" i="12"/>
  <c r="E72" i="12"/>
  <c r="FG71" i="12"/>
  <c r="FE71" i="12"/>
  <c r="FC71" i="12"/>
  <c r="FA71" i="12"/>
  <c r="EY71" i="12"/>
  <c r="EW71" i="12"/>
  <c r="EU71" i="12"/>
  <c r="ES71" i="12"/>
  <c r="EQ71" i="12"/>
  <c r="EO71" i="12"/>
  <c r="EM71" i="12"/>
  <c r="EK71" i="12"/>
  <c r="EI71" i="12"/>
  <c r="EG71" i="12"/>
  <c r="EE71" i="12"/>
  <c r="EC71" i="12"/>
  <c r="EA71" i="12"/>
  <c r="DY71" i="12"/>
  <c r="DW71" i="12"/>
  <c r="DU71" i="12"/>
  <c r="DS71" i="12"/>
  <c r="DQ71" i="12"/>
  <c r="DO71" i="12"/>
  <c r="DM71" i="12"/>
  <c r="DK71" i="12"/>
  <c r="DI71" i="12"/>
  <c r="DG71" i="12"/>
  <c r="DE71" i="12"/>
  <c r="DC71" i="12"/>
  <c r="DA71" i="12"/>
  <c r="CY71" i="12"/>
  <c r="CW71" i="12"/>
  <c r="CU71" i="12"/>
  <c r="CS71" i="12"/>
  <c r="CQ71" i="12"/>
  <c r="CO71" i="12"/>
  <c r="CM71" i="12"/>
  <c r="CK71" i="12"/>
  <c r="CI71" i="12"/>
  <c r="CG71" i="12"/>
  <c r="CE71" i="12"/>
  <c r="CC71" i="12"/>
  <c r="CA71" i="12"/>
  <c r="BY71" i="12"/>
  <c r="BW71" i="12"/>
  <c r="BU71" i="12"/>
  <c r="BS71" i="12"/>
  <c r="BQ71" i="12"/>
  <c r="BO71" i="12"/>
  <c r="BM71" i="12"/>
  <c r="BK71" i="12"/>
  <c r="BI71" i="12"/>
  <c r="BG71" i="12"/>
  <c r="BE71" i="12"/>
  <c r="BC71" i="12"/>
  <c r="BA71" i="12"/>
  <c r="AY71" i="12"/>
  <c r="AW71" i="12"/>
  <c r="AU71" i="12"/>
  <c r="AS71" i="12"/>
  <c r="AQ71" i="12"/>
  <c r="AO71" i="12"/>
  <c r="AM71" i="12"/>
  <c r="AK71" i="12"/>
  <c r="AI71" i="12"/>
  <c r="AG71" i="12"/>
  <c r="AE71" i="12"/>
  <c r="AC71" i="12"/>
  <c r="AA71" i="12"/>
  <c r="Y71" i="12"/>
  <c r="W71" i="12"/>
  <c r="U71" i="12"/>
  <c r="S71" i="12"/>
  <c r="Q71" i="12"/>
  <c r="O71" i="12"/>
  <c r="M71" i="12"/>
  <c r="K71" i="12"/>
  <c r="I71" i="12"/>
  <c r="G71" i="12"/>
  <c r="E71" i="12"/>
  <c r="FG70" i="12"/>
  <c r="FE70" i="12"/>
  <c r="FC70" i="12"/>
  <c r="FA70" i="12"/>
  <c r="EY70" i="12"/>
  <c r="EW70" i="12"/>
  <c r="EU70" i="12"/>
  <c r="ES70" i="12"/>
  <c r="EQ70" i="12"/>
  <c r="EO70" i="12"/>
  <c r="EM70" i="12"/>
  <c r="EK70" i="12"/>
  <c r="EI70" i="12"/>
  <c r="EG70" i="12"/>
  <c r="EE70" i="12"/>
  <c r="EC70" i="12"/>
  <c r="EA70" i="12"/>
  <c r="DY70" i="12"/>
  <c r="DW70" i="12"/>
  <c r="DU70" i="12"/>
  <c r="DS70" i="12"/>
  <c r="DQ70" i="12"/>
  <c r="DO70" i="12"/>
  <c r="DM70" i="12"/>
  <c r="DK70" i="12"/>
  <c r="DI70" i="12"/>
  <c r="DG70" i="12"/>
  <c r="DE70" i="12"/>
  <c r="DC70" i="12"/>
  <c r="DA70" i="12"/>
  <c r="CY70" i="12"/>
  <c r="CW70" i="12"/>
  <c r="CU70" i="12"/>
  <c r="CS70" i="12"/>
  <c r="CQ70" i="12"/>
  <c r="CO70" i="12"/>
  <c r="CM70" i="12"/>
  <c r="CK70" i="12"/>
  <c r="CI70" i="12"/>
  <c r="CG70" i="12"/>
  <c r="CE70" i="12"/>
  <c r="CC70" i="12"/>
  <c r="CA70" i="12"/>
  <c r="BY70" i="12"/>
  <c r="BW70" i="12"/>
  <c r="BU70" i="12"/>
  <c r="BS70" i="12"/>
  <c r="BQ70" i="12"/>
  <c r="BO70" i="12"/>
  <c r="BM70" i="12"/>
  <c r="BK70" i="12"/>
  <c r="BI70" i="12"/>
  <c r="BG70" i="12"/>
  <c r="BE70" i="12"/>
  <c r="BC70" i="12"/>
  <c r="BA70" i="12"/>
  <c r="AY70" i="12"/>
  <c r="AW70" i="12"/>
  <c r="AU70" i="12"/>
  <c r="AS70" i="12"/>
  <c r="AQ70" i="12"/>
  <c r="AO70" i="12"/>
  <c r="AM70" i="12"/>
  <c r="AK70" i="12"/>
  <c r="AI70" i="12"/>
  <c r="AG70" i="12"/>
  <c r="AE70" i="12"/>
  <c r="AC70" i="12"/>
  <c r="AA70" i="12"/>
  <c r="Y70" i="12"/>
  <c r="W70" i="12"/>
  <c r="U70" i="12"/>
  <c r="S70" i="12"/>
  <c r="Q70" i="12"/>
  <c r="O70" i="12"/>
  <c r="M70" i="12"/>
  <c r="K70" i="12"/>
  <c r="I70" i="12"/>
  <c r="G70" i="12"/>
  <c r="E70" i="12"/>
  <c r="FG69" i="12"/>
  <c r="FE69" i="12"/>
  <c r="FC69" i="12"/>
  <c r="FA69" i="12"/>
  <c r="EY69" i="12"/>
  <c r="EW69" i="12"/>
  <c r="EU69" i="12"/>
  <c r="ES69" i="12"/>
  <c r="EQ69" i="12"/>
  <c r="EO69" i="12"/>
  <c r="EM69" i="12"/>
  <c r="EK69" i="12"/>
  <c r="EI69" i="12"/>
  <c r="EG69" i="12"/>
  <c r="EE69" i="12"/>
  <c r="EC69" i="12"/>
  <c r="EA69" i="12"/>
  <c r="DY69" i="12"/>
  <c r="DW69" i="12"/>
  <c r="DU69" i="12"/>
  <c r="DS69" i="12"/>
  <c r="DQ69" i="12"/>
  <c r="DO69" i="12"/>
  <c r="DM69" i="12"/>
  <c r="DK69" i="12"/>
  <c r="DI69" i="12"/>
  <c r="DG69" i="12"/>
  <c r="DE69" i="12"/>
  <c r="DC69" i="12"/>
  <c r="DA69" i="12"/>
  <c r="CY69" i="12"/>
  <c r="CW69" i="12"/>
  <c r="CU69" i="12"/>
  <c r="CS69" i="12"/>
  <c r="CQ69" i="12"/>
  <c r="CO69" i="12"/>
  <c r="CM69" i="12"/>
  <c r="CK69" i="12"/>
  <c r="CI69" i="12"/>
  <c r="CG69" i="12"/>
  <c r="CE69" i="12"/>
  <c r="CC69" i="12"/>
  <c r="CA69" i="12"/>
  <c r="BY69" i="12"/>
  <c r="BW69" i="12"/>
  <c r="BU69" i="12"/>
  <c r="BS69" i="12"/>
  <c r="BQ69" i="12"/>
  <c r="BO69" i="12"/>
  <c r="BM69" i="12"/>
  <c r="BK69" i="12"/>
  <c r="BI69" i="12"/>
  <c r="BG69" i="12"/>
  <c r="BE69" i="12"/>
  <c r="BC69" i="12"/>
  <c r="BA69" i="12"/>
  <c r="AY69" i="12"/>
  <c r="AW69" i="12"/>
  <c r="AU69" i="12"/>
  <c r="AS69" i="12"/>
  <c r="AQ69" i="12"/>
  <c r="AO69" i="12"/>
  <c r="AM69" i="12"/>
  <c r="AK69" i="12"/>
  <c r="AI69" i="12"/>
  <c r="AG69" i="12"/>
  <c r="AE69" i="12"/>
  <c r="AC69" i="12"/>
  <c r="AA69" i="12"/>
  <c r="Y69" i="12"/>
  <c r="W69" i="12"/>
  <c r="U69" i="12"/>
  <c r="S69" i="12"/>
  <c r="Q69" i="12"/>
  <c r="O69" i="12"/>
  <c r="M69" i="12"/>
  <c r="K69" i="12"/>
  <c r="I69" i="12"/>
  <c r="G69" i="12"/>
  <c r="E69" i="12"/>
  <c r="FG68" i="12"/>
  <c r="FE68" i="12"/>
  <c r="FC68" i="12"/>
  <c r="FA68" i="12"/>
  <c r="EY68" i="12"/>
  <c r="EW68" i="12"/>
  <c r="EU68" i="12"/>
  <c r="ES68" i="12"/>
  <c r="EQ68" i="12"/>
  <c r="EO68" i="12"/>
  <c r="EM68" i="12"/>
  <c r="EK68" i="12"/>
  <c r="EI68" i="12"/>
  <c r="EG68" i="12"/>
  <c r="EE68" i="12"/>
  <c r="EC68" i="12"/>
  <c r="EA68" i="12"/>
  <c r="DY68" i="12"/>
  <c r="DW68" i="12"/>
  <c r="DU68" i="12"/>
  <c r="DS68" i="12"/>
  <c r="DQ68" i="12"/>
  <c r="DO68" i="12"/>
  <c r="DM68" i="12"/>
  <c r="DK68" i="12"/>
  <c r="DI68" i="12"/>
  <c r="DG68" i="12"/>
  <c r="DE68" i="12"/>
  <c r="DC68" i="12"/>
  <c r="DA68" i="12"/>
  <c r="CY68" i="12"/>
  <c r="CW68" i="12"/>
  <c r="CU68" i="12"/>
  <c r="CS68" i="12"/>
  <c r="CQ68" i="12"/>
  <c r="CO68" i="12"/>
  <c r="CM68" i="12"/>
  <c r="CK68" i="12"/>
  <c r="CI68" i="12"/>
  <c r="CG68" i="12"/>
  <c r="CE68" i="12"/>
  <c r="CC68" i="12"/>
  <c r="CA68" i="12"/>
  <c r="BY68" i="12"/>
  <c r="BW68" i="12"/>
  <c r="BU68" i="12"/>
  <c r="BS68" i="12"/>
  <c r="BQ68" i="12"/>
  <c r="BO68" i="12"/>
  <c r="BM68" i="12"/>
  <c r="BK68" i="12"/>
  <c r="BI68" i="12"/>
  <c r="BG68" i="12"/>
  <c r="BE68" i="12"/>
  <c r="BC68" i="12"/>
  <c r="BA68" i="12"/>
  <c r="AY68" i="12"/>
  <c r="AW68" i="12"/>
  <c r="AU68" i="12"/>
  <c r="AS68" i="12"/>
  <c r="AQ68" i="12"/>
  <c r="AO68" i="12"/>
  <c r="AM68" i="12"/>
  <c r="AK68" i="12"/>
  <c r="AI68" i="12"/>
  <c r="AG68" i="12"/>
  <c r="AE68" i="12"/>
  <c r="AC68" i="12"/>
  <c r="AA68" i="12"/>
  <c r="Y68" i="12"/>
  <c r="W68" i="12"/>
  <c r="U68" i="12"/>
  <c r="S68" i="12"/>
  <c r="Q68" i="12"/>
  <c r="O68" i="12"/>
  <c r="M68" i="12"/>
  <c r="K68" i="12"/>
  <c r="I68" i="12"/>
  <c r="G68" i="12"/>
  <c r="E68" i="12"/>
  <c r="FG67" i="12"/>
  <c r="FE67" i="12"/>
  <c r="FC67" i="12"/>
  <c r="FA67" i="12"/>
  <c r="EY67" i="12"/>
  <c r="EW67" i="12"/>
  <c r="EU67" i="12"/>
  <c r="ES67" i="12"/>
  <c r="EQ67" i="12"/>
  <c r="EO67" i="12"/>
  <c r="EM67" i="12"/>
  <c r="EK67" i="12"/>
  <c r="EI67" i="12"/>
  <c r="EG67" i="12"/>
  <c r="EE67" i="12"/>
  <c r="EC67" i="12"/>
  <c r="EA67" i="12"/>
  <c r="DY67" i="12"/>
  <c r="DW67" i="12"/>
  <c r="DU67" i="12"/>
  <c r="DS67" i="12"/>
  <c r="DQ67" i="12"/>
  <c r="DO67" i="12"/>
  <c r="DM67" i="12"/>
  <c r="DK67" i="12"/>
  <c r="DI67" i="12"/>
  <c r="DG67" i="12"/>
  <c r="DE67" i="12"/>
  <c r="DC67" i="12"/>
  <c r="DA67" i="12"/>
  <c r="CY67" i="12"/>
  <c r="CW67" i="12"/>
  <c r="CU67" i="12"/>
  <c r="CS67" i="12"/>
  <c r="CQ67" i="12"/>
  <c r="CO67" i="12"/>
  <c r="CM67" i="12"/>
  <c r="CK67" i="12"/>
  <c r="CI67" i="12"/>
  <c r="CG67" i="12"/>
  <c r="CE67" i="12"/>
  <c r="CC67" i="12"/>
  <c r="CA67" i="12"/>
  <c r="BY67" i="12"/>
  <c r="BW67" i="12"/>
  <c r="BU67" i="12"/>
  <c r="BS67" i="12"/>
  <c r="BQ67" i="12"/>
  <c r="BO67" i="12"/>
  <c r="BM67" i="12"/>
  <c r="BK67" i="12"/>
  <c r="BI67" i="12"/>
  <c r="BG67" i="12"/>
  <c r="BE67" i="12"/>
  <c r="BC67" i="12"/>
  <c r="BA67" i="12"/>
  <c r="AY67" i="12"/>
  <c r="AW67" i="12"/>
  <c r="AU67" i="12"/>
  <c r="AS67" i="12"/>
  <c r="AQ67" i="12"/>
  <c r="AO67" i="12"/>
  <c r="AM67" i="12"/>
  <c r="AK67" i="12"/>
  <c r="AI67" i="12"/>
  <c r="AG67" i="12"/>
  <c r="AE67" i="12"/>
  <c r="AC67" i="12"/>
  <c r="AA67" i="12"/>
  <c r="Y67" i="12"/>
  <c r="W67" i="12"/>
  <c r="U67" i="12"/>
  <c r="S67" i="12"/>
  <c r="Q67" i="12"/>
  <c r="O67" i="12"/>
  <c r="M67" i="12"/>
  <c r="K67" i="12"/>
  <c r="I67" i="12"/>
  <c r="G67" i="12"/>
  <c r="E67" i="12"/>
  <c r="FG66" i="12"/>
  <c r="FE66" i="12"/>
  <c r="FC66" i="12"/>
  <c r="FA66" i="12"/>
  <c r="EY66" i="12"/>
  <c r="EW66" i="12"/>
  <c r="EU66" i="12"/>
  <c r="ES66" i="12"/>
  <c r="EQ66" i="12"/>
  <c r="EO66" i="12"/>
  <c r="EM66" i="12"/>
  <c r="EK66" i="12"/>
  <c r="EI66" i="12"/>
  <c r="EG66" i="12"/>
  <c r="EE66" i="12"/>
  <c r="EC66" i="12"/>
  <c r="EA66" i="12"/>
  <c r="DY66" i="12"/>
  <c r="DW66" i="12"/>
  <c r="DU66" i="12"/>
  <c r="DS66" i="12"/>
  <c r="DQ66" i="12"/>
  <c r="DO66" i="12"/>
  <c r="DM66" i="12"/>
  <c r="DK66" i="12"/>
  <c r="DI66" i="12"/>
  <c r="DG66" i="12"/>
  <c r="DE66" i="12"/>
  <c r="DC66" i="12"/>
  <c r="DA66" i="12"/>
  <c r="CY66" i="12"/>
  <c r="CW66" i="12"/>
  <c r="CU66" i="12"/>
  <c r="CS66" i="12"/>
  <c r="CQ66" i="12"/>
  <c r="CO66" i="12"/>
  <c r="CM66" i="12"/>
  <c r="CK66" i="12"/>
  <c r="CI66" i="12"/>
  <c r="CG66" i="12"/>
  <c r="CE66" i="12"/>
  <c r="CC66" i="12"/>
  <c r="CA66" i="12"/>
  <c r="BY66" i="12"/>
  <c r="BW66" i="12"/>
  <c r="BU66" i="12"/>
  <c r="BS66" i="12"/>
  <c r="BQ66" i="12"/>
  <c r="BO66" i="12"/>
  <c r="BM66" i="12"/>
  <c r="BK66" i="12"/>
  <c r="BI66" i="12"/>
  <c r="BG66" i="12"/>
  <c r="BE66" i="12"/>
  <c r="BC66" i="12"/>
  <c r="BA66" i="12"/>
  <c r="AY66" i="12"/>
  <c r="AW66" i="12"/>
  <c r="AU66" i="12"/>
  <c r="AS66" i="12"/>
  <c r="AQ66" i="12"/>
  <c r="AO66" i="12"/>
  <c r="AM66" i="12"/>
  <c r="AK66" i="12"/>
  <c r="AI66" i="12"/>
  <c r="AG66" i="12"/>
  <c r="AE66" i="12"/>
  <c r="AC66" i="12"/>
  <c r="AA66" i="12"/>
  <c r="Y66" i="12"/>
  <c r="W66" i="12"/>
  <c r="U66" i="12"/>
  <c r="S66" i="12"/>
  <c r="Q66" i="12"/>
  <c r="O66" i="12"/>
  <c r="M66" i="12"/>
  <c r="K66" i="12"/>
  <c r="I66" i="12"/>
  <c r="G66" i="12"/>
  <c r="E66" i="12"/>
  <c r="FG65" i="12"/>
  <c r="FE65" i="12"/>
  <c r="FC65" i="12"/>
  <c r="FA65" i="12"/>
  <c r="EY65" i="12"/>
  <c r="EW65" i="12"/>
  <c r="EU65" i="12"/>
  <c r="ES65" i="12"/>
  <c r="EQ65" i="12"/>
  <c r="EO65" i="12"/>
  <c r="EM65" i="12"/>
  <c r="EK65" i="12"/>
  <c r="EI65" i="12"/>
  <c r="EG65" i="12"/>
  <c r="EE65" i="12"/>
  <c r="EC65" i="12"/>
  <c r="EA65" i="12"/>
  <c r="DY65" i="12"/>
  <c r="DW65" i="12"/>
  <c r="DU65" i="12"/>
  <c r="DS65" i="12"/>
  <c r="DQ65" i="12"/>
  <c r="DO65" i="12"/>
  <c r="DM65" i="12"/>
  <c r="DK65" i="12"/>
  <c r="DI65" i="12"/>
  <c r="DG65" i="12"/>
  <c r="DE65" i="12"/>
  <c r="DC65" i="12"/>
  <c r="DA65" i="12"/>
  <c r="CY65" i="12"/>
  <c r="CW65" i="12"/>
  <c r="CU65" i="12"/>
  <c r="CS65" i="12"/>
  <c r="CQ65" i="12"/>
  <c r="CO65" i="12"/>
  <c r="CM65" i="12"/>
  <c r="CK65" i="12"/>
  <c r="CI65" i="12"/>
  <c r="CG65" i="12"/>
  <c r="CE65" i="12"/>
  <c r="CC65" i="12"/>
  <c r="CA65" i="12"/>
  <c r="BY65" i="12"/>
  <c r="BW65" i="12"/>
  <c r="BU65" i="12"/>
  <c r="BS65" i="12"/>
  <c r="BQ65" i="12"/>
  <c r="BO65" i="12"/>
  <c r="BM65" i="12"/>
  <c r="BK65" i="12"/>
  <c r="BI65" i="12"/>
  <c r="BG65" i="12"/>
  <c r="BE65" i="12"/>
  <c r="BC65" i="12"/>
  <c r="BA65" i="12"/>
  <c r="AY65" i="12"/>
  <c r="AW65" i="12"/>
  <c r="AU65" i="12"/>
  <c r="AS65" i="12"/>
  <c r="AQ65" i="12"/>
  <c r="AO65" i="12"/>
  <c r="AM65" i="12"/>
  <c r="AK65" i="12"/>
  <c r="AI65" i="12"/>
  <c r="AG65" i="12"/>
  <c r="AE65" i="12"/>
  <c r="AC65" i="12"/>
  <c r="AA65" i="12"/>
  <c r="Y65" i="12"/>
  <c r="W65" i="12"/>
  <c r="U65" i="12"/>
  <c r="S65" i="12"/>
  <c r="Q65" i="12"/>
  <c r="O65" i="12"/>
  <c r="M65" i="12"/>
  <c r="K65" i="12"/>
  <c r="I65" i="12"/>
  <c r="G65" i="12"/>
  <c r="E65" i="12"/>
  <c r="FG64" i="12"/>
  <c r="FE64" i="12"/>
  <c r="FC64" i="12"/>
  <c r="FA64" i="12"/>
  <c r="EY64" i="12"/>
  <c r="EW64" i="12"/>
  <c r="EU64" i="12"/>
  <c r="ES64" i="12"/>
  <c r="EQ64" i="12"/>
  <c r="EO64" i="12"/>
  <c r="EM64" i="12"/>
  <c r="EK64" i="12"/>
  <c r="EI64" i="12"/>
  <c r="EG64" i="12"/>
  <c r="EE64" i="12"/>
  <c r="EC64" i="12"/>
  <c r="EA64" i="12"/>
  <c r="DY64" i="12"/>
  <c r="DW64" i="12"/>
  <c r="DU64" i="12"/>
  <c r="DS64" i="12"/>
  <c r="DQ64" i="12"/>
  <c r="DO64" i="12"/>
  <c r="DM64" i="12"/>
  <c r="DK64" i="12"/>
  <c r="DI64" i="12"/>
  <c r="DG64" i="12"/>
  <c r="DE64" i="12"/>
  <c r="DC64" i="12"/>
  <c r="DA64" i="12"/>
  <c r="CY64" i="12"/>
  <c r="CW64" i="12"/>
  <c r="CU64" i="12"/>
  <c r="CS64" i="12"/>
  <c r="CQ64" i="12"/>
  <c r="CO64" i="12"/>
  <c r="CM64" i="12"/>
  <c r="CK64" i="12"/>
  <c r="CI64" i="12"/>
  <c r="CG64" i="12"/>
  <c r="CE64" i="12"/>
  <c r="CC64" i="12"/>
  <c r="CA64" i="12"/>
  <c r="BY64" i="12"/>
  <c r="BW64" i="12"/>
  <c r="BU64" i="12"/>
  <c r="BS64" i="12"/>
  <c r="BQ64" i="12"/>
  <c r="BO64" i="12"/>
  <c r="BM64" i="12"/>
  <c r="BK64" i="12"/>
  <c r="BI64" i="12"/>
  <c r="BG64" i="12"/>
  <c r="BE64" i="12"/>
  <c r="BC64" i="12"/>
  <c r="BA64" i="12"/>
  <c r="AY64" i="12"/>
  <c r="AW64" i="12"/>
  <c r="AU64" i="12"/>
  <c r="AS64" i="12"/>
  <c r="AQ64" i="12"/>
  <c r="AO64" i="12"/>
  <c r="AM64" i="12"/>
  <c r="AK64" i="12"/>
  <c r="AI64" i="12"/>
  <c r="AG64" i="12"/>
  <c r="AE64" i="12"/>
  <c r="AC64" i="12"/>
  <c r="AA64" i="12"/>
  <c r="Y64" i="12"/>
  <c r="W64" i="12"/>
  <c r="U64" i="12"/>
  <c r="S64" i="12"/>
  <c r="Q64" i="12"/>
  <c r="O64" i="12"/>
  <c r="M64" i="12"/>
  <c r="K64" i="12"/>
  <c r="I64" i="12"/>
  <c r="G64" i="12"/>
  <c r="E64" i="12"/>
  <c r="FG63" i="12"/>
  <c r="FE63" i="12"/>
  <c r="FC63" i="12"/>
  <c r="FA63" i="12"/>
  <c r="EY63" i="12"/>
  <c r="EW63" i="12"/>
  <c r="EU63" i="12"/>
  <c r="ES63" i="12"/>
  <c r="EQ63" i="12"/>
  <c r="EO63" i="12"/>
  <c r="EM63" i="12"/>
  <c r="EK63" i="12"/>
  <c r="EI63" i="12"/>
  <c r="EG63" i="12"/>
  <c r="EE63" i="12"/>
  <c r="EC63" i="12"/>
  <c r="EA63" i="12"/>
  <c r="DY63" i="12"/>
  <c r="DW63" i="12"/>
  <c r="DU63" i="12"/>
  <c r="DS63" i="12"/>
  <c r="DQ63" i="12"/>
  <c r="DO63" i="12"/>
  <c r="DM63" i="12"/>
  <c r="DK63" i="12"/>
  <c r="DI63" i="12"/>
  <c r="DG63" i="12"/>
  <c r="DE63" i="12"/>
  <c r="DC63" i="12"/>
  <c r="DA63" i="12"/>
  <c r="CY63" i="12"/>
  <c r="CW63" i="12"/>
  <c r="CU63" i="12"/>
  <c r="CS63" i="12"/>
  <c r="CQ63" i="12"/>
  <c r="CO63" i="12"/>
  <c r="CM63" i="12"/>
  <c r="CK63" i="12"/>
  <c r="CI63" i="12"/>
  <c r="CG63" i="12"/>
  <c r="CE63" i="12"/>
  <c r="CC63" i="12"/>
  <c r="CA63" i="12"/>
  <c r="BY63" i="12"/>
  <c r="BW63" i="12"/>
  <c r="BU63" i="12"/>
  <c r="BS63" i="12"/>
  <c r="BQ63" i="12"/>
  <c r="BO63" i="12"/>
  <c r="BM63" i="12"/>
  <c r="BK63" i="12"/>
  <c r="BI63" i="12"/>
  <c r="BG63" i="12"/>
  <c r="BE63" i="12"/>
  <c r="BC63" i="12"/>
  <c r="BA63" i="12"/>
  <c r="AY63" i="12"/>
  <c r="AW63" i="12"/>
  <c r="AU63" i="12"/>
  <c r="AS63" i="12"/>
  <c r="AQ63" i="12"/>
  <c r="AO63" i="12"/>
  <c r="AM63" i="12"/>
  <c r="AK63" i="12"/>
  <c r="AI63" i="12"/>
  <c r="AG63" i="12"/>
  <c r="AE63" i="12"/>
  <c r="AC63" i="12"/>
  <c r="AA63" i="12"/>
  <c r="Y63" i="12"/>
  <c r="W63" i="12"/>
  <c r="U63" i="12"/>
  <c r="S63" i="12"/>
  <c r="Q63" i="12"/>
  <c r="O63" i="12"/>
  <c r="M63" i="12"/>
  <c r="K63" i="12"/>
  <c r="I63" i="12"/>
  <c r="G63" i="12"/>
  <c r="E63" i="12"/>
  <c r="FG62" i="12"/>
  <c r="FE62" i="12"/>
  <c r="FC62" i="12"/>
  <c r="FA62" i="12"/>
  <c r="EY62" i="12"/>
  <c r="EW62" i="12"/>
  <c r="EU62" i="12"/>
  <c r="ES62" i="12"/>
  <c r="EQ62" i="12"/>
  <c r="EO62" i="12"/>
  <c r="EM62" i="12"/>
  <c r="EK62" i="12"/>
  <c r="EI62" i="12"/>
  <c r="EG62" i="12"/>
  <c r="EE62" i="12"/>
  <c r="EC62" i="12"/>
  <c r="EA62" i="12"/>
  <c r="DY62" i="12"/>
  <c r="DW62" i="12"/>
  <c r="DU62" i="12"/>
  <c r="DS62" i="12"/>
  <c r="DQ62" i="12"/>
  <c r="DO62" i="12"/>
  <c r="DM62" i="12"/>
  <c r="DK62" i="12"/>
  <c r="DI62" i="12"/>
  <c r="DG62" i="12"/>
  <c r="DE62" i="12"/>
  <c r="DC62" i="12"/>
  <c r="DA62" i="12"/>
  <c r="CY62" i="12"/>
  <c r="CW62" i="12"/>
  <c r="CU62" i="12"/>
  <c r="CS62" i="12"/>
  <c r="CQ62" i="12"/>
  <c r="CO62" i="12"/>
  <c r="CM62" i="12"/>
  <c r="CK62" i="12"/>
  <c r="CI62" i="12"/>
  <c r="CG62" i="12"/>
  <c r="CE62" i="12"/>
  <c r="CC62" i="12"/>
  <c r="CA62" i="12"/>
  <c r="BY62" i="12"/>
  <c r="BW62" i="12"/>
  <c r="BU62" i="12"/>
  <c r="BS62" i="12"/>
  <c r="BQ62" i="12"/>
  <c r="BO62" i="12"/>
  <c r="BM62" i="12"/>
  <c r="BK62" i="12"/>
  <c r="BI62" i="12"/>
  <c r="BG62" i="12"/>
  <c r="BE62" i="12"/>
  <c r="BC62" i="12"/>
  <c r="BA62" i="12"/>
  <c r="AY62" i="12"/>
  <c r="AW62" i="12"/>
  <c r="AU62" i="12"/>
  <c r="AS62" i="12"/>
  <c r="AQ62" i="12"/>
  <c r="AO62" i="12"/>
  <c r="AM62" i="12"/>
  <c r="AK62" i="12"/>
  <c r="AI62" i="12"/>
  <c r="AG62" i="12"/>
  <c r="AE62" i="12"/>
  <c r="AC62" i="12"/>
  <c r="AA62" i="12"/>
  <c r="Y62" i="12"/>
  <c r="W62" i="12"/>
  <c r="U62" i="12"/>
  <c r="S62" i="12"/>
  <c r="Q62" i="12"/>
  <c r="O62" i="12"/>
  <c r="M62" i="12"/>
  <c r="K62" i="12"/>
  <c r="I62" i="12"/>
  <c r="G62" i="12"/>
  <c r="E62" i="12"/>
  <c r="FG61" i="12"/>
  <c r="FE61" i="12"/>
  <c r="FC61" i="12"/>
  <c r="FA61" i="12"/>
  <c r="EY61" i="12"/>
  <c r="EW61" i="12"/>
  <c r="EU61" i="12"/>
  <c r="ES61" i="12"/>
  <c r="EQ61" i="12"/>
  <c r="EO61" i="12"/>
  <c r="EM61" i="12"/>
  <c r="EK61" i="12"/>
  <c r="EI61" i="12"/>
  <c r="EG61" i="12"/>
  <c r="EE61" i="12"/>
  <c r="EC61" i="12"/>
  <c r="EA61" i="12"/>
  <c r="DY61" i="12"/>
  <c r="DW61" i="12"/>
  <c r="DU61" i="12"/>
  <c r="DS61" i="12"/>
  <c r="DQ61" i="12"/>
  <c r="DO61" i="12"/>
  <c r="DM61" i="12"/>
  <c r="DK61" i="12"/>
  <c r="DI61" i="12"/>
  <c r="DG61" i="12"/>
  <c r="DE61" i="12"/>
  <c r="DC61" i="12"/>
  <c r="DA61" i="12"/>
  <c r="CY61" i="12"/>
  <c r="CW61" i="12"/>
  <c r="CU61" i="12"/>
  <c r="CS61" i="12"/>
  <c r="CQ61" i="12"/>
  <c r="CO61" i="12"/>
  <c r="CM61" i="12"/>
  <c r="CK61" i="12"/>
  <c r="CI61" i="12"/>
  <c r="CG61" i="12"/>
  <c r="CE61" i="12"/>
  <c r="CC61" i="12"/>
  <c r="CA61" i="12"/>
  <c r="BY61" i="12"/>
  <c r="BW61" i="12"/>
  <c r="BU61" i="12"/>
  <c r="BS61" i="12"/>
  <c r="BQ61" i="12"/>
  <c r="BO61" i="12"/>
  <c r="BM61" i="12"/>
  <c r="BK61" i="12"/>
  <c r="BI61" i="12"/>
  <c r="BG61" i="12"/>
  <c r="BE61" i="12"/>
  <c r="BC61" i="12"/>
  <c r="BA61" i="12"/>
  <c r="AY61" i="12"/>
  <c r="AW61" i="12"/>
  <c r="AU61" i="12"/>
  <c r="AS61" i="12"/>
  <c r="AQ61" i="12"/>
  <c r="AO61" i="12"/>
  <c r="AM61" i="12"/>
  <c r="AK61" i="12"/>
  <c r="AI61" i="12"/>
  <c r="AG61" i="12"/>
  <c r="AE61" i="12"/>
  <c r="AC61" i="12"/>
  <c r="AA61" i="12"/>
  <c r="Y61" i="12"/>
  <c r="W61" i="12"/>
  <c r="U61" i="12"/>
  <c r="S61" i="12"/>
  <c r="Q61" i="12"/>
  <c r="O61" i="12"/>
  <c r="M61" i="12"/>
  <c r="K61" i="12"/>
  <c r="I61" i="12"/>
  <c r="G61" i="12"/>
  <c r="E61" i="12"/>
  <c r="FG60" i="12"/>
  <c r="FE60" i="12"/>
  <c r="FC60" i="12"/>
  <c r="FA60" i="12"/>
  <c r="EY60" i="12"/>
  <c r="EW60" i="12"/>
  <c r="EU60" i="12"/>
  <c r="ES60" i="12"/>
  <c r="EQ60" i="12"/>
  <c r="EO60" i="12"/>
  <c r="EM60" i="12"/>
  <c r="EK60" i="12"/>
  <c r="EI60" i="12"/>
  <c r="EG60" i="12"/>
  <c r="EE60" i="12"/>
  <c r="EC60" i="12"/>
  <c r="EA60" i="12"/>
  <c r="DY60" i="12"/>
  <c r="DW60" i="12"/>
  <c r="DU60" i="12"/>
  <c r="DS60" i="12"/>
  <c r="DQ60" i="12"/>
  <c r="DO60" i="12"/>
  <c r="DM60" i="12"/>
  <c r="DK60" i="12"/>
  <c r="DI60" i="12"/>
  <c r="DG60" i="12"/>
  <c r="DE60" i="12"/>
  <c r="DC60" i="12"/>
  <c r="DA60" i="12"/>
  <c r="CY60" i="12"/>
  <c r="CW60" i="12"/>
  <c r="CU60" i="12"/>
  <c r="CS60" i="12"/>
  <c r="CQ60" i="12"/>
  <c r="CO60" i="12"/>
  <c r="CM60" i="12"/>
  <c r="CK60" i="12"/>
  <c r="CI60" i="12"/>
  <c r="CG60" i="12"/>
  <c r="CE60" i="12"/>
  <c r="CC60" i="12"/>
  <c r="CA60" i="12"/>
  <c r="BY60" i="12"/>
  <c r="BW60" i="12"/>
  <c r="BU60" i="12"/>
  <c r="BS60" i="12"/>
  <c r="BQ60" i="12"/>
  <c r="BO60" i="12"/>
  <c r="BM60" i="12"/>
  <c r="BK60" i="12"/>
  <c r="BI60" i="12"/>
  <c r="BG60" i="12"/>
  <c r="BE60" i="12"/>
  <c r="BC60" i="12"/>
  <c r="BA60" i="12"/>
  <c r="AY60" i="12"/>
  <c r="AW60" i="12"/>
  <c r="AU60" i="12"/>
  <c r="AS60" i="12"/>
  <c r="AQ60" i="12"/>
  <c r="AO60" i="12"/>
  <c r="AM60" i="12"/>
  <c r="AK60" i="12"/>
  <c r="AI60" i="12"/>
  <c r="AG60" i="12"/>
  <c r="AE60" i="12"/>
  <c r="AC60" i="12"/>
  <c r="AA60" i="12"/>
  <c r="Y60" i="12"/>
  <c r="W60" i="12"/>
  <c r="U60" i="12"/>
  <c r="S60" i="12"/>
  <c r="Q60" i="12"/>
  <c r="O60" i="12"/>
  <c r="M60" i="12"/>
  <c r="K60" i="12"/>
  <c r="I60" i="12"/>
  <c r="G60" i="12"/>
  <c r="E60" i="12"/>
  <c r="FG59" i="12"/>
  <c r="FE59" i="12"/>
  <c r="FC59" i="12"/>
  <c r="FA59" i="12"/>
  <c r="EY59" i="12"/>
  <c r="EW59" i="12"/>
  <c r="EU59" i="12"/>
  <c r="ES59" i="12"/>
  <c r="EQ59" i="12"/>
  <c r="EO59" i="12"/>
  <c r="EM59" i="12"/>
  <c r="EK59" i="12"/>
  <c r="EI59" i="12"/>
  <c r="EG59" i="12"/>
  <c r="EE59" i="12"/>
  <c r="EC59" i="12"/>
  <c r="EA59" i="12"/>
  <c r="DY59" i="12"/>
  <c r="DW59" i="12"/>
  <c r="DU59" i="12"/>
  <c r="DS59" i="12"/>
  <c r="DQ59" i="12"/>
  <c r="DO59" i="12"/>
  <c r="DM59" i="12"/>
  <c r="DK59" i="12"/>
  <c r="DI59" i="12"/>
  <c r="DG59" i="12"/>
  <c r="DE59" i="12"/>
  <c r="DC59" i="12"/>
  <c r="DA59" i="12"/>
  <c r="CY59" i="12"/>
  <c r="CW59" i="12"/>
  <c r="CU59" i="12"/>
  <c r="CS59" i="12"/>
  <c r="CQ59" i="12"/>
  <c r="CO59" i="12"/>
  <c r="CM59" i="12"/>
  <c r="CK59" i="12"/>
  <c r="CI59" i="12"/>
  <c r="CG59" i="12"/>
  <c r="CE59" i="12"/>
  <c r="CC59" i="12"/>
  <c r="CA59" i="12"/>
  <c r="BY59" i="12"/>
  <c r="BW59" i="12"/>
  <c r="BU59" i="12"/>
  <c r="BS59" i="12"/>
  <c r="BQ59" i="12"/>
  <c r="BO59" i="12"/>
  <c r="BM59" i="12"/>
  <c r="BK59" i="12"/>
  <c r="BI59" i="12"/>
  <c r="BG59" i="12"/>
  <c r="BE59" i="12"/>
  <c r="BC59" i="12"/>
  <c r="BA59" i="12"/>
  <c r="AY59" i="12"/>
  <c r="AW59" i="12"/>
  <c r="AU59" i="12"/>
  <c r="AS59" i="12"/>
  <c r="AQ59" i="12"/>
  <c r="AO59" i="12"/>
  <c r="AM59" i="12"/>
  <c r="AK59" i="12"/>
  <c r="AI59" i="12"/>
  <c r="AG59" i="12"/>
  <c r="AE59" i="12"/>
  <c r="AC59" i="12"/>
  <c r="AA59" i="12"/>
  <c r="Y59" i="12"/>
  <c r="W59" i="12"/>
  <c r="U59" i="12"/>
  <c r="S59" i="12"/>
  <c r="Q59" i="12"/>
  <c r="O59" i="12"/>
  <c r="M59" i="12"/>
  <c r="K59" i="12"/>
  <c r="I59" i="12"/>
  <c r="G59" i="12"/>
  <c r="E59" i="12"/>
  <c r="FG58" i="12"/>
  <c r="FE58" i="12"/>
  <c r="FC58" i="12"/>
  <c r="FA58" i="12"/>
  <c r="EY58" i="12"/>
  <c r="EW58" i="12"/>
  <c r="EU58" i="12"/>
  <c r="ES58" i="12"/>
  <c r="EQ58" i="12"/>
  <c r="EO58" i="12"/>
  <c r="EM58" i="12"/>
  <c r="EK58" i="12"/>
  <c r="EI58" i="12"/>
  <c r="EG58" i="12"/>
  <c r="EE58" i="12"/>
  <c r="EC58" i="12"/>
  <c r="EA58" i="12"/>
  <c r="DY58" i="12"/>
  <c r="DW58" i="12"/>
  <c r="DU58" i="12"/>
  <c r="DS58" i="12"/>
  <c r="DQ58" i="12"/>
  <c r="DO58" i="12"/>
  <c r="DM58" i="12"/>
  <c r="DK58" i="12"/>
  <c r="DI58" i="12"/>
  <c r="DG58" i="12"/>
  <c r="DE58" i="12"/>
  <c r="DC58" i="12"/>
  <c r="DA58" i="12"/>
  <c r="CY58" i="12"/>
  <c r="CW58" i="12"/>
  <c r="CU58" i="12"/>
  <c r="CS58" i="12"/>
  <c r="CQ58" i="12"/>
  <c r="CO58" i="12"/>
  <c r="CM58" i="12"/>
  <c r="CK58" i="12"/>
  <c r="CI58" i="12"/>
  <c r="CG58" i="12"/>
  <c r="CE58" i="12"/>
  <c r="CC58" i="12"/>
  <c r="CA58" i="12"/>
  <c r="BY58" i="12"/>
  <c r="BW58" i="12"/>
  <c r="BU58" i="12"/>
  <c r="BS58" i="12"/>
  <c r="BQ58" i="12"/>
  <c r="BO58" i="12"/>
  <c r="BM58" i="12"/>
  <c r="BK58" i="12"/>
  <c r="BI58" i="12"/>
  <c r="BG58" i="12"/>
  <c r="BE58" i="12"/>
  <c r="BC58" i="12"/>
  <c r="BA58" i="12"/>
  <c r="AY58" i="12"/>
  <c r="AW58" i="12"/>
  <c r="AU58" i="12"/>
  <c r="AS58" i="12"/>
  <c r="AQ58" i="12"/>
  <c r="AO58" i="12"/>
  <c r="AM58" i="12"/>
  <c r="AK58" i="12"/>
  <c r="AI58" i="12"/>
  <c r="AG58" i="12"/>
  <c r="AE58" i="12"/>
  <c r="AC58" i="12"/>
  <c r="AA58" i="12"/>
  <c r="Y58" i="12"/>
  <c r="W58" i="12"/>
  <c r="U58" i="12"/>
  <c r="S58" i="12"/>
  <c r="Q58" i="12"/>
  <c r="O58" i="12"/>
  <c r="M58" i="12"/>
  <c r="K58" i="12"/>
  <c r="I58" i="12"/>
  <c r="G58" i="12"/>
  <c r="E58" i="12"/>
  <c r="FG57" i="12"/>
  <c r="FE57" i="12"/>
  <c r="FC57" i="12"/>
  <c r="FA57" i="12"/>
  <c r="EY57" i="12"/>
  <c r="EW57" i="12"/>
  <c r="EU57" i="12"/>
  <c r="ES57" i="12"/>
  <c r="EQ57" i="12"/>
  <c r="EO57" i="12"/>
  <c r="EM57" i="12"/>
  <c r="EK57" i="12"/>
  <c r="EI57" i="12"/>
  <c r="EG57" i="12"/>
  <c r="EE57" i="12"/>
  <c r="EC57" i="12"/>
  <c r="EA57" i="12"/>
  <c r="DY57" i="12"/>
  <c r="DW57" i="12"/>
  <c r="DU57" i="12"/>
  <c r="DS57" i="12"/>
  <c r="DQ57" i="12"/>
  <c r="DO57" i="12"/>
  <c r="DM57" i="12"/>
  <c r="DK57" i="12"/>
  <c r="DI57" i="12"/>
  <c r="DG57" i="12"/>
  <c r="DE57" i="12"/>
  <c r="DC57" i="12"/>
  <c r="DA57" i="12"/>
  <c r="CY57" i="12"/>
  <c r="CW57" i="12"/>
  <c r="CU57" i="12"/>
  <c r="CS57" i="12"/>
  <c r="CQ57" i="12"/>
  <c r="CO57" i="12"/>
  <c r="CM57" i="12"/>
  <c r="CK57" i="12"/>
  <c r="CI57" i="12"/>
  <c r="CG57" i="12"/>
  <c r="CE57" i="12"/>
  <c r="CC57" i="12"/>
  <c r="CA57" i="12"/>
  <c r="BY57" i="12"/>
  <c r="BW57" i="12"/>
  <c r="BU57" i="12"/>
  <c r="BS57" i="12"/>
  <c r="BQ57" i="12"/>
  <c r="BO57" i="12"/>
  <c r="BM57" i="12"/>
  <c r="BK57" i="12"/>
  <c r="BI57" i="12"/>
  <c r="BG57" i="12"/>
  <c r="BE57" i="12"/>
  <c r="BC57" i="12"/>
  <c r="BA57" i="12"/>
  <c r="AY57" i="12"/>
  <c r="AW57" i="12"/>
  <c r="AU57" i="12"/>
  <c r="AS57" i="12"/>
  <c r="AQ57" i="12"/>
  <c r="AO57" i="12"/>
  <c r="AM57" i="12"/>
  <c r="AK57" i="12"/>
  <c r="AI57" i="12"/>
  <c r="AG57" i="12"/>
  <c r="AE57" i="12"/>
  <c r="AC57" i="12"/>
  <c r="AA57" i="12"/>
  <c r="Y57" i="12"/>
  <c r="W57" i="12"/>
  <c r="U57" i="12"/>
  <c r="S57" i="12"/>
  <c r="Q57" i="12"/>
  <c r="O57" i="12"/>
  <c r="M57" i="12"/>
  <c r="K57" i="12"/>
  <c r="I57" i="12"/>
  <c r="G57" i="12"/>
  <c r="E57" i="12"/>
  <c r="FG56" i="12"/>
  <c r="FE56" i="12"/>
  <c r="FC56" i="12"/>
  <c r="FA56" i="12"/>
  <c r="EY56" i="12"/>
  <c r="EW56" i="12"/>
  <c r="EU56" i="12"/>
  <c r="ES56" i="12"/>
  <c r="EQ56" i="12"/>
  <c r="EO56" i="12"/>
  <c r="EM56" i="12"/>
  <c r="EK56" i="12"/>
  <c r="EI56" i="12"/>
  <c r="EG56" i="12"/>
  <c r="EE56" i="12"/>
  <c r="EC56" i="12"/>
  <c r="EA56" i="12"/>
  <c r="DY56" i="12"/>
  <c r="DW56" i="12"/>
  <c r="DU56" i="12"/>
  <c r="DS56" i="12"/>
  <c r="DQ56" i="12"/>
  <c r="DO56" i="12"/>
  <c r="DM56" i="12"/>
  <c r="DK56" i="12"/>
  <c r="DI56" i="12"/>
  <c r="DG56" i="12"/>
  <c r="DE56" i="12"/>
  <c r="DC56" i="12"/>
  <c r="DA56" i="12"/>
  <c r="CY56" i="12"/>
  <c r="CW56" i="12"/>
  <c r="CU56" i="12"/>
  <c r="CS56" i="12"/>
  <c r="CQ56" i="12"/>
  <c r="CO56" i="12"/>
  <c r="CM56" i="12"/>
  <c r="CK56" i="12"/>
  <c r="CI56" i="12"/>
  <c r="CG56" i="12"/>
  <c r="CE56" i="12"/>
  <c r="CC56" i="12"/>
  <c r="CA56" i="12"/>
  <c r="BY56" i="12"/>
  <c r="BW56" i="12"/>
  <c r="BU56" i="12"/>
  <c r="BS56" i="12"/>
  <c r="BQ56" i="12"/>
  <c r="BO56" i="12"/>
  <c r="BM56" i="12"/>
  <c r="BK56" i="12"/>
  <c r="BI56" i="12"/>
  <c r="BG56" i="12"/>
  <c r="BE56" i="12"/>
  <c r="BC56" i="12"/>
  <c r="BA56" i="12"/>
  <c r="AY56" i="12"/>
  <c r="AW56" i="12"/>
  <c r="AU56" i="12"/>
  <c r="AS56" i="12"/>
  <c r="AQ56" i="12"/>
  <c r="AO56" i="12"/>
  <c r="AM56" i="12"/>
  <c r="AK56" i="12"/>
  <c r="AI56" i="12"/>
  <c r="AG56" i="12"/>
  <c r="AE56" i="12"/>
  <c r="AC56" i="12"/>
  <c r="AA56" i="12"/>
  <c r="Y56" i="12"/>
  <c r="W56" i="12"/>
  <c r="U56" i="12"/>
  <c r="S56" i="12"/>
  <c r="Q56" i="12"/>
  <c r="O56" i="12"/>
  <c r="M56" i="12"/>
  <c r="K56" i="12"/>
  <c r="I56" i="12"/>
  <c r="G56" i="12"/>
  <c r="E56" i="12"/>
  <c r="FG55" i="12"/>
  <c r="FE55" i="12"/>
  <c r="FC55" i="12"/>
  <c r="FA55" i="12"/>
  <c r="EY55" i="12"/>
  <c r="EW55" i="12"/>
  <c r="EU55" i="12"/>
  <c r="ES55" i="12"/>
  <c r="EQ55" i="12"/>
  <c r="EO55" i="12"/>
  <c r="EM55" i="12"/>
  <c r="EK55" i="12"/>
  <c r="EI55" i="12"/>
  <c r="EG55" i="12"/>
  <c r="EE55" i="12"/>
  <c r="EC55" i="12"/>
  <c r="EA55" i="12"/>
  <c r="DY55" i="12"/>
  <c r="DW55" i="12"/>
  <c r="DU55" i="12"/>
  <c r="DS55" i="12"/>
  <c r="DQ55" i="12"/>
  <c r="DO55" i="12"/>
  <c r="DM55" i="12"/>
  <c r="DK55" i="12"/>
  <c r="DI55" i="12"/>
  <c r="DG55" i="12"/>
  <c r="DE55" i="12"/>
  <c r="DC55" i="12"/>
  <c r="DA55" i="12"/>
  <c r="CY55" i="12"/>
  <c r="CW55" i="12"/>
  <c r="CU55" i="12"/>
  <c r="CS55" i="12"/>
  <c r="CQ55" i="12"/>
  <c r="CO55" i="12"/>
  <c r="CM55" i="12"/>
  <c r="CK55" i="12"/>
  <c r="CI55" i="12"/>
  <c r="CG55" i="12"/>
  <c r="CE55" i="12"/>
  <c r="CC55" i="12"/>
  <c r="CA55" i="12"/>
  <c r="BY55" i="12"/>
  <c r="BW55" i="12"/>
  <c r="BU55" i="12"/>
  <c r="BS55" i="12"/>
  <c r="BQ55" i="12"/>
  <c r="BO55" i="12"/>
  <c r="BM55" i="12"/>
  <c r="BK55" i="12"/>
  <c r="BI55" i="12"/>
  <c r="BG55" i="12"/>
  <c r="BE55" i="12"/>
  <c r="BC55" i="12"/>
  <c r="BA55" i="12"/>
  <c r="AY55" i="12"/>
  <c r="AW55" i="12"/>
  <c r="AU55" i="12"/>
  <c r="AS55" i="12"/>
  <c r="AQ55" i="12"/>
  <c r="AO55" i="12"/>
  <c r="AM55" i="12"/>
  <c r="AK55" i="12"/>
  <c r="AI55" i="12"/>
  <c r="AG55" i="12"/>
  <c r="AE55" i="12"/>
  <c r="AC55" i="12"/>
  <c r="AA55" i="12"/>
  <c r="Y55" i="12"/>
  <c r="W55" i="12"/>
  <c r="U55" i="12"/>
  <c r="S55" i="12"/>
  <c r="Q55" i="12"/>
  <c r="O55" i="12"/>
  <c r="M55" i="12"/>
  <c r="K55" i="12"/>
  <c r="I55" i="12"/>
  <c r="G55" i="12"/>
  <c r="E55" i="12"/>
  <c r="FG54" i="12"/>
  <c r="FE54" i="12"/>
  <c r="FC54" i="12"/>
  <c r="FA54" i="12"/>
  <c r="EY54" i="12"/>
  <c r="EW54" i="12"/>
  <c r="EU54" i="12"/>
  <c r="ES54" i="12"/>
  <c r="EQ54" i="12"/>
  <c r="EO54" i="12"/>
  <c r="EM54" i="12"/>
  <c r="EK54" i="12"/>
  <c r="EI54" i="12"/>
  <c r="EG54" i="12"/>
  <c r="EE54" i="12"/>
  <c r="EC54" i="12"/>
  <c r="EA54" i="12"/>
  <c r="DY54" i="12"/>
  <c r="DW54" i="12"/>
  <c r="DU54" i="12"/>
  <c r="DS54" i="12"/>
  <c r="DQ54" i="12"/>
  <c r="DO54" i="12"/>
  <c r="DM54" i="12"/>
  <c r="DK54" i="12"/>
  <c r="DI54" i="12"/>
  <c r="DG54" i="12"/>
  <c r="DE54" i="12"/>
  <c r="DC54" i="12"/>
  <c r="DA54" i="12"/>
  <c r="CY54" i="12"/>
  <c r="CW54" i="12"/>
  <c r="CU54" i="12"/>
  <c r="CS54" i="12"/>
  <c r="CQ54" i="12"/>
  <c r="CO54" i="12"/>
  <c r="CM54" i="12"/>
  <c r="CK54" i="12"/>
  <c r="CI54" i="12"/>
  <c r="CG54" i="12"/>
  <c r="CE54" i="12"/>
  <c r="CC54" i="12"/>
  <c r="CA54" i="12"/>
  <c r="BY54" i="12"/>
  <c r="BW54" i="12"/>
  <c r="BU54" i="12"/>
  <c r="BS54" i="12"/>
  <c r="BQ54" i="12"/>
  <c r="BO54" i="12"/>
  <c r="BM54" i="12"/>
  <c r="BK54" i="12"/>
  <c r="BI54" i="12"/>
  <c r="BG54" i="12"/>
  <c r="BE54" i="12"/>
  <c r="BC54" i="12"/>
  <c r="BA54" i="12"/>
  <c r="AY54" i="12"/>
  <c r="AW54" i="12"/>
  <c r="AU54" i="12"/>
  <c r="AS54" i="12"/>
  <c r="AQ54" i="12"/>
  <c r="AO54" i="12"/>
  <c r="AM54" i="12"/>
  <c r="AK54" i="12"/>
  <c r="AI54" i="12"/>
  <c r="AG54" i="12"/>
  <c r="AE54" i="12"/>
  <c r="AC54" i="12"/>
  <c r="AA54" i="12"/>
  <c r="Y54" i="12"/>
  <c r="W54" i="12"/>
  <c r="U54" i="12"/>
  <c r="S54" i="12"/>
  <c r="Q54" i="12"/>
  <c r="O54" i="12"/>
  <c r="M54" i="12"/>
  <c r="K54" i="12"/>
  <c r="I54" i="12"/>
  <c r="G54" i="12"/>
  <c r="E54" i="12"/>
  <c r="FG53" i="12"/>
  <c r="FE53" i="12"/>
  <c r="FC53" i="12"/>
  <c r="FA53" i="12"/>
  <c r="EY53" i="12"/>
  <c r="EW53" i="12"/>
  <c r="EU53" i="12"/>
  <c r="ES53" i="12"/>
  <c r="EQ53" i="12"/>
  <c r="EO53" i="12"/>
  <c r="EM53" i="12"/>
  <c r="EK53" i="12"/>
  <c r="EI53" i="12"/>
  <c r="EG53" i="12"/>
  <c r="EE53" i="12"/>
  <c r="EC53" i="12"/>
  <c r="EA53" i="12"/>
  <c r="DY53" i="12"/>
  <c r="DW53" i="12"/>
  <c r="DU53" i="12"/>
  <c r="DS53" i="12"/>
  <c r="DQ53" i="12"/>
  <c r="DO53" i="12"/>
  <c r="DM53" i="12"/>
  <c r="DK53" i="12"/>
  <c r="DI53" i="12"/>
  <c r="DG53" i="12"/>
  <c r="DE53" i="12"/>
  <c r="DC53" i="12"/>
  <c r="DA53" i="12"/>
  <c r="CY53" i="12"/>
  <c r="CW53" i="12"/>
  <c r="CU53" i="12"/>
  <c r="CS53" i="12"/>
  <c r="CQ53" i="12"/>
  <c r="CO53" i="12"/>
  <c r="CM53" i="12"/>
  <c r="CK53" i="12"/>
  <c r="CI53" i="12"/>
  <c r="CG53" i="12"/>
  <c r="CE53" i="12"/>
  <c r="CC53" i="12"/>
  <c r="CA53" i="12"/>
  <c r="BY53" i="12"/>
  <c r="BW53" i="12"/>
  <c r="BU53" i="12"/>
  <c r="BS53" i="12"/>
  <c r="BQ53" i="12"/>
  <c r="BO53" i="12"/>
  <c r="BM53" i="12"/>
  <c r="BK53" i="12"/>
  <c r="BI53" i="12"/>
  <c r="BG53" i="12"/>
  <c r="BE53" i="12"/>
  <c r="BC53" i="12"/>
  <c r="BA53" i="12"/>
  <c r="AY53" i="12"/>
  <c r="AW53" i="12"/>
  <c r="AU53" i="12"/>
  <c r="AS53" i="12"/>
  <c r="AQ53" i="12"/>
  <c r="AO53" i="12"/>
  <c r="AM53" i="12"/>
  <c r="AK53" i="12"/>
  <c r="AI53" i="12"/>
  <c r="AG53" i="12"/>
  <c r="AE53" i="12"/>
  <c r="AC53" i="12"/>
  <c r="AA53" i="12"/>
  <c r="Y53" i="12"/>
  <c r="W53" i="12"/>
  <c r="U53" i="12"/>
  <c r="S53" i="12"/>
  <c r="Q53" i="12"/>
  <c r="O53" i="12"/>
  <c r="M53" i="12"/>
  <c r="K53" i="12"/>
  <c r="I53" i="12"/>
  <c r="G53" i="12"/>
  <c r="E53" i="12"/>
  <c r="FG52" i="12"/>
  <c r="FE52" i="12"/>
  <c r="FC52" i="12"/>
  <c r="FA52" i="12"/>
  <c r="EY52" i="12"/>
  <c r="EW52" i="12"/>
  <c r="EU52" i="12"/>
  <c r="ES52" i="12"/>
  <c r="EQ52" i="12"/>
  <c r="EO52" i="12"/>
  <c r="EM52" i="12"/>
  <c r="EK52" i="12"/>
  <c r="EI52" i="12"/>
  <c r="EG52" i="12"/>
  <c r="EE52" i="12"/>
  <c r="EC52" i="12"/>
  <c r="EA52" i="12"/>
  <c r="DY52" i="12"/>
  <c r="DW52" i="12"/>
  <c r="DU52" i="12"/>
  <c r="DS52" i="12"/>
  <c r="DQ52" i="12"/>
  <c r="DO52" i="12"/>
  <c r="DM52" i="12"/>
  <c r="DK52" i="12"/>
  <c r="DI52" i="12"/>
  <c r="DG52" i="12"/>
  <c r="DE52" i="12"/>
  <c r="DC52" i="12"/>
  <c r="DA52" i="12"/>
  <c r="CY52" i="12"/>
  <c r="CW52" i="12"/>
  <c r="CU52" i="12"/>
  <c r="CS52" i="12"/>
  <c r="CQ52" i="12"/>
  <c r="CO52" i="12"/>
  <c r="CM52" i="12"/>
  <c r="CK52" i="12"/>
  <c r="CI52" i="12"/>
  <c r="CG52" i="12"/>
  <c r="CE52" i="12"/>
  <c r="CC52" i="12"/>
  <c r="CA52" i="12"/>
  <c r="BY52" i="12"/>
  <c r="BW52" i="12"/>
  <c r="BU52" i="12"/>
  <c r="BS52" i="12"/>
  <c r="BQ52" i="12"/>
  <c r="BO52" i="12"/>
  <c r="BM52" i="12"/>
  <c r="BK52" i="12"/>
  <c r="BI52" i="12"/>
  <c r="BG52" i="12"/>
  <c r="BE52" i="12"/>
  <c r="BC52" i="12"/>
  <c r="BA52" i="12"/>
  <c r="AY52" i="12"/>
  <c r="AW52" i="12"/>
  <c r="AU52" i="12"/>
  <c r="AS52" i="12"/>
  <c r="AQ52" i="12"/>
  <c r="AO52" i="12"/>
  <c r="AM52" i="12"/>
  <c r="AK52" i="12"/>
  <c r="AI52" i="12"/>
  <c r="AG52" i="12"/>
  <c r="AE52" i="12"/>
  <c r="AC52" i="12"/>
  <c r="AA52" i="12"/>
  <c r="Y52" i="12"/>
  <c r="W52" i="12"/>
  <c r="U52" i="12"/>
  <c r="S52" i="12"/>
  <c r="Q52" i="12"/>
  <c r="O52" i="12"/>
  <c r="M52" i="12"/>
  <c r="K52" i="12"/>
  <c r="I52" i="12"/>
  <c r="G52" i="12"/>
  <c r="E52" i="12"/>
  <c r="FG51" i="12"/>
  <c r="FE51" i="12"/>
  <c r="FC51" i="12"/>
  <c r="FA51" i="12"/>
  <c r="EY51" i="12"/>
  <c r="EW51" i="12"/>
  <c r="EU51" i="12"/>
  <c r="ES51" i="12"/>
  <c r="EQ51" i="12"/>
  <c r="EO51" i="12"/>
  <c r="EM51" i="12"/>
  <c r="EK51" i="12"/>
  <c r="EI51" i="12"/>
  <c r="EG51" i="12"/>
  <c r="EE51" i="12"/>
  <c r="EC51" i="12"/>
  <c r="EA51" i="12"/>
  <c r="DY51" i="12"/>
  <c r="DW51" i="12"/>
  <c r="DU51" i="12"/>
  <c r="DS51" i="12"/>
  <c r="DQ51" i="12"/>
  <c r="DO51" i="12"/>
  <c r="DM51" i="12"/>
  <c r="DK51" i="12"/>
  <c r="DI51" i="12"/>
  <c r="DG51" i="12"/>
  <c r="DE51" i="12"/>
  <c r="DC51" i="12"/>
  <c r="DA51" i="12"/>
  <c r="CY51" i="12"/>
  <c r="CW51" i="12"/>
  <c r="CU51" i="12"/>
  <c r="CS51" i="12"/>
  <c r="CQ51" i="12"/>
  <c r="CO51" i="12"/>
  <c r="CM51" i="12"/>
  <c r="CK51" i="12"/>
  <c r="CI51" i="12"/>
  <c r="CG51" i="12"/>
  <c r="CE51" i="12"/>
  <c r="CC51" i="12"/>
  <c r="CA51" i="12"/>
  <c r="BY51" i="12"/>
  <c r="BW51" i="12"/>
  <c r="BU51" i="12"/>
  <c r="BS51" i="12"/>
  <c r="BQ51" i="12"/>
  <c r="BO51" i="12"/>
  <c r="BM51" i="12"/>
  <c r="BK51" i="12"/>
  <c r="BI51" i="12"/>
  <c r="BG51" i="12"/>
  <c r="BE51" i="12"/>
  <c r="BC51" i="12"/>
  <c r="BA51" i="12"/>
  <c r="AY51" i="12"/>
  <c r="AW51" i="12"/>
  <c r="AU51" i="12"/>
  <c r="AS51" i="12"/>
  <c r="AQ51" i="12"/>
  <c r="AO51" i="12"/>
  <c r="AM51" i="12"/>
  <c r="AK51" i="12"/>
  <c r="AI51" i="12"/>
  <c r="AG51" i="12"/>
  <c r="AE51" i="12"/>
  <c r="AC51" i="12"/>
  <c r="AA51" i="12"/>
  <c r="Y51" i="12"/>
  <c r="W51" i="12"/>
  <c r="U51" i="12"/>
  <c r="S51" i="12"/>
  <c r="Q51" i="12"/>
  <c r="O51" i="12"/>
  <c r="M51" i="12"/>
  <c r="K51" i="12"/>
  <c r="I51" i="12"/>
  <c r="G51" i="12"/>
  <c r="E51" i="12"/>
  <c r="FG50" i="12"/>
  <c r="FE50" i="12"/>
  <c r="FC50" i="12"/>
  <c r="FA50" i="12"/>
  <c r="EY50" i="12"/>
  <c r="EW50" i="12"/>
  <c r="EU50" i="12"/>
  <c r="ES50" i="12"/>
  <c r="EQ50" i="12"/>
  <c r="EO50" i="12"/>
  <c r="EM50" i="12"/>
  <c r="EK50" i="12"/>
  <c r="EI50" i="12"/>
  <c r="EG50" i="12"/>
  <c r="EE50" i="12"/>
  <c r="EC50" i="12"/>
  <c r="EA50" i="12"/>
  <c r="DY50" i="12"/>
  <c r="DW50" i="12"/>
  <c r="DU50" i="12"/>
  <c r="DS50" i="12"/>
  <c r="DQ50" i="12"/>
  <c r="DO50" i="12"/>
  <c r="DM50" i="12"/>
  <c r="DK50" i="12"/>
  <c r="DI50" i="12"/>
  <c r="DG50" i="12"/>
  <c r="DE50" i="12"/>
  <c r="DC50" i="12"/>
  <c r="DA50" i="12"/>
  <c r="CY50" i="12"/>
  <c r="CW50" i="12"/>
  <c r="CU50" i="12"/>
  <c r="CS50" i="12"/>
  <c r="CQ50" i="12"/>
  <c r="CO50" i="12"/>
  <c r="CM50" i="12"/>
  <c r="CK50" i="12"/>
  <c r="CI50" i="12"/>
  <c r="CG50" i="12"/>
  <c r="CE50" i="12"/>
  <c r="CC50" i="12"/>
  <c r="CA50" i="12"/>
  <c r="BY50" i="12"/>
  <c r="BW50" i="12"/>
  <c r="BU50" i="12"/>
  <c r="BS50" i="12"/>
  <c r="BQ50" i="12"/>
  <c r="BO50" i="12"/>
  <c r="BM50" i="12"/>
  <c r="BK50" i="12"/>
  <c r="BI50" i="12"/>
  <c r="BG50" i="12"/>
  <c r="BE50" i="12"/>
  <c r="BC50" i="12"/>
  <c r="BA50" i="12"/>
  <c r="AY50" i="12"/>
  <c r="AW50" i="12"/>
  <c r="AU50" i="12"/>
  <c r="AS50" i="12"/>
  <c r="AQ50" i="12"/>
  <c r="AO50" i="12"/>
  <c r="AM50" i="12"/>
  <c r="AK50" i="12"/>
  <c r="AI50" i="12"/>
  <c r="AG50" i="12"/>
  <c r="AE50" i="12"/>
  <c r="AC50" i="12"/>
  <c r="AA50" i="12"/>
  <c r="Y50" i="12"/>
  <c r="W50" i="12"/>
  <c r="U50" i="12"/>
  <c r="S50" i="12"/>
  <c r="Q50" i="12"/>
  <c r="O50" i="12"/>
  <c r="M50" i="12"/>
  <c r="K50" i="12"/>
  <c r="I50" i="12"/>
  <c r="G50" i="12"/>
  <c r="E50" i="12"/>
  <c r="FG49" i="12"/>
  <c r="FE49" i="12"/>
  <c r="FC49" i="12"/>
  <c r="FA49" i="12"/>
  <c r="EY49" i="12"/>
  <c r="EW49" i="12"/>
  <c r="EU49" i="12"/>
  <c r="ES49" i="12"/>
  <c r="EQ49" i="12"/>
  <c r="EO49" i="12"/>
  <c r="EM49" i="12"/>
  <c r="EK49" i="12"/>
  <c r="EI49" i="12"/>
  <c r="EG49" i="12"/>
  <c r="EE49" i="12"/>
  <c r="EC49" i="12"/>
  <c r="EA49" i="12"/>
  <c r="DY49" i="12"/>
  <c r="DW49" i="12"/>
  <c r="DU49" i="12"/>
  <c r="DS49" i="12"/>
  <c r="DQ49" i="12"/>
  <c r="DO49" i="12"/>
  <c r="DM49" i="12"/>
  <c r="DK49" i="12"/>
  <c r="DI49" i="12"/>
  <c r="DG49" i="12"/>
  <c r="DE49" i="12"/>
  <c r="DC49" i="12"/>
  <c r="DA49" i="12"/>
  <c r="CY49" i="12"/>
  <c r="CW49" i="12"/>
  <c r="CU49" i="12"/>
  <c r="CS49" i="12"/>
  <c r="CQ49" i="12"/>
  <c r="CO49" i="12"/>
  <c r="CM49" i="12"/>
  <c r="CK49" i="12"/>
  <c r="CI49" i="12"/>
  <c r="CG49" i="12"/>
  <c r="CE49" i="12"/>
  <c r="CC49" i="12"/>
  <c r="CA49" i="12"/>
  <c r="BY49" i="12"/>
  <c r="BW49" i="12"/>
  <c r="BU49" i="12"/>
  <c r="BS49" i="12"/>
  <c r="BQ49" i="12"/>
  <c r="BO49" i="12"/>
  <c r="BM49" i="12"/>
  <c r="BK49" i="12"/>
  <c r="BI49" i="12"/>
  <c r="BG49" i="12"/>
  <c r="BE49" i="12"/>
  <c r="BC49" i="12"/>
  <c r="BA49" i="12"/>
  <c r="AY49" i="12"/>
  <c r="AW49" i="12"/>
  <c r="AU49" i="12"/>
  <c r="AS49" i="12"/>
  <c r="AQ49" i="12"/>
  <c r="AO49" i="12"/>
  <c r="AM49" i="12"/>
  <c r="AK49" i="12"/>
  <c r="AI49" i="12"/>
  <c r="AG49" i="12"/>
  <c r="AE49" i="12"/>
  <c r="AC49" i="12"/>
  <c r="AA49" i="12"/>
  <c r="Y49" i="12"/>
  <c r="W49" i="12"/>
  <c r="U49" i="12"/>
  <c r="S49" i="12"/>
  <c r="Q49" i="12"/>
  <c r="O49" i="12"/>
  <c r="M49" i="12"/>
  <c r="K49" i="12"/>
  <c r="I49" i="12"/>
  <c r="G49" i="12"/>
  <c r="E49" i="12"/>
  <c r="FG48" i="12"/>
  <c r="FE48" i="12"/>
  <c r="FC48" i="12"/>
  <c r="FA48" i="12"/>
  <c r="EY48" i="12"/>
  <c r="EW48" i="12"/>
  <c r="EU48" i="12"/>
  <c r="ES48" i="12"/>
  <c r="EQ48" i="12"/>
  <c r="EO48" i="12"/>
  <c r="EM48" i="12"/>
  <c r="EK48" i="12"/>
  <c r="EI48" i="12"/>
  <c r="EG48" i="12"/>
  <c r="EE48" i="12"/>
  <c r="EC48" i="12"/>
  <c r="EA48" i="12"/>
  <c r="DY48" i="12"/>
  <c r="DW48" i="12"/>
  <c r="DU48" i="12"/>
  <c r="DS48" i="12"/>
  <c r="DQ48" i="12"/>
  <c r="DO48" i="12"/>
  <c r="DM48" i="12"/>
  <c r="DK48" i="12"/>
  <c r="DI48" i="12"/>
  <c r="DG48" i="12"/>
  <c r="DE48" i="12"/>
  <c r="DC48" i="12"/>
  <c r="DA48" i="12"/>
  <c r="CY48" i="12"/>
  <c r="CW48" i="12"/>
  <c r="CU48" i="12"/>
  <c r="CS48" i="12"/>
  <c r="CQ48" i="12"/>
  <c r="CO48" i="12"/>
  <c r="CM48" i="12"/>
  <c r="CK48" i="12"/>
  <c r="CI48" i="12"/>
  <c r="CG48" i="12"/>
  <c r="CE48" i="12"/>
  <c r="CC48" i="12"/>
  <c r="CA48" i="12"/>
  <c r="BY48" i="12"/>
  <c r="BW48" i="12"/>
  <c r="BU48" i="12"/>
  <c r="BS48" i="12"/>
  <c r="BQ48" i="12"/>
  <c r="BO48" i="12"/>
  <c r="BM48" i="12"/>
  <c r="BK48" i="12"/>
  <c r="BI48" i="12"/>
  <c r="BG48" i="12"/>
  <c r="BE48" i="12"/>
  <c r="BC48" i="12"/>
  <c r="BA48" i="12"/>
  <c r="AY48" i="12"/>
  <c r="AW48" i="12"/>
  <c r="AU48" i="12"/>
  <c r="AS48" i="12"/>
  <c r="AQ48" i="12"/>
  <c r="AO48" i="12"/>
  <c r="AM48" i="12"/>
  <c r="AK48" i="12"/>
  <c r="AI48" i="12"/>
  <c r="AG48" i="12"/>
  <c r="AE48" i="12"/>
  <c r="AC48" i="12"/>
  <c r="AA48" i="12"/>
  <c r="Y48" i="12"/>
  <c r="W48" i="12"/>
  <c r="U48" i="12"/>
  <c r="S48" i="12"/>
  <c r="Q48" i="12"/>
  <c r="O48" i="12"/>
  <c r="M48" i="12"/>
  <c r="K48" i="12"/>
  <c r="I48" i="12"/>
  <c r="G48" i="12"/>
  <c r="E48" i="12"/>
  <c r="FG47" i="12"/>
  <c r="FE47" i="12"/>
  <c r="FC47" i="12"/>
  <c r="FA47" i="12"/>
  <c r="EY47" i="12"/>
  <c r="EW47" i="12"/>
  <c r="EU47" i="12"/>
  <c r="ES47" i="12"/>
  <c r="EQ47" i="12"/>
  <c r="EO47" i="12"/>
  <c r="EM47" i="12"/>
  <c r="EK47" i="12"/>
  <c r="EI47" i="12"/>
  <c r="EG47" i="12"/>
  <c r="EE47" i="12"/>
  <c r="EC47" i="12"/>
  <c r="EA47" i="12"/>
  <c r="DY47" i="12"/>
  <c r="DW47" i="12"/>
  <c r="DU47" i="12"/>
  <c r="DS47" i="12"/>
  <c r="DQ47" i="12"/>
  <c r="DO47" i="12"/>
  <c r="DM47" i="12"/>
  <c r="DK47" i="12"/>
  <c r="DI47" i="12"/>
  <c r="DG47" i="12"/>
  <c r="DE47" i="12"/>
  <c r="DC47" i="12"/>
  <c r="DA47" i="12"/>
  <c r="CY47" i="12"/>
  <c r="CW47" i="12"/>
  <c r="CU47" i="12"/>
  <c r="CS47" i="12"/>
  <c r="CQ47" i="12"/>
  <c r="CO47" i="12"/>
  <c r="CM47" i="12"/>
  <c r="CK47" i="12"/>
  <c r="CI47" i="12"/>
  <c r="CG47" i="12"/>
  <c r="CE47" i="12"/>
  <c r="CC47" i="12"/>
  <c r="CA47" i="12"/>
  <c r="BY47" i="12"/>
  <c r="BW47" i="12"/>
  <c r="BU47" i="12"/>
  <c r="BS47" i="12"/>
  <c r="BQ47" i="12"/>
  <c r="BO47" i="12"/>
  <c r="BM47" i="12"/>
  <c r="BK47" i="12"/>
  <c r="BI47" i="12"/>
  <c r="BG47" i="12"/>
  <c r="BE47" i="12"/>
  <c r="BC47" i="12"/>
  <c r="BA47" i="12"/>
  <c r="AY47" i="12"/>
  <c r="AW47" i="12"/>
  <c r="AU47" i="12"/>
  <c r="AS47" i="12"/>
  <c r="AQ47" i="12"/>
  <c r="AO47" i="12"/>
  <c r="AM47" i="12"/>
  <c r="AK47" i="12"/>
  <c r="AI47" i="12"/>
  <c r="AG47" i="12"/>
  <c r="AE47" i="12"/>
  <c r="AC47" i="12"/>
  <c r="AA47" i="12"/>
  <c r="Y47" i="12"/>
  <c r="W47" i="12"/>
  <c r="U47" i="12"/>
  <c r="S47" i="12"/>
  <c r="Q47" i="12"/>
  <c r="O47" i="12"/>
  <c r="M47" i="12"/>
  <c r="K47" i="12"/>
  <c r="I47" i="12"/>
  <c r="G47" i="12"/>
  <c r="E47" i="12"/>
  <c r="FG46" i="12"/>
  <c r="FE46" i="12"/>
  <c r="FC46" i="12"/>
  <c r="FA46" i="12"/>
  <c r="EY46" i="12"/>
  <c r="EW46" i="12"/>
  <c r="EU46" i="12"/>
  <c r="ES46" i="12"/>
  <c r="EQ46" i="12"/>
  <c r="EO46" i="12"/>
  <c r="EM46" i="12"/>
  <c r="EK46" i="12"/>
  <c r="EI46" i="12"/>
  <c r="EG46" i="12"/>
  <c r="EE46" i="12"/>
  <c r="EC46" i="12"/>
  <c r="EA46" i="12"/>
  <c r="DY46" i="12"/>
  <c r="DW46" i="12"/>
  <c r="DU46" i="12"/>
  <c r="DS46" i="12"/>
  <c r="DQ46" i="12"/>
  <c r="DO46" i="12"/>
  <c r="DM46" i="12"/>
  <c r="DK46" i="12"/>
  <c r="DI46" i="12"/>
  <c r="DG46" i="12"/>
  <c r="DE46" i="12"/>
  <c r="DC46" i="12"/>
  <c r="DA46" i="12"/>
  <c r="CY46" i="12"/>
  <c r="CW46" i="12"/>
  <c r="CU46" i="12"/>
  <c r="CS46" i="12"/>
  <c r="CQ46" i="12"/>
  <c r="CO46" i="12"/>
  <c r="CM46" i="12"/>
  <c r="CK46" i="12"/>
  <c r="CI46" i="12"/>
  <c r="CG46" i="12"/>
  <c r="CE46" i="12"/>
  <c r="CC46" i="12"/>
  <c r="CA46" i="12"/>
  <c r="BY46" i="12"/>
  <c r="BW46" i="12"/>
  <c r="BU46" i="12"/>
  <c r="BS46" i="12"/>
  <c r="BQ46" i="12"/>
  <c r="BO46" i="12"/>
  <c r="BM46" i="12"/>
  <c r="BK46" i="12"/>
  <c r="BI46" i="12"/>
  <c r="BG46" i="12"/>
  <c r="BE46" i="12"/>
  <c r="BC46" i="12"/>
  <c r="BA46" i="12"/>
  <c r="AY46" i="12"/>
  <c r="AW46" i="12"/>
  <c r="AU46" i="12"/>
  <c r="AS46" i="12"/>
  <c r="AQ46" i="12"/>
  <c r="AO46" i="12"/>
  <c r="AM46" i="12"/>
  <c r="AK46" i="12"/>
  <c r="AI46" i="12"/>
  <c r="AG46" i="12"/>
  <c r="AE46" i="12"/>
  <c r="AC46" i="12"/>
  <c r="AA46" i="12"/>
  <c r="Y46" i="12"/>
  <c r="W46" i="12"/>
  <c r="U46" i="12"/>
  <c r="S46" i="12"/>
  <c r="Q46" i="12"/>
  <c r="O46" i="12"/>
  <c r="M46" i="12"/>
  <c r="K46" i="12"/>
  <c r="I46" i="12"/>
  <c r="G46" i="12"/>
  <c r="E46" i="12"/>
  <c r="FG45" i="12"/>
  <c r="FE45" i="12"/>
  <c r="FC45" i="12"/>
  <c r="FA45" i="12"/>
  <c r="EY45" i="12"/>
  <c r="EW45" i="12"/>
  <c r="EU45" i="12"/>
  <c r="ES45" i="12"/>
  <c r="EQ45" i="12"/>
  <c r="EO45" i="12"/>
  <c r="EM45" i="12"/>
  <c r="EK45" i="12"/>
  <c r="EI45" i="12"/>
  <c r="EG45" i="12"/>
  <c r="EE45" i="12"/>
  <c r="EC45" i="12"/>
  <c r="EA45" i="12"/>
  <c r="DY45" i="12"/>
  <c r="DW45" i="12"/>
  <c r="DU45" i="12"/>
  <c r="DS45" i="12"/>
  <c r="DQ45" i="12"/>
  <c r="DO45" i="12"/>
  <c r="DM45" i="12"/>
  <c r="DK45" i="12"/>
  <c r="DI45" i="12"/>
  <c r="DG45" i="12"/>
  <c r="DE45" i="12"/>
  <c r="DC45" i="12"/>
  <c r="DA45" i="12"/>
  <c r="CY45" i="12"/>
  <c r="CW45" i="12"/>
  <c r="CU45" i="12"/>
  <c r="CS45" i="12"/>
  <c r="CQ45" i="12"/>
  <c r="CO45" i="12"/>
  <c r="CM45" i="12"/>
  <c r="CK45" i="12"/>
  <c r="CI45" i="12"/>
  <c r="CG45" i="12"/>
  <c r="CE45" i="12"/>
  <c r="CC45" i="12"/>
  <c r="CA45" i="12"/>
  <c r="BY45" i="12"/>
  <c r="BW45" i="12"/>
  <c r="BU45" i="12"/>
  <c r="BS45" i="12"/>
  <c r="BQ45" i="12"/>
  <c r="BO45" i="12"/>
  <c r="BM45" i="12"/>
  <c r="BK45" i="12"/>
  <c r="BI45" i="12"/>
  <c r="BG45" i="12"/>
  <c r="BE45" i="12"/>
  <c r="BC45" i="12"/>
  <c r="BA45" i="12"/>
  <c r="AY45" i="12"/>
  <c r="AW45" i="12"/>
  <c r="AU45" i="12"/>
  <c r="AS45" i="12"/>
  <c r="AQ45" i="12"/>
  <c r="AO45" i="12"/>
  <c r="AM45" i="12"/>
  <c r="AK45" i="12"/>
  <c r="AI45" i="12"/>
  <c r="AG45" i="12"/>
  <c r="AE45" i="12"/>
  <c r="AC45" i="12"/>
  <c r="AA45" i="12"/>
  <c r="Y45" i="12"/>
  <c r="W45" i="12"/>
  <c r="U45" i="12"/>
  <c r="S45" i="12"/>
  <c r="Q45" i="12"/>
  <c r="O45" i="12"/>
  <c r="M45" i="12"/>
  <c r="K45" i="12"/>
  <c r="I45" i="12"/>
  <c r="G45" i="12"/>
  <c r="E45" i="12"/>
  <c r="FG44" i="12"/>
  <c r="FE44" i="12"/>
  <c r="FC44" i="12"/>
  <c r="FA44" i="12"/>
  <c r="EY44" i="12"/>
  <c r="EW44" i="12"/>
  <c r="EU44" i="12"/>
  <c r="ES44" i="12"/>
  <c r="EQ44" i="12"/>
  <c r="EO44" i="12"/>
  <c r="EM44" i="12"/>
  <c r="EK44" i="12"/>
  <c r="EI44" i="12"/>
  <c r="EG44" i="12"/>
  <c r="EE44" i="12"/>
  <c r="EC44" i="12"/>
  <c r="EA44" i="12"/>
  <c r="DY44" i="12"/>
  <c r="DW44" i="12"/>
  <c r="DU44" i="12"/>
  <c r="DS44" i="12"/>
  <c r="DQ44" i="12"/>
  <c r="DO44" i="12"/>
  <c r="DM44" i="12"/>
  <c r="DK44" i="12"/>
  <c r="DI44" i="12"/>
  <c r="DG44" i="12"/>
  <c r="DE44" i="12"/>
  <c r="DC44" i="12"/>
  <c r="DA44" i="12"/>
  <c r="CY44" i="12"/>
  <c r="CW44" i="12"/>
  <c r="CU44" i="12"/>
  <c r="CS44" i="12"/>
  <c r="CQ44" i="12"/>
  <c r="CO44" i="12"/>
  <c r="CM44" i="12"/>
  <c r="CK44" i="12"/>
  <c r="CI44" i="12"/>
  <c r="CG44" i="12"/>
  <c r="CE44" i="12"/>
  <c r="CC44" i="12"/>
  <c r="CA44" i="12"/>
  <c r="BY44" i="12"/>
  <c r="BW44" i="12"/>
  <c r="BU44" i="12"/>
  <c r="BS44" i="12"/>
  <c r="BQ44" i="12"/>
  <c r="BO44" i="12"/>
  <c r="BM44" i="12"/>
  <c r="BK44" i="12"/>
  <c r="BI44" i="12"/>
  <c r="BG44" i="12"/>
  <c r="BE44" i="12"/>
  <c r="BC44" i="12"/>
  <c r="BA44" i="12"/>
  <c r="AY44" i="12"/>
  <c r="AW44" i="12"/>
  <c r="AU44" i="12"/>
  <c r="AS44" i="12"/>
  <c r="AQ44" i="12"/>
  <c r="AO44" i="12"/>
  <c r="AM44" i="12"/>
  <c r="AK44" i="12"/>
  <c r="AI44" i="12"/>
  <c r="AG44" i="12"/>
  <c r="AE44" i="12"/>
  <c r="AC44" i="12"/>
  <c r="AA44" i="12"/>
  <c r="Y44" i="12"/>
  <c r="W44" i="12"/>
  <c r="U44" i="12"/>
  <c r="S44" i="12"/>
  <c r="Q44" i="12"/>
  <c r="O44" i="12"/>
  <c r="M44" i="12"/>
  <c r="K44" i="12"/>
  <c r="I44" i="12"/>
  <c r="G44" i="12"/>
  <c r="E44" i="12"/>
  <c r="FG43" i="12"/>
  <c r="FE43" i="12"/>
  <c r="FC43" i="12"/>
  <c r="FA43" i="12"/>
  <c r="EY43" i="12"/>
  <c r="EW43" i="12"/>
  <c r="EU43" i="12"/>
  <c r="ES43" i="12"/>
  <c r="EQ43" i="12"/>
  <c r="EO43" i="12"/>
  <c r="EM43" i="12"/>
  <c r="EK43" i="12"/>
  <c r="EI43" i="12"/>
  <c r="EG43" i="12"/>
  <c r="EE43" i="12"/>
  <c r="EC43" i="12"/>
  <c r="EA43" i="12"/>
  <c r="DY43" i="12"/>
  <c r="DW43" i="12"/>
  <c r="DU43" i="12"/>
  <c r="DS43" i="12"/>
  <c r="DQ43" i="12"/>
  <c r="DO43" i="12"/>
  <c r="DM43" i="12"/>
  <c r="DK43" i="12"/>
  <c r="DI43" i="12"/>
  <c r="DG43" i="12"/>
  <c r="DE43" i="12"/>
  <c r="DC43" i="12"/>
  <c r="DA43" i="12"/>
  <c r="CY43" i="12"/>
  <c r="CW43" i="12"/>
  <c r="CU43" i="12"/>
  <c r="CS43" i="12"/>
  <c r="CQ43" i="12"/>
  <c r="CO43" i="12"/>
  <c r="CM43" i="12"/>
  <c r="CK43" i="12"/>
  <c r="CI43" i="12"/>
  <c r="CG43" i="12"/>
  <c r="CE43" i="12"/>
  <c r="CC43" i="12"/>
  <c r="CA43" i="12"/>
  <c r="BY43" i="12"/>
  <c r="BW43" i="12"/>
  <c r="BU43" i="12"/>
  <c r="BS43" i="12"/>
  <c r="BQ43" i="12"/>
  <c r="BO43" i="12"/>
  <c r="BM43" i="12"/>
  <c r="BK43" i="12"/>
  <c r="BI43" i="12"/>
  <c r="BG43" i="12"/>
  <c r="BE43" i="12"/>
  <c r="BC43" i="12"/>
  <c r="BA43" i="12"/>
  <c r="AY43" i="12"/>
  <c r="AW43" i="12"/>
  <c r="AU43" i="12"/>
  <c r="AS43" i="12"/>
  <c r="AQ43" i="12"/>
  <c r="AO43" i="12"/>
  <c r="AM43" i="12"/>
  <c r="AK43" i="12"/>
  <c r="AI43" i="12"/>
  <c r="AG43" i="12"/>
  <c r="AE43" i="12"/>
  <c r="AC43" i="12"/>
  <c r="AA43" i="12"/>
  <c r="Y43" i="12"/>
  <c r="W43" i="12"/>
  <c r="U43" i="12"/>
  <c r="S43" i="12"/>
  <c r="Q43" i="12"/>
  <c r="O43" i="12"/>
  <c r="M43" i="12"/>
  <c r="K43" i="12"/>
  <c r="I43" i="12"/>
  <c r="G43" i="12"/>
  <c r="E43" i="12"/>
  <c r="FG42" i="12"/>
  <c r="FE42" i="12"/>
  <c r="FC42" i="12"/>
  <c r="FA42" i="12"/>
  <c r="EY42" i="12"/>
  <c r="EW42" i="12"/>
  <c r="EU42" i="12"/>
  <c r="ES42" i="12"/>
  <c r="EQ42" i="12"/>
  <c r="EO42" i="12"/>
  <c r="EM42" i="12"/>
  <c r="EK42" i="12"/>
  <c r="EI42" i="12"/>
  <c r="EG42" i="12"/>
  <c r="EE42" i="12"/>
  <c r="EC42" i="12"/>
  <c r="EA42" i="12"/>
  <c r="DY42" i="12"/>
  <c r="DW42" i="12"/>
  <c r="DU42" i="12"/>
  <c r="DS42" i="12"/>
  <c r="DQ42" i="12"/>
  <c r="DO42" i="12"/>
  <c r="DM42" i="12"/>
  <c r="DK42" i="12"/>
  <c r="DI42" i="12"/>
  <c r="DG42" i="12"/>
  <c r="DE42" i="12"/>
  <c r="DC42" i="12"/>
  <c r="DA42" i="12"/>
  <c r="CY42" i="12"/>
  <c r="CW42" i="12"/>
  <c r="CU42" i="12"/>
  <c r="CS42" i="12"/>
  <c r="CQ42" i="12"/>
  <c r="CO42" i="12"/>
  <c r="CM42" i="12"/>
  <c r="CK42" i="12"/>
  <c r="CI42" i="12"/>
  <c r="CG42" i="12"/>
  <c r="CE42" i="12"/>
  <c r="CC42" i="12"/>
  <c r="CA42" i="12"/>
  <c r="BY42" i="12"/>
  <c r="BW42" i="12"/>
  <c r="BU42" i="12"/>
  <c r="BS42" i="12"/>
  <c r="BQ42" i="12"/>
  <c r="BO42" i="12"/>
  <c r="BM42" i="12"/>
  <c r="BK42" i="12"/>
  <c r="BI42" i="12"/>
  <c r="BG42" i="12"/>
  <c r="BE42" i="12"/>
  <c r="BC42" i="12"/>
  <c r="BA42" i="12"/>
  <c r="AY42" i="12"/>
  <c r="AW42" i="12"/>
  <c r="AU42" i="12"/>
  <c r="AS42" i="12"/>
  <c r="AQ42" i="12"/>
  <c r="AO42" i="12"/>
  <c r="AM42" i="12"/>
  <c r="AK42" i="12"/>
  <c r="AI42" i="12"/>
  <c r="AG42" i="12"/>
  <c r="AE42" i="12"/>
  <c r="AC42" i="12"/>
  <c r="AA42" i="12"/>
  <c r="Y42" i="12"/>
  <c r="W42" i="12"/>
  <c r="U42" i="12"/>
  <c r="S42" i="12"/>
  <c r="Q42" i="12"/>
  <c r="O42" i="12"/>
  <c r="M42" i="12"/>
  <c r="K42" i="12"/>
  <c r="I42" i="12"/>
  <c r="G42" i="12"/>
  <c r="E42" i="12"/>
  <c r="FG41" i="12"/>
  <c r="FE41" i="12"/>
  <c r="FC41" i="12"/>
  <c r="FA41" i="12"/>
  <c r="EY41" i="12"/>
  <c r="EW41" i="12"/>
  <c r="EU41" i="12"/>
  <c r="ES41" i="12"/>
  <c r="EQ41" i="12"/>
  <c r="EO41" i="12"/>
  <c r="EM41" i="12"/>
  <c r="EK41" i="12"/>
  <c r="EI41" i="12"/>
  <c r="EG41" i="12"/>
  <c r="EE41" i="12"/>
  <c r="EC41" i="12"/>
  <c r="EA41" i="12"/>
  <c r="DY41" i="12"/>
  <c r="DW41" i="12"/>
  <c r="DU41" i="12"/>
  <c r="DS41" i="12"/>
  <c r="DQ41" i="12"/>
  <c r="DO41" i="12"/>
  <c r="DM41" i="12"/>
  <c r="DK41" i="12"/>
  <c r="DI41" i="12"/>
  <c r="DG41" i="12"/>
  <c r="DE41" i="12"/>
  <c r="DC41" i="12"/>
  <c r="DA41" i="12"/>
  <c r="CY41" i="12"/>
  <c r="CW41" i="12"/>
  <c r="CU41" i="12"/>
  <c r="CS41" i="12"/>
  <c r="CQ41" i="12"/>
  <c r="CO41" i="12"/>
  <c r="CM41" i="12"/>
  <c r="CK41" i="12"/>
  <c r="CI41" i="12"/>
  <c r="CG41" i="12"/>
  <c r="CE41" i="12"/>
  <c r="CC41" i="12"/>
  <c r="CA41" i="12"/>
  <c r="BY41" i="12"/>
  <c r="BW41" i="12"/>
  <c r="BU41" i="12"/>
  <c r="BS41" i="12"/>
  <c r="BQ41" i="12"/>
  <c r="BO41" i="12"/>
  <c r="BM41" i="12"/>
  <c r="BK41" i="12"/>
  <c r="BI41" i="12"/>
  <c r="BG41" i="12"/>
  <c r="BE41" i="12"/>
  <c r="BC41" i="12"/>
  <c r="BA41" i="12"/>
  <c r="AY41" i="12"/>
  <c r="AW41" i="12"/>
  <c r="AU41" i="12"/>
  <c r="AS41" i="12"/>
  <c r="AQ41" i="12"/>
  <c r="AO41" i="12"/>
  <c r="AM41" i="12"/>
  <c r="AK41" i="12"/>
  <c r="AI41" i="12"/>
  <c r="AG41" i="12"/>
  <c r="AE41" i="12"/>
  <c r="AC41" i="12"/>
  <c r="AA41" i="12"/>
  <c r="Y41" i="12"/>
  <c r="W41" i="12"/>
  <c r="U41" i="12"/>
  <c r="S41" i="12"/>
  <c r="Q41" i="12"/>
  <c r="O41" i="12"/>
  <c r="M41" i="12"/>
  <c r="K41" i="12"/>
  <c r="I41" i="12"/>
  <c r="G41" i="12"/>
  <c r="E41" i="12"/>
  <c r="FG40" i="12"/>
  <c r="FE40" i="12"/>
  <c r="FC40" i="12"/>
  <c r="FA40" i="12"/>
  <c r="EY40" i="12"/>
  <c r="EW40" i="12"/>
  <c r="EU40" i="12"/>
  <c r="ES40" i="12"/>
  <c r="EQ40" i="12"/>
  <c r="EO40" i="12"/>
  <c r="EM40" i="12"/>
  <c r="EK40" i="12"/>
  <c r="EI40" i="12"/>
  <c r="EG40" i="12"/>
  <c r="EE40" i="12"/>
  <c r="EC40" i="12"/>
  <c r="EA40" i="12"/>
  <c r="DY40" i="12"/>
  <c r="DW40" i="12"/>
  <c r="DU40" i="12"/>
  <c r="DS40" i="12"/>
  <c r="DQ40" i="12"/>
  <c r="DO40" i="12"/>
  <c r="DM40" i="12"/>
  <c r="DK40" i="12"/>
  <c r="DI40" i="12"/>
  <c r="DG40" i="12"/>
  <c r="DE40" i="12"/>
  <c r="DC40" i="12"/>
  <c r="DA40" i="12"/>
  <c r="CY40" i="12"/>
  <c r="CW40" i="12"/>
  <c r="CU40" i="12"/>
  <c r="CS40" i="12"/>
  <c r="CQ40" i="12"/>
  <c r="CO40" i="12"/>
  <c r="CM40" i="12"/>
  <c r="CK40" i="12"/>
  <c r="CI40" i="12"/>
  <c r="CG40" i="12"/>
  <c r="CE40" i="12"/>
  <c r="CC40" i="12"/>
  <c r="CA40" i="12"/>
  <c r="BY40" i="12"/>
  <c r="BW40" i="12"/>
  <c r="BU40" i="12"/>
  <c r="BS40" i="12"/>
  <c r="BQ40" i="12"/>
  <c r="BO40" i="12"/>
  <c r="BM40" i="12"/>
  <c r="BK40" i="12"/>
  <c r="BI40" i="12"/>
  <c r="BG40" i="12"/>
  <c r="BE40" i="12"/>
  <c r="BC40" i="12"/>
  <c r="BA40" i="12"/>
  <c r="AY40" i="12"/>
  <c r="AW40" i="12"/>
  <c r="AU40" i="12"/>
  <c r="AS40" i="12"/>
  <c r="AQ40" i="12"/>
  <c r="AO40" i="12"/>
  <c r="AM40" i="12"/>
  <c r="AK40" i="12"/>
  <c r="AI40" i="12"/>
  <c r="AG40" i="12"/>
  <c r="AE40" i="12"/>
  <c r="AC40" i="12"/>
  <c r="AA40" i="12"/>
  <c r="Y40" i="12"/>
  <c r="W40" i="12"/>
  <c r="U40" i="12"/>
  <c r="S40" i="12"/>
  <c r="Q40" i="12"/>
  <c r="O40" i="12"/>
  <c r="M40" i="12"/>
  <c r="K40" i="12"/>
  <c r="I40" i="12"/>
  <c r="G40" i="12"/>
  <c r="E40" i="12"/>
  <c r="FG39" i="12"/>
  <c r="FE39" i="12"/>
  <c r="FC39" i="12"/>
  <c r="FA39" i="12"/>
  <c r="EY39" i="12"/>
  <c r="EW39" i="12"/>
  <c r="EU39" i="12"/>
  <c r="ES39" i="12"/>
  <c r="EQ39" i="12"/>
  <c r="EO39" i="12"/>
  <c r="EM39" i="12"/>
  <c r="EK39" i="12"/>
  <c r="EI39" i="12"/>
  <c r="EG39" i="12"/>
  <c r="EE39" i="12"/>
  <c r="EC39" i="12"/>
  <c r="EA39" i="12"/>
  <c r="DY39" i="12"/>
  <c r="DW39" i="12"/>
  <c r="DU39" i="12"/>
  <c r="DS39" i="12"/>
  <c r="DQ39" i="12"/>
  <c r="DO39" i="12"/>
  <c r="DM39" i="12"/>
  <c r="DK39" i="12"/>
  <c r="DI39" i="12"/>
  <c r="DG39" i="12"/>
  <c r="DE39" i="12"/>
  <c r="DC39" i="12"/>
  <c r="DA39" i="12"/>
  <c r="CY39" i="12"/>
  <c r="CW39" i="12"/>
  <c r="CU39" i="12"/>
  <c r="CS39" i="12"/>
  <c r="CQ39" i="12"/>
  <c r="CO39" i="12"/>
  <c r="CM39" i="12"/>
  <c r="CK39" i="12"/>
  <c r="CI39" i="12"/>
  <c r="CG39" i="12"/>
  <c r="CE39" i="12"/>
  <c r="CC39" i="12"/>
  <c r="CA39" i="12"/>
  <c r="BY39" i="12"/>
  <c r="BW39" i="12"/>
  <c r="BU39" i="12"/>
  <c r="BS39" i="12"/>
  <c r="BQ39" i="12"/>
  <c r="BO39" i="12"/>
  <c r="BM39" i="12"/>
  <c r="BK39" i="12"/>
  <c r="BI39" i="12"/>
  <c r="BG39" i="12"/>
  <c r="BE39" i="12"/>
  <c r="BC39" i="12"/>
  <c r="BA39" i="12"/>
  <c r="AY39" i="12"/>
  <c r="AW39" i="12"/>
  <c r="AU39" i="12"/>
  <c r="AS39" i="12"/>
  <c r="AQ39" i="12"/>
  <c r="AO39" i="12"/>
  <c r="AM39" i="12"/>
  <c r="AK39" i="12"/>
  <c r="AI39" i="12"/>
  <c r="AG39" i="12"/>
  <c r="AE39" i="12"/>
  <c r="AC39" i="12"/>
  <c r="AA39" i="12"/>
  <c r="Y39" i="12"/>
  <c r="W39" i="12"/>
  <c r="U39" i="12"/>
  <c r="S39" i="12"/>
  <c r="Q39" i="12"/>
  <c r="O39" i="12"/>
  <c r="M39" i="12"/>
  <c r="K39" i="12"/>
  <c r="I39" i="12"/>
  <c r="G39" i="12"/>
  <c r="E39" i="12"/>
  <c r="FG38" i="12"/>
  <c r="FE38" i="12"/>
  <c r="FC38" i="12"/>
  <c r="FA38" i="12"/>
  <c r="EY38" i="12"/>
  <c r="EW38" i="12"/>
  <c r="EU38" i="12"/>
  <c r="ES38" i="12"/>
  <c r="EQ38" i="12"/>
  <c r="EO38" i="12"/>
  <c r="EM38" i="12"/>
  <c r="EK38" i="12"/>
  <c r="EI38" i="12"/>
  <c r="EG38" i="12"/>
  <c r="EE38" i="12"/>
  <c r="EC38" i="12"/>
  <c r="EA38" i="12"/>
  <c r="DY38" i="12"/>
  <c r="DW38" i="12"/>
  <c r="DU38" i="12"/>
  <c r="DS38" i="12"/>
  <c r="DQ38" i="12"/>
  <c r="DO38" i="12"/>
  <c r="DM38" i="12"/>
  <c r="DK38" i="12"/>
  <c r="DI38" i="12"/>
  <c r="DG38" i="12"/>
  <c r="DE38" i="12"/>
  <c r="DC38" i="12"/>
  <c r="DA38" i="12"/>
  <c r="CY38" i="12"/>
  <c r="CW38" i="12"/>
  <c r="CU38" i="12"/>
  <c r="CS38" i="12"/>
  <c r="CQ38" i="12"/>
  <c r="CO38" i="12"/>
  <c r="CM38" i="12"/>
  <c r="CK38" i="12"/>
  <c r="CI38" i="12"/>
  <c r="CG38" i="12"/>
  <c r="CE38" i="12"/>
  <c r="CC38" i="12"/>
  <c r="CA38" i="12"/>
  <c r="BY38" i="12"/>
  <c r="BW38" i="12"/>
  <c r="BU38" i="12"/>
  <c r="BS38" i="12"/>
  <c r="BQ38" i="12"/>
  <c r="BO38" i="12"/>
  <c r="BM38" i="12"/>
  <c r="BK38" i="12"/>
  <c r="BI38" i="12"/>
  <c r="BG38" i="12"/>
  <c r="BE38" i="12"/>
  <c r="BC38" i="12"/>
  <c r="BA38" i="12"/>
  <c r="AY38" i="12"/>
  <c r="AW38" i="12"/>
  <c r="AU38" i="12"/>
  <c r="AS38" i="12"/>
  <c r="AQ38" i="12"/>
  <c r="AO38" i="12"/>
  <c r="AM38" i="12"/>
  <c r="AK38" i="12"/>
  <c r="AI38" i="12"/>
  <c r="AG38" i="12"/>
  <c r="AE38" i="12"/>
  <c r="AC38" i="12"/>
  <c r="AA38" i="12"/>
  <c r="Y38" i="12"/>
  <c r="W38" i="12"/>
  <c r="U38" i="12"/>
  <c r="S38" i="12"/>
  <c r="Q38" i="12"/>
  <c r="O38" i="12"/>
  <c r="M38" i="12"/>
  <c r="K38" i="12"/>
  <c r="I38" i="12"/>
  <c r="G38" i="12"/>
  <c r="E38" i="12"/>
  <c r="EU36" i="12"/>
  <c r="EE36" i="12"/>
  <c r="DO36" i="12"/>
  <c r="CY36" i="12"/>
  <c r="CI36" i="12"/>
  <c r="BS36" i="12"/>
  <c r="BC36" i="12"/>
  <c r="AM36" i="12"/>
  <c r="W36" i="12"/>
  <c r="G36" i="12"/>
  <c r="B36" i="12"/>
  <c r="ES36" i="12" s="1"/>
  <c r="FG35" i="12"/>
  <c r="FE35" i="12"/>
  <c r="FC35" i="12"/>
  <c r="FA35" i="12"/>
  <c r="EY35" i="12"/>
  <c r="EW35" i="12"/>
  <c r="EU35" i="12"/>
  <c r="ES35" i="12"/>
  <c r="EQ35" i="12"/>
  <c r="EO35" i="12"/>
  <c r="EM35" i="12"/>
  <c r="EK35" i="12"/>
  <c r="EI35" i="12"/>
  <c r="EG35" i="12"/>
  <c r="EE35" i="12"/>
  <c r="EC35" i="12"/>
  <c r="EA35" i="12"/>
  <c r="DY35" i="12"/>
  <c r="DW35" i="12"/>
  <c r="DU35" i="12"/>
  <c r="DS35" i="12"/>
  <c r="DQ35" i="12"/>
  <c r="DO35" i="12"/>
  <c r="DM35" i="12"/>
  <c r="DK35" i="12"/>
  <c r="DI35" i="12"/>
  <c r="DG35" i="12"/>
  <c r="DE35" i="12"/>
  <c r="DC35" i="12"/>
  <c r="DA35" i="12"/>
  <c r="CY35" i="12"/>
  <c r="CW35" i="12"/>
  <c r="CU35" i="12"/>
  <c r="CS35" i="12"/>
  <c r="CQ35" i="12"/>
  <c r="CO35" i="12"/>
  <c r="CM35" i="12"/>
  <c r="CK35" i="12"/>
  <c r="CI35" i="12"/>
  <c r="CG35" i="12"/>
  <c r="CE35" i="12"/>
  <c r="CC35" i="12"/>
  <c r="CA35" i="12"/>
  <c r="BY35" i="12"/>
  <c r="BW35" i="12"/>
  <c r="BU35" i="12"/>
  <c r="BS35" i="12"/>
  <c r="BQ35" i="12"/>
  <c r="BO35" i="12"/>
  <c r="BM35" i="12"/>
  <c r="BK35" i="12"/>
  <c r="BI35" i="12"/>
  <c r="BG35" i="12"/>
  <c r="BE35" i="12"/>
  <c r="BC35" i="12"/>
  <c r="BA35" i="12"/>
  <c r="AY35" i="12"/>
  <c r="AW35" i="12"/>
  <c r="AU35" i="12"/>
  <c r="AS35" i="12"/>
  <c r="AQ35" i="12"/>
  <c r="AO35" i="12"/>
  <c r="AM35" i="12"/>
  <c r="AK35" i="12"/>
  <c r="AI35" i="12"/>
  <c r="AG35" i="12"/>
  <c r="AE35" i="12"/>
  <c r="AC35" i="12"/>
  <c r="AA35" i="12"/>
  <c r="Y35" i="12"/>
  <c r="W35" i="12"/>
  <c r="U35" i="12"/>
  <c r="S35" i="12"/>
  <c r="Q35" i="12"/>
  <c r="O35" i="12"/>
  <c r="M35" i="12"/>
  <c r="K35" i="12"/>
  <c r="I35" i="12"/>
  <c r="G35" i="12"/>
  <c r="E35" i="12"/>
  <c r="FG34" i="12"/>
  <c r="FE34" i="12"/>
  <c r="FC34" i="12"/>
  <c r="FA34" i="12"/>
  <c r="EY34" i="12"/>
  <c r="EW34" i="12"/>
  <c r="EU34" i="12"/>
  <c r="ES34" i="12"/>
  <c r="EQ34" i="12"/>
  <c r="EO34" i="12"/>
  <c r="EM34" i="12"/>
  <c r="EK34" i="12"/>
  <c r="EI34" i="12"/>
  <c r="EG34" i="12"/>
  <c r="EE34" i="12"/>
  <c r="EC34" i="12"/>
  <c r="EA34" i="12"/>
  <c r="DY34" i="12"/>
  <c r="DW34" i="12"/>
  <c r="DU34" i="12"/>
  <c r="DS34" i="12"/>
  <c r="DQ34" i="12"/>
  <c r="DO34" i="12"/>
  <c r="DM34" i="12"/>
  <c r="DK34" i="12"/>
  <c r="DI34" i="12"/>
  <c r="DG34" i="12"/>
  <c r="DE34" i="12"/>
  <c r="DC34" i="12"/>
  <c r="DA34" i="12"/>
  <c r="CY34" i="12"/>
  <c r="CW34" i="12"/>
  <c r="CU34" i="12"/>
  <c r="CS34" i="12"/>
  <c r="CQ34" i="12"/>
  <c r="CO34" i="12"/>
  <c r="CM34" i="12"/>
  <c r="CK34" i="12"/>
  <c r="CI34" i="12"/>
  <c r="CG34" i="12"/>
  <c r="CE34" i="12"/>
  <c r="CC34" i="12"/>
  <c r="CA34" i="12"/>
  <c r="BY34" i="12"/>
  <c r="BW34" i="12"/>
  <c r="BU34" i="12"/>
  <c r="BS34" i="12"/>
  <c r="BQ34" i="12"/>
  <c r="BO34" i="12"/>
  <c r="BM34" i="12"/>
  <c r="BK34" i="12"/>
  <c r="BI34" i="12"/>
  <c r="BG34" i="12"/>
  <c r="BE34" i="12"/>
  <c r="BC34" i="12"/>
  <c r="BA34" i="12"/>
  <c r="AY34" i="12"/>
  <c r="AW34" i="12"/>
  <c r="AU34" i="12"/>
  <c r="AS34" i="12"/>
  <c r="AQ34" i="12"/>
  <c r="AO34" i="12"/>
  <c r="AM34" i="12"/>
  <c r="AK34" i="12"/>
  <c r="AI34" i="12"/>
  <c r="AG34" i="12"/>
  <c r="AE34" i="12"/>
  <c r="AC34" i="12"/>
  <c r="AA34" i="12"/>
  <c r="Y34" i="12"/>
  <c r="W34" i="12"/>
  <c r="U34" i="12"/>
  <c r="S34" i="12"/>
  <c r="Q34" i="12"/>
  <c r="O34" i="12"/>
  <c r="M34" i="12"/>
  <c r="K34" i="12"/>
  <c r="I34" i="12"/>
  <c r="G34" i="12"/>
  <c r="E34" i="12"/>
  <c r="FG33" i="12"/>
  <c r="FE33" i="12"/>
  <c r="FC33" i="12"/>
  <c r="FA33" i="12"/>
  <c r="EY33" i="12"/>
  <c r="EW33" i="12"/>
  <c r="EU33" i="12"/>
  <c r="ES33" i="12"/>
  <c r="EQ33" i="12"/>
  <c r="EO33" i="12"/>
  <c r="EM33" i="12"/>
  <c r="EK33" i="12"/>
  <c r="EI33" i="12"/>
  <c r="EG33" i="12"/>
  <c r="EE33" i="12"/>
  <c r="EC33" i="12"/>
  <c r="EA33" i="12"/>
  <c r="DY33" i="12"/>
  <c r="DW33" i="12"/>
  <c r="DU33" i="12"/>
  <c r="DS33" i="12"/>
  <c r="DQ33" i="12"/>
  <c r="DO33" i="12"/>
  <c r="DM33" i="12"/>
  <c r="DK33" i="12"/>
  <c r="DI33" i="12"/>
  <c r="DG33" i="12"/>
  <c r="DE33" i="12"/>
  <c r="DC33" i="12"/>
  <c r="DA33" i="12"/>
  <c r="CY33" i="12"/>
  <c r="CW33" i="12"/>
  <c r="CU33" i="12"/>
  <c r="CS33" i="12"/>
  <c r="CQ33" i="12"/>
  <c r="CO33" i="12"/>
  <c r="CM33" i="12"/>
  <c r="CK33" i="12"/>
  <c r="CI33" i="12"/>
  <c r="CG33" i="12"/>
  <c r="CE33" i="12"/>
  <c r="CC33" i="12"/>
  <c r="CA33" i="12"/>
  <c r="BY33" i="12"/>
  <c r="BW33" i="12"/>
  <c r="BU33" i="12"/>
  <c r="BS33" i="12"/>
  <c r="BQ33" i="12"/>
  <c r="BO33" i="12"/>
  <c r="BM33" i="12"/>
  <c r="BK33" i="12"/>
  <c r="BI33" i="12"/>
  <c r="BG33" i="12"/>
  <c r="BE33" i="12"/>
  <c r="BC33" i="12"/>
  <c r="BA33" i="12"/>
  <c r="AY33" i="12"/>
  <c r="AW33" i="12"/>
  <c r="AU33" i="12"/>
  <c r="AS33" i="12"/>
  <c r="AQ33" i="12"/>
  <c r="AO33" i="12"/>
  <c r="AM33" i="12"/>
  <c r="AK33" i="12"/>
  <c r="AI33" i="12"/>
  <c r="AG33" i="12"/>
  <c r="AE33" i="12"/>
  <c r="AC33" i="12"/>
  <c r="AA33" i="12"/>
  <c r="Y33" i="12"/>
  <c r="W33" i="12"/>
  <c r="U33" i="12"/>
  <c r="S33" i="12"/>
  <c r="Q33" i="12"/>
  <c r="O33" i="12"/>
  <c r="M33" i="12"/>
  <c r="K33" i="12"/>
  <c r="I33" i="12"/>
  <c r="G33" i="12"/>
  <c r="E33" i="12"/>
  <c r="FG32" i="12"/>
  <c r="FE32" i="12"/>
  <c r="FC32" i="12"/>
  <c r="FA32" i="12"/>
  <c r="EY32" i="12"/>
  <c r="EW32" i="12"/>
  <c r="EU32" i="12"/>
  <c r="ES32" i="12"/>
  <c r="EQ32" i="12"/>
  <c r="EO32" i="12"/>
  <c r="EM32" i="12"/>
  <c r="EK32" i="12"/>
  <c r="EI32" i="12"/>
  <c r="EG32" i="12"/>
  <c r="EE32" i="12"/>
  <c r="EC32" i="12"/>
  <c r="EA32" i="12"/>
  <c r="DY32" i="12"/>
  <c r="DW32" i="12"/>
  <c r="DU32" i="12"/>
  <c r="DS32" i="12"/>
  <c r="DQ32" i="12"/>
  <c r="DO32" i="12"/>
  <c r="DM32" i="12"/>
  <c r="DK32" i="12"/>
  <c r="DI32" i="12"/>
  <c r="DG32" i="12"/>
  <c r="DE32" i="12"/>
  <c r="DC32" i="12"/>
  <c r="DA32" i="12"/>
  <c r="CY32" i="12"/>
  <c r="CW32" i="12"/>
  <c r="CU32" i="12"/>
  <c r="CS32" i="12"/>
  <c r="CQ32" i="12"/>
  <c r="CO32" i="12"/>
  <c r="CM32" i="12"/>
  <c r="CK32" i="12"/>
  <c r="CI32" i="12"/>
  <c r="CG32" i="12"/>
  <c r="CE32" i="12"/>
  <c r="CC32" i="12"/>
  <c r="CA32" i="12"/>
  <c r="BY32" i="12"/>
  <c r="BW32" i="12"/>
  <c r="BU32" i="12"/>
  <c r="BS32" i="12"/>
  <c r="BQ32" i="12"/>
  <c r="BO32" i="12"/>
  <c r="BM32" i="12"/>
  <c r="BK32" i="12"/>
  <c r="BI32" i="12"/>
  <c r="BG32" i="12"/>
  <c r="BE32" i="12"/>
  <c r="BC32" i="12"/>
  <c r="BA32" i="12"/>
  <c r="AY32" i="12"/>
  <c r="AW32" i="12"/>
  <c r="AU32" i="12"/>
  <c r="AS32" i="12"/>
  <c r="AQ32" i="12"/>
  <c r="AO32" i="12"/>
  <c r="AM32" i="12"/>
  <c r="AK32" i="12"/>
  <c r="AI32" i="12"/>
  <c r="AG32" i="12"/>
  <c r="AE32" i="12"/>
  <c r="AC32" i="12"/>
  <c r="AA32" i="12"/>
  <c r="Y32" i="12"/>
  <c r="W32" i="12"/>
  <c r="U32" i="12"/>
  <c r="S32" i="12"/>
  <c r="Q32" i="12"/>
  <c r="O32" i="12"/>
  <c r="M32" i="12"/>
  <c r="K32" i="12"/>
  <c r="I32" i="12"/>
  <c r="G32" i="12"/>
  <c r="E32" i="12"/>
  <c r="FG31" i="12"/>
  <c r="FE31" i="12"/>
  <c r="FC31" i="12"/>
  <c r="FA31" i="12"/>
  <c r="EY31" i="12"/>
  <c r="EW31" i="12"/>
  <c r="EU31" i="12"/>
  <c r="ES31" i="12"/>
  <c r="EQ31" i="12"/>
  <c r="EO31" i="12"/>
  <c r="EM31" i="12"/>
  <c r="EK31" i="12"/>
  <c r="EI31" i="12"/>
  <c r="EG31" i="12"/>
  <c r="EE31" i="12"/>
  <c r="EC31" i="12"/>
  <c r="EA31" i="12"/>
  <c r="DY31" i="12"/>
  <c r="DW31" i="12"/>
  <c r="DU31" i="12"/>
  <c r="DS31" i="12"/>
  <c r="DQ31" i="12"/>
  <c r="DO31" i="12"/>
  <c r="DM31" i="12"/>
  <c r="DK31" i="12"/>
  <c r="DI31" i="12"/>
  <c r="DG31" i="12"/>
  <c r="DE31" i="12"/>
  <c r="DC31" i="12"/>
  <c r="DA31" i="12"/>
  <c r="CY31" i="12"/>
  <c r="CW31" i="12"/>
  <c r="CU31" i="12"/>
  <c r="CS31" i="12"/>
  <c r="CQ31" i="12"/>
  <c r="CO31" i="12"/>
  <c r="CM31" i="12"/>
  <c r="CK31" i="12"/>
  <c r="CI31" i="12"/>
  <c r="CG31" i="12"/>
  <c r="CE31" i="12"/>
  <c r="CC31" i="12"/>
  <c r="CA31" i="12"/>
  <c r="BY31" i="12"/>
  <c r="BW31" i="12"/>
  <c r="BU31" i="12"/>
  <c r="BS31" i="12"/>
  <c r="BQ31" i="12"/>
  <c r="BO31" i="12"/>
  <c r="BM31" i="12"/>
  <c r="BK31" i="12"/>
  <c r="BI31" i="12"/>
  <c r="BG31" i="12"/>
  <c r="BE31" i="12"/>
  <c r="BC31" i="12"/>
  <c r="BA31" i="12"/>
  <c r="AY31" i="12"/>
  <c r="AW31" i="12"/>
  <c r="AU31" i="12"/>
  <c r="AS31" i="12"/>
  <c r="AQ31" i="12"/>
  <c r="AO31" i="12"/>
  <c r="AM31" i="12"/>
  <c r="AK31" i="12"/>
  <c r="AI31" i="12"/>
  <c r="AG31" i="12"/>
  <c r="AE31" i="12"/>
  <c r="AC31" i="12"/>
  <c r="AA31" i="12"/>
  <c r="Y31" i="12"/>
  <c r="W31" i="12"/>
  <c r="U31" i="12"/>
  <c r="S31" i="12"/>
  <c r="Q31" i="12"/>
  <c r="O31" i="12"/>
  <c r="M31" i="12"/>
  <c r="K31" i="12"/>
  <c r="I31" i="12"/>
  <c r="G31" i="12"/>
  <c r="E31" i="12"/>
  <c r="FG30" i="12"/>
  <c r="FE30" i="12"/>
  <c r="FC30" i="12"/>
  <c r="FA30" i="12"/>
  <c r="EY30" i="12"/>
  <c r="EW30" i="12"/>
  <c r="EU30" i="12"/>
  <c r="ES30" i="12"/>
  <c r="EQ30" i="12"/>
  <c r="EO30" i="12"/>
  <c r="EM30" i="12"/>
  <c r="EK30" i="12"/>
  <c r="EI30" i="12"/>
  <c r="EG30" i="12"/>
  <c r="EE30" i="12"/>
  <c r="EC30" i="12"/>
  <c r="EA30" i="12"/>
  <c r="DY30" i="12"/>
  <c r="DW30" i="12"/>
  <c r="DU30" i="12"/>
  <c r="DS30" i="12"/>
  <c r="DQ30" i="12"/>
  <c r="DO30" i="12"/>
  <c r="DM30" i="12"/>
  <c r="DK30" i="12"/>
  <c r="DI30" i="12"/>
  <c r="DG30" i="12"/>
  <c r="DE30" i="12"/>
  <c r="DC30" i="12"/>
  <c r="DA30" i="12"/>
  <c r="CY30" i="12"/>
  <c r="CW30" i="12"/>
  <c r="CU30" i="12"/>
  <c r="CS30" i="12"/>
  <c r="CQ30" i="12"/>
  <c r="CO30" i="12"/>
  <c r="CM30" i="12"/>
  <c r="CK30" i="12"/>
  <c r="CI30" i="12"/>
  <c r="CG30" i="12"/>
  <c r="CE30" i="12"/>
  <c r="CC30" i="12"/>
  <c r="CA30" i="12"/>
  <c r="BY30" i="12"/>
  <c r="BW30" i="12"/>
  <c r="BU30" i="12"/>
  <c r="BS30" i="12"/>
  <c r="BQ30" i="12"/>
  <c r="BO30" i="12"/>
  <c r="BM30" i="12"/>
  <c r="BK30" i="12"/>
  <c r="BI30" i="12"/>
  <c r="BG30" i="12"/>
  <c r="BE30" i="12"/>
  <c r="BC30" i="12"/>
  <c r="BA30" i="12"/>
  <c r="AY30" i="12"/>
  <c r="AW30" i="12"/>
  <c r="AU30" i="12"/>
  <c r="AS30" i="12"/>
  <c r="AQ30" i="12"/>
  <c r="AO30" i="12"/>
  <c r="AM30" i="12"/>
  <c r="AK30" i="12"/>
  <c r="AI30" i="12"/>
  <c r="AG30" i="12"/>
  <c r="AE30" i="12"/>
  <c r="AC30" i="12"/>
  <c r="AA30" i="12"/>
  <c r="Y30" i="12"/>
  <c r="W30" i="12"/>
  <c r="U30" i="12"/>
  <c r="S30" i="12"/>
  <c r="Q30" i="12"/>
  <c r="O30" i="12"/>
  <c r="M30" i="12"/>
  <c r="K30" i="12"/>
  <c r="I30" i="12"/>
  <c r="G30" i="12"/>
  <c r="E30" i="12"/>
  <c r="FG29" i="12"/>
  <c r="FE29" i="12"/>
  <c r="FC29" i="12"/>
  <c r="FA29" i="12"/>
  <c r="EY29" i="12"/>
  <c r="EW29" i="12"/>
  <c r="EU29" i="12"/>
  <c r="ES29" i="12"/>
  <c r="EQ29" i="12"/>
  <c r="EO29" i="12"/>
  <c r="EM29" i="12"/>
  <c r="EK29" i="12"/>
  <c r="EI29" i="12"/>
  <c r="EG29" i="12"/>
  <c r="EE29" i="12"/>
  <c r="EC29" i="12"/>
  <c r="EA29" i="12"/>
  <c r="DY29" i="12"/>
  <c r="DW29" i="12"/>
  <c r="DU29" i="12"/>
  <c r="DS29" i="12"/>
  <c r="DQ29" i="12"/>
  <c r="DO29" i="12"/>
  <c r="DM29" i="12"/>
  <c r="DK29" i="12"/>
  <c r="DI29" i="12"/>
  <c r="DG29" i="12"/>
  <c r="DE29" i="12"/>
  <c r="DC29" i="12"/>
  <c r="DA29" i="12"/>
  <c r="CY29" i="12"/>
  <c r="CW29" i="12"/>
  <c r="CU29" i="12"/>
  <c r="CS29" i="12"/>
  <c r="CQ29" i="12"/>
  <c r="CO29" i="12"/>
  <c r="CM29" i="12"/>
  <c r="CK29" i="12"/>
  <c r="CI29" i="12"/>
  <c r="CG29" i="12"/>
  <c r="CE29" i="12"/>
  <c r="CC29" i="12"/>
  <c r="CA29" i="12"/>
  <c r="BY29" i="12"/>
  <c r="BW29" i="12"/>
  <c r="BU29" i="12"/>
  <c r="BS29" i="12"/>
  <c r="BQ29" i="12"/>
  <c r="BO29" i="12"/>
  <c r="BM29" i="12"/>
  <c r="BK29" i="12"/>
  <c r="BI29" i="12"/>
  <c r="BG29" i="12"/>
  <c r="BE29" i="12"/>
  <c r="BC29" i="12"/>
  <c r="BA29" i="12"/>
  <c r="AY29" i="12"/>
  <c r="AW29" i="12"/>
  <c r="AU29" i="12"/>
  <c r="AS29" i="12"/>
  <c r="AQ29" i="12"/>
  <c r="AO29" i="12"/>
  <c r="AM29" i="12"/>
  <c r="AK29" i="12"/>
  <c r="AI29" i="12"/>
  <c r="AG29" i="12"/>
  <c r="AE29" i="12"/>
  <c r="AC29" i="12"/>
  <c r="AA29" i="12"/>
  <c r="Y29" i="12"/>
  <c r="W29" i="12"/>
  <c r="U29" i="12"/>
  <c r="S29" i="12"/>
  <c r="Q29" i="12"/>
  <c r="O29" i="12"/>
  <c r="M29" i="12"/>
  <c r="K29" i="12"/>
  <c r="I29" i="12"/>
  <c r="G29" i="12"/>
  <c r="E29" i="12"/>
  <c r="FG28" i="12"/>
  <c r="FE28" i="12"/>
  <c r="FC28" i="12"/>
  <c r="FA28" i="12"/>
  <c r="EY28" i="12"/>
  <c r="EW28" i="12"/>
  <c r="EU28" i="12"/>
  <c r="ES28" i="12"/>
  <c r="EQ28" i="12"/>
  <c r="EO28" i="12"/>
  <c r="EM28" i="12"/>
  <c r="EK28" i="12"/>
  <c r="EI28" i="12"/>
  <c r="EG28" i="12"/>
  <c r="EE28" i="12"/>
  <c r="EC28" i="12"/>
  <c r="EA28" i="12"/>
  <c r="DY28" i="12"/>
  <c r="DW28" i="12"/>
  <c r="DU28" i="12"/>
  <c r="DS28" i="12"/>
  <c r="DQ28" i="12"/>
  <c r="DO28" i="12"/>
  <c r="DM28" i="12"/>
  <c r="DK28" i="12"/>
  <c r="DI28" i="12"/>
  <c r="DG28" i="12"/>
  <c r="DE28" i="12"/>
  <c r="DC28" i="12"/>
  <c r="DA28" i="12"/>
  <c r="CY28" i="12"/>
  <c r="CW28" i="12"/>
  <c r="CU28" i="12"/>
  <c r="CS28" i="12"/>
  <c r="CQ28" i="12"/>
  <c r="CO28" i="12"/>
  <c r="CM28" i="12"/>
  <c r="CK28" i="12"/>
  <c r="CI28" i="12"/>
  <c r="CG28" i="12"/>
  <c r="CE28" i="12"/>
  <c r="CC28" i="12"/>
  <c r="CA28" i="12"/>
  <c r="BY28" i="12"/>
  <c r="BW28" i="12"/>
  <c r="BU28" i="12"/>
  <c r="BS28" i="12"/>
  <c r="BQ28" i="12"/>
  <c r="BO28" i="12"/>
  <c r="BM28" i="12"/>
  <c r="BK28" i="12"/>
  <c r="BI28" i="12"/>
  <c r="BG28" i="12"/>
  <c r="BE28" i="12"/>
  <c r="BC28" i="12"/>
  <c r="BA28" i="12"/>
  <c r="AY28" i="12"/>
  <c r="AW28" i="12"/>
  <c r="AU28" i="12"/>
  <c r="AS28" i="12"/>
  <c r="AQ28" i="12"/>
  <c r="AO28" i="12"/>
  <c r="AM28" i="12"/>
  <c r="AK28" i="12"/>
  <c r="AI28" i="12"/>
  <c r="AG28" i="12"/>
  <c r="AE28" i="12"/>
  <c r="AC28" i="12"/>
  <c r="AA28" i="12"/>
  <c r="Y28" i="12"/>
  <c r="W28" i="12"/>
  <c r="U28" i="12"/>
  <c r="S28" i="12"/>
  <c r="Q28" i="12"/>
  <c r="O28" i="12"/>
  <c r="M28" i="12"/>
  <c r="K28" i="12"/>
  <c r="I28" i="12"/>
  <c r="G28" i="12"/>
  <c r="E28" i="12"/>
  <c r="FG27" i="12"/>
  <c r="FE27" i="12"/>
  <c r="FC27" i="12"/>
  <c r="FA27" i="12"/>
  <c r="EY27" i="12"/>
  <c r="EW27" i="12"/>
  <c r="EU27" i="12"/>
  <c r="ES27" i="12"/>
  <c r="EQ27" i="12"/>
  <c r="EO27" i="12"/>
  <c r="EM27" i="12"/>
  <c r="EK27" i="12"/>
  <c r="EI27" i="12"/>
  <c r="EG27" i="12"/>
  <c r="EE27" i="12"/>
  <c r="EC27" i="12"/>
  <c r="EA27" i="12"/>
  <c r="DY27" i="12"/>
  <c r="DW27" i="12"/>
  <c r="DU27" i="12"/>
  <c r="DS27" i="12"/>
  <c r="DQ27" i="12"/>
  <c r="DO27" i="12"/>
  <c r="DM27" i="12"/>
  <c r="DK27" i="12"/>
  <c r="DI27" i="12"/>
  <c r="DG27" i="12"/>
  <c r="DE27" i="12"/>
  <c r="DC27" i="12"/>
  <c r="DA27" i="12"/>
  <c r="CY27" i="12"/>
  <c r="CW27" i="12"/>
  <c r="CU27" i="12"/>
  <c r="CS27" i="12"/>
  <c r="CQ27" i="12"/>
  <c r="CO27" i="12"/>
  <c r="CM27" i="12"/>
  <c r="CK27" i="12"/>
  <c r="CI27" i="12"/>
  <c r="CG27" i="12"/>
  <c r="CE27" i="12"/>
  <c r="CC27" i="12"/>
  <c r="CA27" i="12"/>
  <c r="BY27" i="12"/>
  <c r="BW27" i="12"/>
  <c r="BU27" i="12"/>
  <c r="BS27" i="12"/>
  <c r="BQ27" i="12"/>
  <c r="BO27" i="12"/>
  <c r="BM27" i="12"/>
  <c r="BK27" i="12"/>
  <c r="BI27" i="12"/>
  <c r="BG27" i="12"/>
  <c r="BE27" i="12"/>
  <c r="BC27" i="12"/>
  <c r="BA27" i="12"/>
  <c r="AY27" i="12"/>
  <c r="AW27" i="12"/>
  <c r="AU27" i="12"/>
  <c r="AS27" i="12"/>
  <c r="AQ27" i="12"/>
  <c r="AO27" i="12"/>
  <c r="AM27" i="12"/>
  <c r="AK27" i="12"/>
  <c r="AI27" i="12"/>
  <c r="AG27" i="12"/>
  <c r="AE27" i="12"/>
  <c r="AC27" i="12"/>
  <c r="AA27" i="12"/>
  <c r="Y27" i="12"/>
  <c r="W27" i="12"/>
  <c r="U27" i="12"/>
  <c r="S27" i="12"/>
  <c r="Q27" i="12"/>
  <c r="O27" i="12"/>
  <c r="M27" i="12"/>
  <c r="K27" i="12"/>
  <c r="I27" i="12"/>
  <c r="G27" i="12"/>
  <c r="E27" i="12"/>
  <c r="FG26" i="12"/>
  <c r="FE26" i="12"/>
  <c r="FC26" i="12"/>
  <c r="FA26" i="12"/>
  <c r="EY26" i="12"/>
  <c r="EW26" i="12"/>
  <c r="EU26" i="12"/>
  <c r="ES26" i="12"/>
  <c r="EQ26" i="12"/>
  <c r="EO26" i="12"/>
  <c r="EM26" i="12"/>
  <c r="EK26" i="12"/>
  <c r="EI26" i="12"/>
  <c r="EG26" i="12"/>
  <c r="EE26" i="12"/>
  <c r="EC26" i="12"/>
  <c r="EA26" i="12"/>
  <c r="DY26" i="12"/>
  <c r="DW26" i="12"/>
  <c r="DU26" i="12"/>
  <c r="DS26" i="12"/>
  <c r="DQ26" i="12"/>
  <c r="DO26" i="12"/>
  <c r="DM26" i="12"/>
  <c r="DK26" i="12"/>
  <c r="DI26" i="12"/>
  <c r="DG26" i="12"/>
  <c r="DE26" i="12"/>
  <c r="DC26" i="12"/>
  <c r="DA26" i="12"/>
  <c r="CY26" i="12"/>
  <c r="CW26" i="12"/>
  <c r="CU26" i="12"/>
  <c r="CS26" i="12"/>
  <c r="CQ26" i="12"/>
  <c r="CO26" i="12"/>
  <c r="CM26" i="12"/>
  <c r="CK26" i="12"/>
  <c r="CI26" i="12"/>
  <c r="CG26" i="12"/>
  <c r="CE26" i="12"/>
  <c r="CC26" i="12"/>
  <c r="CA26" i="12"/>
  <c r="BY26" i="12"/>
  <c r="BW26" i="12"/>
  <c r="BU26" i="12"/>
  <c r="BS26" i="12"/>
  <c r="BQ26" i="12"/>
  <c r="BO26" i="12"/>
  <c r="BM26" i="12"/>
  <c r="BK26" i="12"/>
  <c r="BI26" i="12"/>
  <c r="BG26" i="12"/>
  <c r="BE26" i="12"/>
  <c r="BC26" i="12"/>
  <c r="BA26" i="12"/>
  <c r="AY26" i="12"/>
  <c r="AW26" i="12"/>
  <c r="AU26" i="12"/>
  <c r="AS26" i="12"/>
  <c r="AQ26" i="12"/>
  <c r="AO26" i="12"/>
  <c r="AM26" i="12"/>
  <c r="AK26" i="12"/>
  <c r="AI26" i="12"/>
  <c r="AG26" i="12"/>
  <c r="AE26" i="12"/>
  <c r="AC26" i="12"/>
  <c r="AA26" i="12"/>
  <c r="Y26" i="12"/>
  <c r="W26" i="12"/>
  <c r="U26" i="12"/>
  <c r="S26" i="12"/>
  <c r="Q26" i="12"/>
  <c r="O26" i="12"/>
  <c r="M26" i="12"/>
  <c r="K26" i="12"/>
  <c r="I26" i="12"/>
  <c r="G26" i="12"/>
  <c r="E26" i="12"/>
  <c r="FG25" i="12"/>
  <c r="FE25" i="12"/>
  <c r="FC25" i="12"/>
  <c r="FA25" i="12"/>
  <c r="EY25" i="12"/>
  <c r="EW25" i="12"/>
  <c r="EU25" i="12"/>
  <c r="ES25" i="12"/>
  <c r="EQ25" i="12"/>
  <c r="EO25" i="12"/>
  <c r="EM25" i="12"/>
  <c r="EK25" i="12"/>
  <c r="EI25" i="12"/>
  <c r="EG25" i="12"/>
  <c r="EE25" i="12"/>
  <c r="EC25" i="12"/>
  <c r="EA25" i="12"/>
  <c r="DY25" i="12"/>
  <c r="DW25" i="12"/>
  <c r="DU25" i="12"/>
  <c r="DS25" i="12"/>
  <c r="DQ25" i="12"/>
  <c r="DO25" i="12"/>
  <c r="DM25" i="12"/>
  <c r="DK25" i="12"/>
  <c r="DI25" i="12"/>
  <c r="DG25" i="12"/>
  <c r="DE25" i="12"/>
  <c r="DC25" i="12"/>
  <c r="DA25" i="12"/>
  <c r="CY25" i="12"/>
  <c r="CW25" i="12"/>
  <c r="CU25" i="12"/>
  <c r="CS25" i="12"/>
  <c r="CQ25" i="12"/>
  <c r="CO25" i="12"/>
  <c r="CM25" i="12"/>
  <c r="CK25" i="12"/>
  <c r="CI25" i="12"/>
  <c r="CG25" i="12"/>
  <c r="CE25" i="12"/>
  <c r="CC25" i="12"/>
  <c r="CA25" i="12"/>
  <c r="BY25" i="12"/>
  <c r="BW25" i="12"/>
  <c r="BU25" i="12"/>
  <c r="BS25" i="12"/>
  <c r="BQ25" i="12"/>
  <c r="BO25" i="12"/>
  <c r="BM25" i="12"/>
  <c r="BK25" i="12"/>
  <c r="BI25" i="12"/>
  <c r="BG25" i="12"/>
  <c r="BE25" i="12"/>
  <c r="BC25" i="12"/>
  <c r="BA25" i="12"/>
  <c r="AY25" i="12"/>
  <c r="AW25" i="12"/>
  <c r="AU25" i="12"/>
  <c r="AS25" i="12"/>
  <c r="AQ25" i="12"/>
  <c r="AO25" i="12"/>
  <c r="AM25" i="12"/>
  <c r="AK25" i="12"/>
  <c r="AI25" i="12"/>
  <c r="AG25" i="12"/>
  <c r="AE25" i="12"/>
  <c r="AC25" i="12"/>
  <c r="AA25" i="12"/>
  <c r="Y25" i="12"/>
  <c r="W25" i="12"/>
  <c r="U25" i="12"/>
  <c r="S25" i="12"/>
  <c r="Q25" i="12"/>
  <c r="O25" i="12"/>
  <c r="M25" i="12"/>
  <c r="K25" i="12"/>
  <c r="I25" i="12"/>
  <c r="G25" i="12"/>
  <c r="E25" i="12"/>
  <c r="FG24" i="12"/>
  <c r="FE24" i="12"/>
  <c r="FC24" i="12"/>
  <c r="FA24" i="12"/>
  <c r="EY24" i="12"/>
  <c r="EW24" i="12"/>
  <c r="EU24" i="12"/>
  <c r="ES24" i="12"/>
  <c r="EQ24" i="12"/>
  <c r="EO24" i="12"/>
  <c r="EM24" i="12"/>
  <c r="EK24" i="12"/>
  <c r="EI24" i="12"/>
  <c r="EG24" i="12"/>
  <c r="EE24" i="12"/>
  <c r="EC24" i="12"/>
  <c r="EA24" i="12"/>
  <c r="DY24" i="12"/>
  <c r="DW24" i="12"/>
  <c r="DU24" i="12"/>
  <c r="DS24" i="12"/>
  <c r="DQ24" i="12"/>
  <c r="DO24" i="12"/>
  <c r="DM24" i="12"/>
  <c r="DK24" i="12"/>
  <c r="DI24" i="12"/>
  <c r="DG24" i="12"/>
  <c r="DE24" i="12"/>
  <c r="DC24" i="12"/>
  <c r="DA24" i="12"/>
  <c r="CY24" i="12"/>
  <c r="CW24" i="12"/>
  <c r="CU24" i="12"/>
  <c r="CS24" i="12"/>
  <c r="CQ24" i="12"/>
  <c r="CO24" i="12"/>
  <c r="CM24" i="12"/>
  <c r="CK24" i="12"/>
  <c r="CI24" i="12"/>
  <c r="CG24" i="12"/>
  <c r="CE24" i="12"/>
  <c r="CC24" i="12"/>
  <c r="CA24" i="12"/>
  <c r="BY24" i="12"/>
  <c r="BW24" i="12"/>
  <c r="BU24" i="12"/>
  <c r="BS24" i="12"/>
  <c r="BQ24" i="12"/>
  <c r="BO24" i="12"/>
  <c r="BM24" i="12"/>
  <c r="BK24" i="12"/>
  <c r="BI24" i="12"/>
  <c r="BG24" i="12"/>
  <c r="BE24" i="12"/>
  <c r="BC24" i="12"/>
  <c r="BA24" i="12"/>
  <c r="AY24" i="12"/>
  <c r="AW24" i="12"/>
  <c r="AU24" i="12"/>
  <c r="AS24" i="12"/>
  <c r="AQ24" i="12"/>
  <c r="AO24" i="12"/>
  <c r="AM24" i="12"/>
  <c r="AK24" i="12"/>
  <c r="AI24" i="12"/>
  <c r="AG24" i="12"/>
  <c r="AE24" i="12"/>
  <c r="AC24" i="12"/>
  <c r="AA24" i="12"/>
  <c r="Y24" i="12"/>
  <c r="W24" i="12"/>
  <c r="U24" i="12"/>
  <c r="S24" i="12"/>
  <c r="Q24" i="12"/>
  <c r="O24" i="12"/>
  <c r="M24" i="12"/>
  <c r="K24" i="12"/>
  <c r="I24" i="12"/>
  <c r="G24" i="12"/>
  <c r="E24" i="12"/>
  <c r="FG23" i="12"/>
  <c r="FE23" i="12"/>
  <c r="FC23" i="12"/>
  <c r="FA23" i="12"/>
  <c r="EY23" i="12"/>
  <c r="EW23" i="12"/>
  <c r="EU23" i="12"/>
  <c r="ES23" i="12"/>
  <c r="EQ23" i="12"/>
  <c r="EO23" i="12"/>
  <c r="EM23" i="12"/>
  <c r="EK23" i="12"/>
  <c r="EI23" i="12"/>
  <c r="EG23" i="12"/>
  <c r="EE23" i="12"/>
  <c r="EC23" i="12"/>
  <c r="EA23" i="12"/>
  <c r="DY23" i="12"/>
  <c r="DW23" i="12"/>
  <c r="DU23" i="12"/>
  <c r="DS23" i="12"/>
  <c r="DQ23" i="12"/>
  <c r="DO23" i="12"/>
  <c r="DM23" i="12"/>
  <c r="DK23" i="12"/>
  <c r="DI23" i="12"/>
  <c r="DG23" i="12"/>
  <c r="DE23" i="12"/>
  <c r="DC23" i="12"/>
  <c r="DA23" i="12"/>
  <c r="CY23" i="12"/>
  <c r="CW23" i="12"/>
  <c r="CU23" i="12"/>
  <c r="CS23" i="12"/>
  <c r="CQ23" i="12"/>
  <c r="CO23" i="12"/>
  <c r="CM23" i="12"/>
  <c r="CK23" i="12"/>
  <c r="CI23" i="12"/>
  <c r="CG23" i="12"/>
  <c r="CE23" i="12"/>
  <c r="CC23" i="12"/>
  <c r="CA23" i="12"/>
  <c r="BY23" i="12"/>
  <c r="BW23" i="12"/>
  <c r="BU23" i="12"/>
  <c r="BS23" i="12"/>
  <c r="BQ23" i="12"/>
  <c r="BO23" i="12"/>
  <c r="BM23" i="12"/>
  <c r="BK23" i="12"/>
  <c r="BI23" i="12"/>
  <c r="BG23" i="12"/>
  <c r="BE23" i="12"/>
  <c r="BC23" i="12"/>
  <c r="BA23" i="12"/>
  <c r="AY23" i="12"/>
  <c r="AW23" i="12"/>
  <c r="AU23" i="12"/>
  <c r="AS23" i="12"/>
  <c r="AQ23" i="12"/>
  <c r="AO23" i="12"/>
  <c r="AM23" i="12"/>
  <c r="AK23" i="12"/>
  <c r="AI23" i="12"/>
  <c r="AG23" i="12"/>
  <c r="AE23" i="12"/>
  <c r="AC23" i="12"/>
  <c r="AA23" i="12"/>
  <c r="Y23" i="12"/>
  <c r="W23" i="12"/>
  <c r="U23" i="12"/>
  <c r="S23" i="12"/>
  <c r="Q23" i="12"/>
  <c r="O23" i="12"/>
  <c r="M23" i="12"/>
  <c r="K23" i="12"/>
  <c r="I23" i="12"/>
  <c r="G23" i="12"/>
  <c r="E23" i="12"/>
  <c r="FG22" i="12"/>
  <c r="FE22" i="12"/>
  <c r="FC22" i="12"/>
  <c r="FA22" i="12"/>
  <c r="EY22" i="12"/>
  <c r="EW22" i="12"/>
  <c r="EU22" i="12"/>
  <c r="ES22" i="12"/>
  <c r="EQ22" i="12"/>
  <c r="EO22" i="12"/>
  <c r="EM22" i="12"/>
  <c r="EK22" i="12"/>
  <c r="EI22" i="12"/>
  <c r="EG22" i="12"/>
  <c r="EE22" i="12"/>
  <c r="EC22" i="12"/>
  <c r="EA22" i="12"/>
  <c r="DY22" i="12"/>
  <c r="DW22" i="12"/>
  <c r="DU22" i="12"/>
  <c r="DS22" i="12"/>
  <c r="DQ22" i="12"/>
  <c r="DO22" i="12"/>
  <c r="DM22" i="12"/>
  <c r="DK22" i="12"/>
  <c r="DI22" i="12"/>
  <c r="DG22" i="12"/>
  <c r="DE22" i="12"/>
  <c r="DC22" i="12"/>
  <c r="DA22" i="12"/>
  <c r="CY22" i="12"/>
  <c r="CW22" i="12"/>
  <c r="CU22" i="12"/>
  <c r="CS22" i="12"/>
  <c r="CQ22" i="12"/>
  <c r="CO22" i="12"/>
  <c r="CM22" i="12"/>
  <c r="CK22" i="12"/>
  <c r="CI22" i="12"/>
  <c r="CG22" i="12"/>
  <c r="CE22" i="12"/>
  <c r="CC22" i="12"/>
  <c r="CA22" i="12"/>
  <c r="BY22" i="12"/>
  <c r="BW22" i="12"/>
  <c r="BU22" i="12"/>
  <c r="BS22" i="12"/>
  <c r="BQ22" i="12"/>
  <c r="BO22" i="12"/>
  <c r="BM22" i="12"/>
  <c r="BK22" i="12"/>
  <c r="BI22" i="12"/>
  <c r="BG22" i="12"/>
  <c r="BE22" i="12"/>
  <c r="BC22" i="12"/>
  <c r="BA22" i="12"/>
  <c r="AY22" i="12"/>
  <c r="AW22" i="12"/>
  <c r="AU22" i="12"/>
  <c r="AS22" i="12"/>
  <c r="AQ22" i="12"/>
  <c r="AO22" i="12"/>
  <c r="AM22" i="12"/>
  <c r="AK22" i="12"/>
  <c r="AI22" i="12"/>
  <c r="AG22" i="12"/>
  <c r="AE22" i="12"/>
  <c r="AC22" i="12"/>
  <c r="AA22" i="12"/>
  <c r="Y22" i="12"/>
  <c r="W22" i="12"/>
  <c r="U22" i="12"/>
  <c r="S22" i="12"/>
  <c r="Q22" i="12"/>
  <c r="O22" i="12"/>
  <c r="M22" i="12"/>
  <c r="K22" i="12"/>
  <c r="I22" i="12"/>
  <c r="G22" i="12"/>
  <c r="E22" i="12"/>
  <c r="FG21" i="12"/>
  <c r="FE21" i="12"/>
  <c r="FC21" i="12"/>
  <c r="FA21" i="12"/>
  <c r="EY21" i="12"/>
  <c r="EW21" i="12"/>
  <c r="EU21" i="12"/>
  <c r="ES21" i="12"/>
  <c r="EQ21" i="12"/>
  <c r="EO21" i="12"/>
  <c r="EM21" i="12"/>
  <c r="EK21" i="12"/>
  <c r="EI21" i="12"/>
  <c r="EG21" i="12"/>
  <c r="EE21" i="12"/>
  <c r="EC21" i="12"/>
  <c r="EA21" i="12"/>
  <c r="DY21" i="12"/>
  <c r="DW21" i="12"/>
  <c r="DU21" i="12"/>
  <c r="DS21" i="12"/>
  <c r="DQ21" i="12"/>
  <c r="DO21" i="12"/>
  <c r="DM21" i="12"/>
  <c r="DK21" i="12"/>
  <c r="DI21" i="12"/>
  <c r="DG21" i="12"/>
  <c r="DE21" i="12"/>
  <c r="DC21" i="12"/>
  <c r="DA21" i="12"/>
  <c r="CY21" i="12"/>
  <c r="CW21" i="12"/>
  <c r="CU21" i="12"/>
  <c r="CS21" i="12"/>
  <c r="CQ21" i="12"/>
  <c r="CO21" i="12"/>
  <c r="CM21" i="12"/>
  <c r="CK21" i="12"/>
  <c r="CI21" i="12"/>
  <c r="CG21" i="12"/>
  <c r="CE21" i="12"/>
  <c r="CC21" i="12"/>
  <c r="CA21" i="12"/>
  <c r="BY21" i="12"/>
  <c r="BW21" i="12"/>
  <c r="BU21" i="12"/>
  <c r="BS21" i="12"/>
  <c r="BQ21" i="12"/>
  <c r="BO21" i="12"/>
  <c r="BM21" i="12"/>
  <c r="BK21" i="12"/>
  <c r="BI21" i="12"/>
  <c r="BG21" i="12"/>
  <c r="BE21" i="12"/>
  <c r="BC21" i="12"/>
  <c r="BA21" i="12"/>
  <c r="AY21" i="12"/>
  <c r="AW21" i="12"/>
  <c r="AU21" i="12"/>
  <c r="AS21" i="12"/>
  <c r="AQ21" i="12"/>
  <c r="AO21" i="12"/>
  <c r="AM21" i="12"/>
  <c r="AK21" i="12"/>
  <c r="AI21" i="12"/>
  <c r="AG21" i="12"/>
  <c r="AE21" i="12"/>
  <c r="AC21" i="12"/>
  <c r="AA21" i="12"/>
  <c r="Y21" i="12"/>
  <c r="W21" i="12"/>
  <c r="U21" i="12"/>
  <c r="S21" i="12"/>
  <c r="Q21" i="12"/>
  <c r="O21" i="12"/>
  <c r="M21" i="12"/>
  <c r="K21" i="12"/>
  <c r="I21" i="12"/>
  <c r="G21" i="12"/>
  <c r="E21" i="12"/>
  <c r="FG20" i="12"/>
  <c r="FE20" i="12"/>
  <c r="FC20" i="12"/>
  <c r="FA20" i="12"/>
  <c r="EY20" i="12"/>
  <c r="EW20" i="12"/>
  <c r="EU20" i="12"/>
  <c r="ES20" i="12"/>
  <c r="EQ20" i="12"/>
  <c r="EO20" i="12"/>
  <c r="EM20" i="12"/>
  <c r="EK20" i="12"/>
  <c r="EI20" i="12"/>
  <c r="EG20" i="12"/>
  <c r="EE20" i="12"/>
  <c r="EC20" i="12"/>
  <c r="EA20" i="12"/>
  <c r="DY20" i="12"/>
  <c r="DW20" i="12"/>
  <c r="DU20" i="12"/>
  <c r="DS20" i="12"/>
  <c r="DQ20" i="12"/>
  <c r="DO20" i="12"/>
  <c r="DM20" i="12"/>
  <c r="DK20" i="12"/>
  <c r="DI20" i="12"/>
  <c r="DG20" i="12"/>
  <c r="DE20" i="12"/>
  <c r="DC20" i="12"/>
  <c r="DA20" i="12"/>
  <c r="CY20" i="12"/>
  <c r="CW20" i="12"/>
  <c r="CU20" i="12"/>
  <c r="CS20" i="12"/>
  <c r="CQ20" i="12"/>
  <c r="CO20" i="12"/>
  <c r="CM20" i="12"/>
  <c r="CK20" i="12"/>
  <c r="CI20" i="12"/>
  <c r="CG20" i="12"/>
  <c r="CE20" i="12"/>
  <c r="CC20" i="12"/>
  <c r="CA20" i="12"/>
  <c r="BY20" i="12"/>
  <c r="BW20" i="12"/>
  <c r="BU20" i="12"/>
  <c r="BS20" i="12"/>
  <c r="BQ20" i="12"/>
  <c r="BO20" i="12"/>
  <c r="BM20" i="12"/>
  <c r="BK20" i="12"/>
  <c r="BI20" i="12"/>
  <c r="BG20" i="12"/>
  <c r="BE20" i="12"/>
  <c r="BC20" i="12"/>
  <c r="BA20" i="12"/>
  <c r="AY20" i="12"/>
  <c r="AW20" i="12"/>
  <c r="AU20" i="12"/>
  <c r="AS20" i="12"/>
  <c r="AQ20" i="12"/>
  <c r="AO20" i="12"/>
  <c r="AM20" i="12"/>
  <c r="AK20" i="12"/>
  <c r="AI20" i="12"/>
  <c r="AG20" i="12"/>
  <c r="AE20" i="12"/>
  <c r="AC20" i="12"/>
  <c r="AA20" i="12"/>
  <c r="Y20" i="12"/>
  <c r="W20" i="12"/>
  <c r="U20" i="12"/>
  <c r="S20" i="12"/>
  <c r="Q20" i="12"/>
  <c r="O20" i="12"/>
  <c r="M20" i="12"/>
  <c r="K20" i="12"/>
  <c r="I20" i="12"/>
  <c r="G20" i="12"/>
  <c r="E20" i="12"/>
  <c r="FG19" i="12"/>
  <c r="FE19" i="12"/>
  <c r="FC19" i="12"/>
  <c r="FA19" i="12"/>
  <c r="EY19" i="12"/>
  <c r="EW19" i="12"/>
  <c r="EU19" i="12"/>
  <c r="ES19" i="12"/>
  <c r="EQ19" i="12"/>
  <c r="EO19" i="12"/>
  <c r="EM19" i="12"/>
  <c r="EK19" i="12"/>
  <c r="EI19" i="12"/>
  <c r="EG19" i="12"/>
  <c r="EE19" i="12"/>
  <c r="EC19" i="12"/>
  <c r="EA19" i="12"/>
  <c r="DY19" i="12"/>
  <c r="DW19" i="12"/>
  <c r="DU19" i="12"/>
  <c r="DS19" i="12"/>
  <c r="DQ19" i="12"/>
  <c r="DO19" i="12"/>
  <c r="DM19" i="12"/>
  <c r="DK19" i="12"/>
  <c r="DI19" i="12"/>
  <c r="DG19" i="12"/>
  <c r="DE19" i="12"/>
  <c r="DC19" i="12"/>
  <c r="DA19" i="12"/>
  <c r="CY19" i="12"/>
  <c r="CW19" i="12"/>
  <c r="CU19" i="12"/>
  <c r="CS19" i="12"/>
  <c r="CQ19" i="12"/>
  <c r="CO19" i="12"/>
  <c r="CM19" i="12"/>
  <c r="CK19" i="12"/>
  <c r="CI19" i="12"/>
  <c r="CG19" i="12"/>
  <c r="CE19" i="12"/>
  <c r="CC19" i="12"/>
  <c r="CA19" i="12"/>
  <c r="BY19" i="12"/>
  <c r="BW19" i="12"/>
  <c r="BU19" i="12"/>
  <c r="BS19" i="12"/>
  <c r="BQ19" i="12"/>
  <c r="BO19" i="12"/>
  <c r="BM19" i="12"/>
  <c r="BK19" i="12"/>
  <c r="BI19" i="12"/>
  <c r="BG19" i="12"/>
  <c r="BE19" i="12"/>
  <c r="BC19" i="12"/>
  <c r="BA19" i="12"/>
  <c r="AY19" i="12"/>
  <c r="AW19" i="12"/>
  <c r="AU19" i="12"/>
  <c r="AS19" i="12"/>
  <c r="AQ19" i="12"/>
  <c r="AO19" i="12"/>
  <c r="AM19" i="12"/>
  <c r="AK19" i="12"/>
  <c r="AI19" i="12"/>
  <c r="AG19" i="12"/>
  <c r="AE19" i="12"/>
  <c r="AC19" i="12"/>
  <c r="AA19" i="12"/>
  <c r="Y19" i="12"/>
  <c r="W19" i="12"/>
  <c r="U19" i="12"/>
  <c r="S19" i="12"/>
  <c r="Q19" i="12"/>
  <c r="O19" i="12"/>
  <c r="M19" i="12"/>
  <c r="K19" i="12"/>
  <c r="I19" i="12"/>
  <c r="G19" i="12"/>
  <c r="E19" i="12"/>
  <c r="FG18" i="12"/>
  <c r="FE18" i="12"/>
  <c r="FC18" i="12"/>
  <c r="FA18" i="12"/>
  <c r="EY18" i="12"/>
  <c r="EW18" i="12"/>
  <c r="EU18" i="12"/>
  <c r="ES18" i="12"/>
  <c r="EQ18" i="12"/>
  <c r="EO18" i="12"/>
  <c r="EM18" i="12"/>
  <c r="EK18" i="12"/>
  <c r="EI18" i="12"/>
  <c r="EG18" i="12"/>
  <c r="EE18" i="12"/>
  <c r="EC18" i="12"/>
  <c r="EA18" i="12"/>
  <c r="DY18" i="12"/>
  <c r="DW18" i="12"/>
  <c r="DU18" i="12"/>
  <c r="DS18" i="12"/>
  <c r="DQ18" i="12"/>
  <c r="DO18" i="12"/>
  <c r="DM18" i="12"/>
  <c r="DK18" i="12"/>
  <c r="DI18" i="12"/>
  <c r="DG18" i="12"/>
  <c r="DE18" i="12"/>
  <c r="DC18" i="12"/>
  <c r="DA18" i="12"/>
  <c r="CY18" i="12"/>
  <c r="CW18" i="12"/>
  <c r="CU18" i="12"/>
  <c r="CS18" i="12"/>
  <c r="CQ18" i="12"/>
  <c r="CO18" i="12"/>
  <c r="CM18" i="12"/>
  <c r="CK18" i="12"/>
  <c r="CI18" i="12"/>
  <c r="CG18" i="12"/>
  <c r="CE18" i="12"/>
  <c r="CC18" i="12"/>
  <c r="CA18" i="12"/>
  <c r="BY18" i="12"/>
  <c r="BW18" i="12"/>
  <c r="BU18" i="12"/>
  <c r="BS18" i="12"/>
  <c r="BQ18" i="12"/>
  <c r="BO18" i="12"/>
  <c r="BM18" i="12"/>
  <c r="BK18" i="12"/>
  <c r="BI18" i="12"/>
  <c r="BG18" i="12"/>
  <c r="BE18" i="12"/>
  <c r="BC18" i="12"/>
  <c r="BA18" i="12"/>
  <c r="AY18" i="12"/>
  <c r="AW18" i="12"/>
  <c r="AU18" i="12"/>
  <c r="AS18" i="12"/>
  <c r="AQ18" i="12"/>
  <c r="AO18" i="12"/>
  <c r="AM18" i="12"/>
  <c r="AK18" i="12"/>
  <c r="AI18" i="12"/>
  <c r="AG18" i="12"/>
  <c r="AE18" i="12"/>
  <c r="AC18" i="12"/>
  <c r="AA18" i="12"/>
  <c r="Y18" i="12"/>
  <c r="W18" i="12"/>
  <c r="U18" i="12"/>
  <c r="S18" i="12"/>
  <c r="Q18" i="12"/>
  <c r="O18" i="12"/>
  <c r="M18" i="12"/>
  <c r="K18" i="12"/>
  <c r="I18" i="12"/>
  <c r="G18" i="12"/>
  <c r="E18" i="12"/>
  <c r="FG17" i="12"/>
  <c r="FE17" i="12"/>
  <c r="FC17" i="12"/>
  <c r="FA17" i="12"/>
  <c r="EY17" i="12"/>
  <c r="EW17" i="12"/>
  <c r="EU17" i="12"/>
  <c r="ES17" i="12"/>
  <c r="EQ17" i="12"/>
  <c r="EO17" i="12"/>
  <c r="EM17" i="12"/>
  <c r="EK17" i="12"/>
  <c r="EI17" i="12"/>
  <c r="EG17" i="12"/>
  <c r="EE17" i="12"/>
  <c r="EC17" i="12"/>
  <c r="EA17" i="12"/>
  <c r="DY17" i="12"/>
  <c r="DW17" i="12"/>
  <c r="DU17" i="12"/>
  <c r="DS17" i="12"/>
  <c r="DQ17" i="12"/>
  <c r="DO17" i="12"/>
  <c r="DM17" i="12"/>
  <c r="DK17" i="12"/>
  <c r="DI17" i="12"/>
  <c r="DG17" i="12"/>
  <c r="DE17" i="12"/>
  <c r="DC17" i="12"/>
  <c r="DA17" i="12"/>
  <c r="CY17" i="12"/>
  <c r="CW17" i="12"/>
  <c r="CU17" i="12"/>
  <c r="CS17" i="12"/>
  <c r="CQ17" i="12"/>
  <c r="CO17" i="12"/>
  <c r="CM17" i="12"/>
  <c r="CK17" i="12"/>
  <c r="CI17" i="12"/>
  <c r="CG17" i="12"/>
  <c r="CE17" i="12"/>
  <c r="CC17" i="12"/>
  <c r="CA17" i="12"/>
  <c r="BY17" i="12"/>
  <c r="BW17" i="12"/>
  <c r="BU17" i="12"/>
  <c r="BS17" i="12"/>
  <c r="BQ17" i="12"/>
  <c r="BO17" i="12"/>
  <c r="BM17" i="12"/>
  <c r="BK17" i="12"/>
  <c r="BI17" i="12"/>
  <c r="BG17" i="12"/>
  <c r="BE17" i="12"/>
  <c r="BC17" i="12"/>
  <c r="BA17" i="12"/>
  <c r="AY17" i="12"/>
  <c r="AW17" i="12"/>
  <c r="AU17" i="12"/>
  <c r="AS17" i="12"/>
  <c r="AQ17" i="12"/>
  <c r="AO17" i="12"/>
  <c r="AM17" i="12"/>
  <c r="AK17" i="12"/>
  <c r="AI17" i="12"/>
  <c r="AG17" i="12"/>
  <c r="AE17" i="12"/>
  <c r="AC17" i="12"/>
  <c r="AA17" i="12"/>
  <c r="Y17" i="12"/>
  <c r="W17" i="12"/>
  <c r="U17" i="12"/>
  <c r="S17" i="12"/>
  <c r="Q17" i="12"/>
  <c r="O17" i="12"/>
  <c r="M17" i="12"/>
  <c r="K17" i="12"/>
  <c r="I17" i="12"/>
  <c r="G17" i="12"/>
  <c r="E17" i="12"/>
  <c r="FG16" i="12"/>
  <c r="FE16" i="12"/>
  <c r="FC16" i="12"/>
  <c r="FA16" i="12"/>
  <c r="EY16" i="12"/>
  <c r="EW16" i="12"/>
  <c r="EU16" i="12"/>
  <c r="ES16" i="12"/>
  <c r="EQ16" i="12"/>
  <c r="EO16" i="12"/>
  <c r="EM16" i="12"/>
  <c r="EK16" i="12"/>
  <c r="EI16" i="12"/>
  <c r="EG16" i="12"/>
  <c r="EE16" i="12"/>
  <c r="EC16" i="12"/>
  <c r="EA16" i="12"/>
  <c r="DY16" i="12"/>
  <c r="DW16" i="12"/>
  <c r="DU16" i="12"/>
  <c r="DS16" i="12"/>
  <c r="DQ16" i="12"/>
  <c r="DO16" i="12"/>
  <c r="DM16" i="12"/>
  <c r="DK16" i="12"/>
  <c r="DI16" i="12"/>
  <c r="DG16" i="12"/>
  <c r="DE16" i="12"/>
  <c r="DC16" i="12"/>
  <c r="DA16" i="12"/>
  <c r="CY16" i="12"/>
  <c r="CW16" i="12"/>
  <c r="CU16" i="12"/>
  <c r="CS16" i="12"/>
  <c r="CQ16" i="12"/>
  <c r="CO16" i="12"/>
  <c r="CM16" i="12"/>
  <c r="CK16" i="12"/>
  <c r="CI16" i="12"/>
  <c r="CG16" i="12"/>
  <c r="CE16" i="12"/>
  <c r="CC16" i="12"/>
  <c r="CA16" i="12"/>
  <c r="BY16" i="12"/>
  <c r="BW16" i="12"/>
  <c r="BU16" i="12"/>
  <c r="BS16" i="12"/>
  <c r="BQ16" i="12"/>
  <c r="BO16" i="12"/>
  <c r="BM16" i="12"/>
  <c r="BK16" i="12"/>
  <c r="BI16" i="12"/>
  <c r="BG16" i="12"/>
  <c r="BE16" i="12"/>
  <c r="BC16" i="12"/>
  <c r="BA16" i="12"/>
  <c r="AY16" i="12"/>
  <c r="AW16" i="12"/>
  <c r="AU16" i="12"/>
  <c r="AS16" i="12"/>
  <c r="AQ16" i="12"/>
  <c r="AO16" i="12"/>
  <c r="AM16" i="12"/>
  <c r="AK16" i="12"/>
  <c r="AI16" i="12"/>
  <c r="AG16" i="12"/>
  <c r="AE16" i="12"/>
  <c r="AC16" i="12"/>
  <c r="AA16" i="12"/>
  <c r="Y16" i="12"/>
  <c r="W16" i="12"/>
  <c r="U16" i="12"/>
  <c r="S16" i="12"/>
  <c r="Q16" i="12"/>
  <c r="O16" i="12"/>
  <c r="M16" i="12"/>
  <c r="K16" i="12"/>
  <c r="I16" i="12"/>
  <c r="G16" i="12"/>
  <c r="E16" i="12"/>
  <c r="FG15" i="12"/>
  <c r="FE15" i="12"/>
  <c r="FC15" i="12"/>
  <c r="FA15" i="12"/>
  <c r="EY15" i="12"/>
  <c r="EW15" i="12"/>
  <c r="EU15" i="12"/>
  <c r="ES15" i="12"/>
  <c r="EQ15" i="12"/>
  <c r="EO15" i="12"/>
  <c r="EM15" i="12"/>
  <c r="EK15" i="12"/>
  <c r="EI15" i="12"/>
  <c r="EG15" i="12"/>
  <c r="EE15" i="12"/>
  <c r="EC15" i="12"/>
  <c r="EA15" i="12"/>
  <c r="DY15" i="12"/>
  <c r="DW15" i="12"/>
  <c r="DU15" i="12"/>
  <c r="DS15" i="12"/>
  <c r="DQ15" i="12"/>
  <c r="DO15" i="12"/>
  <c r="DM15" i="12"/>
  <c r="DK15" i="12"/>
  <c r="DI15" i="12"/>
  <c r="DG15" i="12"/>
  <c r="DE15" i="12"/>
  <c r="DC15" i="12"/>
  <c r="DA15" i="12"/>
  <c r="CY15" i="12"/>
  <c r="CW15" i="12"/>
  <c r="CU15" i="12"/>
  <c r="CS15" i="12"/>
  <c r="CQ15" i="12"/>
  <c r="CO15" i="12"/>
  <c r="CM15" i="12"/>
  <c r="CK15" i="12"/>
  <c r="CI15" i="12"/>
  <c r="CG15" i="12"/>
  <c r="CE15" i="12"/>
  <c r="CC15" i="12"/>
  <c r="CA15" i="12"/>
  <c r="BY15" i="12"/>
  <c r="BW15" i="12"/>
  <c r="BU15" i="12"/>
  <c r="BS15" i="12"/>
  <c r="BQ15" i="12"/>
  <c r="BO15" i="12"/>
  <c r="BM15" i="12"/>
  <c r="BK15" i="12"/>
  <c r="BI15" i="12"/>
  <c r="BG15" i="12"/>
  <c r="BE15" i="12"/>
  <c r="BC15" i="12"/>
  <c r="BA15" i="12"/>
  <c r="AY15" i="12"/>
  <c r="AW15" i="12"/>
  <c r="AU15" i="12"/>
  <c r="AS15" i="12"/>
  <c r="AQ15" i="12"/>
  <c r="AO15" i="12"/>
  <c r="AM15" i="12"/>
  <c r="AK15" i="12"/>
  <c r="AI15" i="12"/>
  <c r="AG15" i="12"/>
  <c r="AE15" i="12"/>
  <c r="AC15" i="12"/>
  <c r="AA15" i="12"/>
  <c r="Y15" i="12"/>
  <c r="W15" i="12"/>
  <c r="U15" i="12"/>
  <c r="S15" i="12"/>
  <c r="Q15" i="12"/>
  <c r="O15" i="12"/>
  <c r="M15" i="12"/>
  <c r="K15" i="12"/>
  <c r="I15" i="12"/>
  <c r="G15" i="12"/>
  <c r="E15" i="12"/>
  <c r="FG14" i="12"/>
  <c r="FE14" i="12"/>
  <c r="FC14" i="12"/>
  <c r="FA14" i="12"/>
  <c r="EY14" i="12"/>
  <c r="EW14" i="12"/>
  <c r="EU14" i="12"/>
  <c r="ES14" i="12"/>
  <c r="EQ14" i="12"/>
  <c r="EO14" i="12"/>
  <c r="EM14" i="12"/>
  <c r="EK14" i="12"/>
  <c r="EI14" i="12"/>
  <c r="EG14" i="12"/>
  <c r="EE14" i="12"/>
  <c r="EC14" i="12"/>
  <c r="EA14" i="12"/>
  <c r="DY14" i="12"/>
  <c r="DW14" i="12"/>
  <c r="DU14" i="12"/>
  <c r="DS14" i="12"/>
  <c r="DQ14" i="12"/>
  <c r="DO14" i="12"/>
  <c r="DM14" i="12"/>
  <c r="DK14" i="12"/>
  <c r="DI14" i="12"/>
  <c r="DG14" i="12"/>
  <c r="DE14" i="12"/>
  <c r="DC14" i="12"/>
  <c r="DA14" i="12"/>
  <c r="CY14" i="12"/>
  <c r="CW14" i="12"/>
  <c r="CU14" i="12"/>
  <c r="CS14" i="12"/>
  <c r="CQ14" i="12"/>
  <c r="CO14" i="12"/>
  <c r="CM14" i="12"/>
  <c r="CK14" i="12"/>
  <c r="CI14" i="12"/>
  <c r="CG14" i="12"/>
  <c r="CE14" i="12"/>
  <c r="CC14" i="12"/>
  <c r="CA14" i="12"/>
  <c r="BY14" i="12"/>
  <c r="BW14" i="12"/>
  <c r="BU14" i="12"/>
  <c r="BS14" i="12"/>
  <c r="BQ14" i="12"/>
  <c r="BO14" i="12"/>
  <c r="BM14" i="12"/>
  <c r="BK14" i="12"/>
  <c r="BI14" i="12"/>
  <c r="BG14" i="12"/>
  <c r="BE14" i="12"/>
  <c r="BC14" i="12"/>
  <c r="BA14" i="12"/>
  <c r="AY14" i="12"/>
  <c r="AW14" i="12"/>
  <c r="AU14" i="12"/>
  <c r="AS14" i="12"/>
  <c r="AQ14" i="12"/>
  <c r="AO14" i="12"/>
  <c r="AM14" i="12"/>
  <c r="AK14" i="12"/>
  <c r="AI14" i="12"/>
  <c r="AG14" i="12"/>
  <c r="AE14" i="12"/>
  <c r="AC14" i="12"/>
  <c r="AA14" i="12"/>
  <c r="Y14" i="12"/>
  <c r="W14" i="12"/>
  <c r="U14" i="12"/>
  <c r="S14" i="12"/>
  <c r="Q14" i="12"/>
  <c r="O14" i="12"/>
  <c r="M14" i="12"/>
  <c r="K14" i="12"/>
  <c r="I14" i="12"/>
  <c r="G14" i="12"/>
  <c r="E14" i="12"/>
  <c r="FG13" i="12"/>
  <c r="FE13" i="12"/>
  <c r="FC13" i="12"/>
  <c r="FA13" i="12"/>
  <c r="EY13" i="12"/>
  <c r="EW13" i="12"/>
  <c r="EU13" i="12"/>
  <c r="ES13" i="12"/>
  <c r="EQ13" i="12"/>
  <c r="EO13" i="12"/>
  <c r="EM13" i="12"/>
  <c r="EK13" i="12"/>
  <c r="EI13" i="12"/>
  <c r="EG13" i="12"/>
  <c r="EE13" i="12"/>
  <c r="EC13" i="12"/>
  <c r="EA13" i="12"/>
  <c r="DY13" i="12"/>
  <c r="DW13" i="12"/>
  <c r="DU13" i="12"/>
  <c r="DS13" i="12"/>
  <c r="DQ13" i="12"/>
  <c r="DO13" i="12"/>
  <c r="DM13" i="12"/>
  <c r="DK13" i="12"/>
  <c r="DI13" i="12"/>
  <c r="DG13" i="12"/>
  <c r="DE13" i="12"/>
  <c r="DC13" i="12"/>
  <c r="DA13" i="12"/>
  <c r="CY13" i="12"/>
  <c r="CW13" i="12"/>
  <c r="CU13" i="12"/>
  <c r="CS13" i="12"/>
  <c r="CQ13" i="12"/>
  <c r="CO13" i="12"/>
  <c r="CM13" i="12"/>
  <c r="CK13" i="12"/>
  <c r="CI13" i="12"/>
  <c r="CG13" i="12"/>
  <c r="CE13" i="12"/>
  <c r="CC13" i="12"/>
  <c r="CA13" i="12"/>
  <c r="BY13" i="12"/>
  <c r="BW13" i="12"/>
  <c r="BU13" i="12"/>
  <c r="BS13" i="12"/>
  <c r="BQ13" i="12"/>
  <c r="BO13" i="12"/>
  <c r="BM13" i="12"/>
  <c r="BK13" i="12"/>
  <c r="BI13" i="12"/>
  <c r="BG13" i="12"/>
  <c r="BE13" i="12"/>
  <c r="BC13" i="12"/>
  <c r="BA13" i="12"/>
  <c r="AY13" i="12"/>
  <c r="AW13" i="12"/>
  <c r="AU13" i="12"/>
  <c r="AS13" i="12"/>
  <c r="AQ13" i="12"/>
  <c r="AO13" i="12"/>
  <c r="AM13" i="12"/>
  <c r="AK13" i="12"/>
  <c r="AI13" i="12"/>
  <c r="AG13" i="12"/>
  <c r="AE13" i="12"/>
  <c r="AC13" i="12"/>
  <c r="AA13" i="12"/>
  <c r="Y13" i="12"/>
  <c r="W13" i="12"/>
  <c r="U13" i="12"/>
  <c r="S13" i="12"/>
  <c r="Q13" i="12"/>
  <c r="O13" i="12"/>
  <c r="M13" i="12"/>
  <c r="K13" i="12"/>
  <c r="I13" i="12"/>
  <c r="G13" i="12"/>
  <c r="E13" i="12"/>
  <c r="FG12" i="12"/>
  <c r="FE12" i="12"/>
  <c r="FC12" i="12"/>
  <c r="FA12" i="12"/>
  <c r="EY12" i="12"/>
  <c r="EW12" i="12"/>
  <c r="EU12" i="12"/>
  <c r="ES12" i="12"/>
  <c r="EQ12" i="12"/>
  <c r="EO12" i="12"/>
  <c r="EM12" i="12"/>
  <c r="EK12" i="12"/>
  <c r="EI12" i="12"/>
  <c r="EG12" i="12"/>
  <c r="EE12" i="12"/>
  <c r="EC12" i="12"/>
  <c r="EA12" i="12"/>
  <c r="DY12" i="12"/>
  <c r="DW12" i="12"/>
  <c r="DU12" i="12"/>
  <c r="DS12" i="12"/>
  <c r="DQ12" i="12"/>
  <c r="DO12" i="12"/>
  <c r="DM12" i="12"/>
  <c r="DK12" i="12"/>
  <c r="DI12" i="12"/>
  <c r="DG12" i="12"/>
  <c r="DE12" i="12"/>
  <c r="DC12" i="12"/>
  <c r="DA12" i="12"/>
  <c r="CY12" i="12"/>
  <c r="CW12" i="12"/>
  <c r="CU12" i="12"/>
  <c r="CS12" i="12"/>
  <c r="CQ12" i="12"/>
  <c r="CO12" i="12"/>
  <c r="CM12" i="12"/>
  <c r="CK12" i="12"/>
  <c r="CI12" i="12"/>
  <c r="CG12" i="12"/>
  <c r="CE12" i="12"/>
  <c r="CC12" i="12"/>
  <c r="CA12" i="12"/>
  <c r="BY12" i="12"/>
  <c r="BW12" i="12"/>
  <c r="BU12" i="12"/>
  <c r="BS12" i="12"/>
  <c r="BQ12" i="12"/>
  <c r="BO12" i="12"/>
  <c r="BM12" i="12"/>
  <c r="BK12" i="12"/>
  <c r="BI12" i="12"/>
  <c r="BG12" i="12"/>
  <c r="BE12" i="12"/>
  <c r="BC12" i="12"/>
  <c r="BA12" i="12"/>
  <c r="AY12" i="12"/>
  <c r="AW12" i="12"/>
  <c r="AU12" i="12"/>
  <c r="AS12" i="12"/>
  <c r="AQ12" i="12"/>
  <c r="AO12" i="12"/>
  <c r="AM12" i="12"/>
  <c r="AK12" i="12"/>
  <c r="AI12" i="12"/>
  <c r="AG12" i="12"/>
  <c r="AE12" i="12"/>
  <c r="AC12" i="12"/>
  <c r="AA12" i="12"/>
  <c r="Y12" i="12"/>
  <c r="W12" i="12"/>
  <c r="U12" i="12"/>
  <c r="S12" i="12"/>
  <c r="Q12" i="12"/>
  <c r="O12" i="12"/>
  <c r="M12" i="12"/>
  <c r="K12" i="12"/>
  <c r="I12" i="12"/>
  <c r="G12" i="12"/>
  <c r="E12" i="12"/>
  <c r="FG10" i="12"/>
  <c r="FE10" i="12"/>
  <c r="FC10" i="12"/>
  <c r="FA10" i="12"/>
  <c r="EY10" i="12"/>
  <c r="EW10" i="12"/>
  <c r="EU10" i="12"/>
  <c r="ES10" i="12"/>
  <c r="EQ10" i="12"/>
  <c r="EO10" i="12"/>
  <c r="EM10" i="12"/>
  <c r="EK10" i="12"/>
  <c r="EI10" i="12"/>
  <c r="EG10" i="12"/>
  <c r="EE10" i="12"/>
  <c r="EC10" i="12"/>
  <c r="EA10" i="12"/>
  <c r="DY10" i="12"/>
  <c r="DW10" i="12"/>
  <c r="DU10" i="12"/>
  <c r="DS10" i="12"/>
  <c r="DQ10" i="12"/>
  <c r="DO10" i="12"/>
  <c r="DM10" i="12"/>
  <c r="DK10" i="12"/>
  <c r="DI10" i="12"/>
  <c r="DG10" i="12"/>
  <c r="DE10" i="12"/>
  <c r="DC10" i="12"/>
  <c r="DA10" i="12"/>
  <c r="CY10" i="12"/>
  <c r="CW10" i="12"/>
  <c r="CU10" i="12"/>
  <c r="CS10" i="12"/>
  <c r="CQ10" i="12"/>
  <c r="CO10" i="12"/>
  <c r="CM10" i="12"/>
  <c r="CK10" i="12"/>
  <c r="CI10" i="12"/>
  <c r="CG10" i="12"/>
  <c r="CE10" i="12"/>
  <c r="CC10" i="12"/>
  <c r="CA10" i="12"/>
  <c r="BY10" i="12"/>
  <c r="BW10" i="12"/>
  <c r="BU10" i="12"/>
  <c r="BS10" i="12"/>
  <c r="BQ10" i="12"/>
  <c r="BO10" i="12"/>
  <c r="BM10" i="12"/>
  <c r="BK10" i="12"/>
  <c r="BI10" i="12"/>
  <c r="BG10" i="12"/>
  <c r="BE10" i="12"/>
  <c r="BC10" i="12"/>
  <c r="BA10" i="12"/>
  <c r="AY10" i="12"/>
  <c r="AW10" i="12"/>
  <c r="AU10" i="12"/>
  <c r="AS10" i="12"/>
  <c r="AQ10" i="12"/>
  <c r="AO10" i="12"/>
  <c r="AM10" i="12"/>
  <c r="AK10" i="12"/>
  <c r="AI10" i="12"/>
  <c r="AG10" i="12"/>
  <c r="AE10" i="12"/>
  <c r="AC10" i="12"/>
  <c r="AA10" i="12"/>
  <c r="Y10" i="12"/>
  <c r="W10" i="12"/>
  <c r="U10" i="12"/>
  <c r="S10" i="12"/>
  <c r="Q10" i="12"/>
  <c r="O10" i="12"/>
  <c r="M10" i="12"/>
  <c r="K10" i="12"/>
  <c r="I10" i="12"/>
  <c r="G10" i="12"/>
  <c r="E10" i="12"/>
  <c r="I36" i="12" l="1"/>
  <c r="Y36" i="12"/>
  <c r="AO36" i="12"/>
  <c r="BE36" i="12"/>
  <c r="BU36" i="12"/>
  <c r="CK36" i="12"/>
  <c r="DA36" i="12"/>
  <c r="DQ36" i="12"/>
  <c r="EG36" i="12"/>
  <c r="EW36" i="12"/>
  <c r="K36" i="12"/>
  <c r="AA36" i="12"/>
  <c r="AQ36" i="12"/>
  <c r="BG36" i="12"/>
  <c r="BW36" i="12"/>
  <c r="CM36" i="12"/>
  <c r="DC36" i="12"/>
  <c r="DS36" i="12"/>
  <c r="EI36" i="12"/>
  <c r="EY36" i="12"/>
  <c r="M36" i="12"/>
  <c r="AC36" i="12"/>
  <c r="AS36" i="12"/>
  <c r="BI36" i="12"/>
  <c r="BY36" i="12"/>
  <c r="CO36" i="12"/>
  <c r="DE36" i="12"/>
  <c r="DU36" i="12"/>
  <c r="EK36" i="12"/>
  <c r="FA36" i="12"/>
  <c r="O36" i="12"/>
  <c r="AE36" i="12"/>
  <c r="AU36" i="12"/>
  <c r="BK36" i="12"/>
  <c r="CA36" i="12"/>
  <c r="CQ36" i="12"/>
  <c r="DG36" i="12"/>
  <c r="DW36" i="12"/>
  <c r="EM36" i="12"/>
  <c r="FC36" i="12"/>
  <c r="Q36" i="12"/>
  <c r="AG36" i="12"/>
  <c r="AW36" i="12"/>
  <c r="BM36" i="12"/>
  <c r="CC36" i="12"/>
  <c r="CS36" i="12"/>
  <c r="DI36" i="12"/>
  <c r="DY36" i="12"/>
  <c r="EO36" i="12"/>
  <c r="FE36" i="12"/>
  <c r="S36" i="12"/>
  <c r="AI36" i="12"/>
  <c r="AY36" i="12"/>
  <c r="BO36" i="12"/>
  <c r="CE36" i="12"/>
  <c r="CU36" i="12"/>
  <c r="DK36" i="12"/>
  <c r="EA36" i="12"/>
  <c r="EQ36" i="12"/>
  <c r="FG36" i="12"/>
  <c r="E36" i="12"/>
  <c r="U36" i="12"/>
  <c r="AK36" i="12"/>
  <c r="BA36" i="12"/>
  <c r="BQ36" i="12"/>
  <c r="CG36" i="12"/>
  <c r="CW36" i="12"/>
  <c r="DM36" i="12"/>
  <c r="EC36" i="12"/>
  <c r="E80" i="1" l="1"/>
  <c r="E78" i="1" l="1"/>
  <c r="E79" i="1"/>
  <c r="E82" i="1"/>
  <c r="E81" i="1"/>
  <c r="J31" i="1"/>
  <c r="J55" i="1"/>
  <c r="E55" i="1"/>
  <c r="E31" i="1"/>
  <c r="E7" i="1"/>
  <c r="J7" i="1"/>
  <c r="CF21" i="9"/>
  <c r="CE21" i="9"/>
  <c r="CD21" i="9"/>
  <c r="CC21" i="9"/>
  <c r="CB21" i="9"/>
  <c r="CA21" i="9"/>
  <c r="BZ21" i="9"/>
  <c r="BY21" i="9"/>
  <c r="CH21" i="9" s="1"/>
  <c r="CF20" i="9"/>
  <c r="CE20" i="9"/>
  <c r="CD20" i="9"/>
  <c r="CC20" i="9"/>
  <c r="CB20" i="9"/>
  <c r="CA20" i="9"/>
  <c r="BZ20" i="9"/>
  <c r="BY20" i="9"/>
  <c r="BY17" i="9"/>
  <c r="CH17" i="9" s="1"/>
  <c r="BY16" i="9"/>
  <c r="D38" i="6"/>
  <c r="E83" i="1" l="1"/>
  <c r="E85" i="1" s="1"/>
  <c r="E86" i="1" s="1"/>
  <c r="E89" i="1" s="1"/>
  <c r="E91" i="1" s="1"/>
  <c r="E92" i="1" s="1"/>
  <c r="E93" i="1" s="1"/>
  <c r="E94" i="1" s="1"/>
  <c r="E96" i="1" s="1"/>
  <c r="CH23" i="9"/>
  <c r="AQ300" i="8"/>
  <c r="AO300" i="8"/>
  <c r="AM300" i="8"/>
  <c r="AK300" i="8"/>
  <c r="AI300" i="8"/>
  <c r="AG300" i="8"/>
  <c r="AE300" i="8"/>
  <c r="AC300" i="8"/>
  <c r="AA300" i="8"/>
  <c r="Y300" i="8"/>
  <c r="W300" i="8"/>
  <c r="U300" i="8"/>
  <c r="S300" i="8"/>
  <c r="Q300" i="8"/>
  <c r="O300" i="8"/>
  <c r="M300" i="8"/>
  <c r="K300" i="8"/>
  <c r="I300" i="8"/>
  <c r="G300" i="8"/>
  <c r="E300" i="8"/>
  <c r="AQ299" i="8"/>
  <c r="AO299" i="8"/>
  <c r="AM299" i="8"/>
  <c r="AK299" i="8"/>
  <c r="AI299" i="8"/>
  <c r="AG299" i="8"/>
  <c r="AE299" i="8"/>
  <c r="AC299" i="8"/>
  <c r="AA299" i="8"/>
  <c r="Y299" i="8"/>
  <c r="W299" i="8"/>
  <c r="U299" i="8"/>
  <c r="S299" i="8"/>
  <c r="Q299" i="8"/>
  <c r="O299" i="8"/>
  <c r="M299" i="8"/>
  <c r="K299" i="8"/>
  <c r="I299" i="8"/>
  <c r="G299" i="8"/>
  <c r="E299" i="8"/>
  <c r="AQ298" i="8"/>
  <c r="AO298" i="8"/>
  <c r="AM298" i="8"/>
  <c r="AK298" i="8"/>
  <c r="AI298" i="8"/>
  <c r="AG298" i="8"/>
  <c r="AE298" i="8"/>
  <c r="AC298" i="8"/>
  <c r="AA298" i="8"/>
  <c r="Y298" i="8"/>
  <c r="W298" i="8"/>
  <c r="U298" i="8"/>
  <c r="S298" i="8"/>
  <c r="Q298" i="8"/>
  <c r="O298" i="8"/>
  <c r="M298" i="8"/>
  <c r="K298" i="8"/>
  <c r="I298" i="8"/>
  <c r="G298" i="8"/>
  <c r="E298" i="8"/>
  <c r="AQ297" i="8"/>
  <c r="AO297" i="8"/>
  <c r="AM297" i="8"/>
  <c r="AK297" i="8"/>
  <c r="AI297" i="8"/>
  <c r="AG297" i="8"/>
  <c r="AE297" i="8"/>
  <c r="AC297" i="8"/>
  <c r="AA297" i="8"/>
  <c r="Y297" i="8"/>
  <c r="W297" i="8"/>
  <c r="U297" i="8"/>
  <c r="S297" i="8"/>
  <c r="Q297" i="8"/>
  <c r="O297" i="8"/>
  <c r="M297" i="8"/>
  <c r="K297" i="8"/>
  <c r="I297" i="8"/>
  <c r="G297" i="8"/>
  <c r="E297" i="8"/>
  <c r="AQ296" i="8"/>
  <c r="AO296" i="8"/>
  <c r="AM296" i="8"/>
  <c r="AK296" i="8"/>
  <c r="AI296" i="8"/>
  <c r="AG296" i="8"/>
  <c r="AE296" i="8"/>
  <c r="AC296" i="8"/>
  <c r="AA296" i="8"/>
  <c r="Y296" i="8"/>
  <c r="W296" i="8"/>
  <c r="U296" i="8"/>
  <c r="S296" i="8"/>
  <c r="Q296" i="8"/>
  <c r="O296" i="8"/>
  <c r="M296" i="8"/>
  <c r="K296" i="8"/>
  <c r="I296" i="8"/>
  <c r="G296" i="8"/>
  <c r="E296" i="8"/>
  <c r="AQ295" i="8"/>
  <c r="AO295" i="8"/>
  <c r="AM295" i="8"/>
  <c r="AK295" i="8"/>
  <c r="AI295" i="8"/>
  <c r="AG295" i="8"/>
  <c r="AE295" i="8"/>
  <c r="AC295" i="8"/>
  <c r="AA295" i="8"/>
  <c r="Y295" i="8"/>
  <c r="W295" i="8"/>
  <c r="U295" i="8"/>
  <c r="S295" i="8"/>
  <c r="Q295" i="8"/>
  <c r="O295" i="8"/>
  <c r="M295" i="8"/>
  <c r="K295" i="8"/>
  <c r="I295" i="8"/>
  <c r="G295" i="8"/>
  <c r="E295" i="8"/>
  <c r="AQ294" i="8"/>
  <c r="AO294" i="8"/>
  <c r="AM294" i="8"/>
  <c r="AK294" i="8"/>
  <c r="AI294" i="8"/>
  <c r="AG294" i="8"/>
  <c r="AE294" i="8"/>
  <c r="AC294" i="8"/>
  <c r="AA294" i="8"/>
  <c r="Y294" i="8"/>
  <c r="W294" i="8"/>
  <c r="U294" i="8"/>
  <c r="S294" i="8"/>
  <c r="Q294" i="8"/>
  <c r="O294" i="8"/>
  <c r="M294" i="8"/>
  <c r="K294" i="8"/>
  <c r="I294" i="8"/>
  <c r="G294" i="8"/>
  <c r="E294" i="8"/>
  <c r="AQ293" i="8"/>
  <c r="AO293" i="8"/>
  <c r="AM293" i="8"/>
  <c r="AK293" i="8"/>
  <c r="AI293" i="8"/>
  <c r="AG293" i="8"/>
  <c r="AE293" i="8"/>
  <c r="AC293" i="8"/>
  <c r="AA293" i="8"/>
  <c r="Y293" i="8"/>
  <c r="W293" i="8"/>
  <c r="U293" i="8"/>
  <c r="S293" i="8"/>
  <c r="Q293" i="8"/>
  <c r="O293" i="8"/>
  <c r="M293" i="8"/>
  <c r="K293" i="8"/>
  <c r="I293" i="8"/>
  <c r="G293" i="8"/>
  <c r="E293" i="8"/>
  <c r="AQ292" i="8"/>
  <c r="AO292" i="8"/>
  <c r="AM292" i="8"/>
  <c r="AK292" i="8"/>
  <c r="AI292" i="8"/>
  <c r="AG292" i="8"/>
  <c r="AE292" i="8"/>
  <c r="AC292" i="8"/>
  <c r="AA292" i="8"/>
  <c r="Y292" i="8"/>
  <c r="W292" i="8"/>
  <c r="U292" i="8"/>
  <c r="S292" i="8"/>
  <c r="Q292" i="8"/>
  <c r="O292" i="8"/>
  <c r="M292" i="8"/>
  <c r="K292" i="8"/>
  <c r="I292" i="8"/>
  <c r="G292" i="8"/>
  <c r="E292" i="8"/>
  <c r="AQ291" i="8"/>
  <c r="AO291" i="8"/>
  <c r="AM291" i="8"/>
  <c r="AK291" i="8"/>
  <c r="AI291" i="8"/>
  <c r="AG291" i="8"/>
  <c r="AE291" i="8"/>
  <c r="AC291" i="8"/>
  <c r="AA291" i="8"/>
  <c r="Y291" i="8"/>
  <c r="W291" i="8"/>
  <c r="U291" i="8"/>
  <c r="S291" i="8"/>
  <c r="Q291" i="8"/>
  <c r="O291" i="8"/>
  <c r="M291" i="8"/>
  <c r="K291" i="8"/>
  <c r="I291" i="8"/>
  <c r="G291" i="8"/>
  <c r="E291" i="8"/>
  <c r="AQ290" i="8"/>
  <c r="AO290" i="8"/>
  <c r="AM290" i="8"/>
  <c r="AK290" i="8"/>
  <c r="AI290" i="8"/>
  <c r="AG290" i="8"/>
  <c r="AE290" i="8"/>
  <c r="AC290" i="8"/>
  <c r="AA290" i="8"/>
  <c r="Y290" i="8"/>
  <c r="W290" i="8"/>
  <c r="U290" i="8"/>
  <c r="S290" i="8"/>
  <c r="Q290" i="8"/>
  <c r="O290" i="8"/>
  <c r="M290" i="8"/>
  <c r="K290" i="8"/>
  <c r="I290" i="8"/>
  <c r="G290" i="8"/>
  <c r="E290" i="8"/>
  <c r="AQ289" i="8"/>
  <c r="AO289" i="8"/>
  <c r="AM289" i="8"/>
  <c r="AK289" i="8"/>
  <c r="AI289" i="8"/>
  <c r="AG289" i="8"/>
  <c r="AE289" i="8"/>
  <c r="AC289" i="8"/>
  <c r="AA289" i="8"/>
  <c r="Y289" i="8"/>
  <c r="W289" i="8"/>
  <c r="U289" i="8"/>
  <c r="S289" i="8"/>
  <c r="Q289" i="8"/>
  <c r="O289" i="8"/>
  <c r="M289" i="8"/>
  <c r="K289" i="8"/>
  <c r="I289" i="8"/>
  <c r="G289" i="8"/>
  <c r="E289" i="8"/>
  <c r="AQ288" i="8"/>
  <c r="AO288" i="8"/>
  <c r="AM288" i="8"/>
  <c r="AK288" i="8"/>
  <c r="AI288" i="8"/>
  <c r="AG288" i="8"/>
  <c r="AE288" i="8"/>
  <c r="AC288" i="8"/>
  <c r="AA288" i="8"/>
  <c r="Y288" i="8"/>
  <c r="W288" i="8"/>
  <c r="U288" i="8"/>
  <c r="S288" i="8"/>
  <c r="Q288" i="8"/>
  <c r="O288" i="8"/>
  <c r="M288" i="8"/>
  <c r="K288" i="8"/>
  <c r="I288" i="8"/>
  <c r="G288" i="8"/>
  <c r="E288" i="8"/>
  <c r="AQ287" i="8"/>
  <c r="AO287" i="8"/>
  <c r="AM287" i="8"/>
  <c r="AK287" i="8"/>
  <c r="AI287" i="8"/>
  <c r="AG287" i="8"/>
  <c r="AE287" i="8"/>
  <c r="AC287" i="8"/>
  <c r="AA287" i="8"/>
  <c r="Y287" i="8"/>
  <c r="W287" i="8"/>
  <c r="U287" i="8"/>
  <c r="S287" i="8"/>
  <c r="Q287" i="8"/>
  <c r="O287" i="8"/>
  <c r="M287" i="8"/>
  <c r="K287" i="8"/>
  <c r="I287" i="8"/>
  <c r="G287" i="8"/>
  <c r="E287" i="8"/>
  <c r="AQ286" i="8"/>
  <c r="AO286" i="8"/>
  <c r="AM286" i="8"/>
  <c r="AK286" i="8"/>
  <c r="AI286" i="8"/>
  <c r="AG286" i="8"/>
  <c r="AE286" i="8"/>
  <c r="AC286" i="8"/>
  <c r="AA286" i="8"/>
  <c r="Y286" i="8"/>
  <c r="W286" i="8"/>
  <c r="U286" i="8"/>
  <c r="S286" i="8"/>
  <c r="Q286" i="8"/>
  <c r="O286" i="8"/>
  <c r="M286" i="8"/>
  <c r="K286" i="8"/>
  <c r="I286" i="8"/>
  <c r="G286" i="8"/>
  <c r="E286" i="8"/>
  <c r="AQ285" i="8"/>
  <c r="AO285" i="8"/>
  <c r="AM285" i="8"/>
  <c r="AK285" i="8"/>
  <c r="AI285" i="8"/>
  <c r="AG285" i="8"/>
  <c r="AE285" i="8"/>
  <c r="AC285" i="8"/>
  <c r="AA285" i="8"/>
  <c r="Y285" i="8"/>
  <c r="W285" i="8"/>
  <c r="U285" i="8"/>
  <c r="S285" i="8"/>
  <c r="Q285" i="8"/>
  <c r="O285" i="8"/>
  <c r="M285" i="8"/>
  <c r="K285" i="8"/>
  <c r="I285" i="8"/>
  <c r="G285" i="8"/>
  <c r="E285" i="8"/>
  <c r="AQ284" i="8"/>
  <c r="AO284" i="8"/>
  <c r="AM284" i="8"/>
  <c r="AK284" i="8"/>
  <c r="AI284" i="8"/>
  <c r="AG284" i="8"/>
  <c r="AE284" i="8"/>
  <c r="AC284" i="8"/>
  <c r="AA284" i="8"/>
  <c r="Y284" i="8"/>
  <c r="W284" i="8"/>
  <c r="U284" i="8"/>
  <c r="S284" i="8"/>
  <c r="Q284" i="8"/>
  <c r="O284" i="8"/>
  <c r="M284" i="8"/>
  <c r="K284" i="8"/>
  <c r="I284" i="8"/>
  <c r="G284" i="8"/>
  <c r="E284" i="8"/>
  <c r="AQ283" i="8"/>
  <c r="AO283" i="8"/>
  <c r="AM283" i="8"/>
  <c r="AK283" i="8"/>
  <c r="AI283" i="8"/>
  <c r="AG283" i="8"/>
  <c r="AE283" i="8"/>
  <c r="AC283" i="8"/>
  <c r="AA283" i="8"/>
  <c r="Y283" i="8"/>
  <c r="W283" i="8"/>
  <c r="U283" i="8"/>
  <c r="S283" i="8"/>
  <c r="Q283" i="8"/>
  <c r="O283" i="8"/>
  <c r="M283" i="8"/>
  <c r="K283" i="8"/>
  <c r="I283" i="8"/>
  <c r="G283" i="8"/>
  <c r="E283" i="8"/>
  <c r="AQ282" i="8"/>
  <c r="AO282" i="8"/>
  <c r="AM282" i="8"/>
  <c r="AK282" i="8"/>
  <c r="AI282" i="8"/>
  <c r="AG282" i="8"/>
  <c r="AE282" i="8"/>
  <c r="AC282" i="8"/>
  <c r="AA282" i="8"/>
  <c r="Y282" i="8"/>
  <c r="W282" i="8"/>
  <c r="U282" i="8"/>
  <c r="S282" i="8"/>
  <c r="Q282" i="8"/>
  <c r="O282" i="8"/>
  <c r="M282" i="8"/>
  <c r="K282" i="8"/>
  <c r="I282" i="8"/>
  <c r="G282" i="8"/>
  <c r="E282" i="8"/>
  <c r="AQ281" i="8"/>
  <c r="AO281" i="8"/>
  <c r="AM281" i="8"/>
  <c r="AK281" i="8"/>
  <c r="AI281" i="8"/>
  <c r="AG281" i="8"/>
  <c r="AE281" i="8"/>
  <c r="AC281" i="8"/>
  <c r="AA281" i="8"/>
  <c r="Y281" i="8"/>
  <c r="W281" i="8"/>
  <c r="U281" i="8"/>
  <c r="S281" i="8"/>
  <c r="Q281" i="8"/>
  <c r="O281" i="8"/>
  <c r="M281" i="8"/>
  <c r="K281" i="8"/>
  <c r="I281" i="8"/>
  <c r="G281" i="8"/>
  <c r="E281" i="8"/>
  <c r="AQ280" i="8"/>
  <c r="AO280" i="8"/>
  <c r="AM280" i="8"/>
  <c r="AK280" i="8"/>
  <c r="AI280" i="8"/>
  <c r="AG280" i="8"/>
  <c r="AE280" i="8"/>
  <c r="AC280" i="8"/>
  <c r="AA280" i="8"/>
  <c r="Y280" i="8"/>
  <c r="W280" i="8"/>
  <c r="U280" i="8"/>
  <c r="S280" i="8"/>
  <c r="Q280" i="8"/>
  <c r="O280" i="8"/>
  <c r="M280" i="8"/>
  <c r="K280" i="8"/>
  <c r="I280" i="8"/>
  <c r="G280" i="8"/>
  <c r="E280" i="8"/>
  <c r="AQ279" i="8"/>
  <c r="AO279" i="8"/>
  <c r="AM279" i="8"/>
  <c r="AK279" i="8"/>
  <c r="AI279" i="8"/>
  <c r="AG279" i="8"/>
  <c r="AE279" i="8"/>
  <c r="AC279" i="8"/>
  <c r="AA279" i="8"/>
  <c r="Y279" i="8"/>
  <c r="W279" i="8"/>
  <c r="U279" i="8"/>
  <c r="S279" i="8"/>
  <c r="Q279" i="8"/>
  <c r="O279" i="8"/>
  <c r="M279" i="8"/>
  <c r="K279" i="8"/>
  <c r="I279" i="8"/>
  <c r="G279" i="8"/>
  <c r="E279" i="8"/>
  <c r="AQ278" i="8"/>
  <c r="AO278" i="8"/>
  <c r="AM278" i="8"/>
  <c r="AK278" i="8"/>
  <c r="AI278" i="8"/>
  <c r="AG278" i="8"/>
  <c r="AE278" i="8"/>
  <c r="AC278" i="8"/>
  <c r="AA278" i="8"/>
  <c r="Y278" i="8"/>
  <c r="W278" i="8"/>
  <c r="U278" i="8"/>
  <c r="S278" i="8"/>
  <c r="Q278" i="8"/>
  <c r="O278" i="8"/>
  <c r="M278" i="8"/>
  <c r="K278" i="8"/>
  <c r="I278" i="8"/>
  <c r="G278" i="8"/>
  <c r="E278" i="8"/>
  <c r="AQ277" i="8"/>
  <c r="AO277" i="8"/>
  <c r="AM277" i="8"/>
  <c r="AK277" i="8"/>
  <c r="AI277" i="8"/>
  <c r="AG277" i="8"/>
  <c r="AE277" i="8"/>
  <c r="AC277" i="8"/>
  <c r="AA277" i="8"/>
  <c r="Y277" i="8"/>
  <c r="W277" i="8"/>
  <c r="U277" i="8"/>
  <c r="S277" i="8"/>
  <c r="Q277" i="8"/>
  <c r="O277" i="8"/>
  <c r="M277" i="8"/>
  <c r="K277" i="8"/>
  <c r="I277" i="8"/>
  <c r="G277" i="8"/>
  <c r="E277" i="8"/>
  <c r="AQ276" i="8"/>
  <c r="AO276" i="8"/>
  <c r="AM276" i="8"/>
  <c r="AK276" i="8"/>
  <c r="AI276" i="8"/>
  <c r="AG276" i="8"/>
  <c r="AE276" i="8"/>
  <c r="AC276" i="8"/>
  <c r="AA276" i="8"/>
  <c r="Y276" i="8"/>
  <c r="W276" i="8"/>
  <c r="U276" i="8"/>
  <c r="S276" i="8"/>
  <c r="Q276" i="8"/>
  <c r="O276" i="8"/>
  <c r="M276" i="8"/>
  <c r="K276" i="8"/>
  <c r="I276" i="8"/>
  <c r="G276" i="8"/>
  <c r="E276" i="8"/>
  <c r="AQ275" i="8"/>
  <c r="AO275" i="8"/>
  <c r="AM275" i="8"/>
  <c r="AK275" i="8"/>
  <c r="AI275" i="8"/>
  <c r="AG275" i="8"/>
  <c r="AE275" i="8"/>
  <c r="AC275" i="8"/>
  <c r="AA275" i="8"/>
  <c r="Y275" i="8"/>
  <c r="W275" i="8"/>
  <c r="U275" i="8"/>
  <c r="S275" i="8"/>
  <c r="Q275" i="8"/>
  <c r="O275" i="8"/>
  <c r="M275" i="8"/>
  <c r="K275" i="8"/>
  <c r="I275" i="8"/>
  <c r="G275" i="8"/>
  <c r="E275" i="8"/>
  <c r="AQ274" i="8"/>
  <c r="AO274" i="8"/>
  <c r="AM274" i="8"/>
  <c r="AK274" i="8"/>
  <c r="AI274" i="8"/>
  <c r="AG274" i="8"/>
  <c r="AE274" i="8"/>
  <c r="AC274" i="8"/>
  <c r="AA274" i="8"/>
  <c r="Y274" i="8"/>
  <c r="W274" i="8"/>
  <c r="U274" i="8"/>
  <c r="S274" i="8"/>
  <c r="Q274" i="8"/>
  <c r="O274" i="8"/>
  <c r="M274" i="8"/>
  <c r="K274" i="8"/>
  <c r="I274" i="8"/>
  <c r="G274" i="8"/>
  <c r="E274" i="8"/>
  <c r="AQ273" i="8"/>
  <c r="AO273" i="8"/>
  <c r="AM273" i="8"/>
  <c r="AK273" i="8"/>
  <c r="AI273" i="8"/>
  <c r="AG273" i="8"/>
  <c r="AE273" i="8"/>
  <c r="AC273" i="8"/>
  <c r="AA273" i="8"/>
  <c r="Y273" i="8"/>
  <c r="W273" i="8"/>
  <c r="U273" i="8"/>
  <c r="S273" i="8"/>
  <c r="Q273" i="8"/>
  <c r="O273" i="8"/>
  <c r="M273" i="8"/>
  <c r="K273" i="8"/>
  <c r="I273" i="8"/>
  <c r="G273" i="8"/>
  <c r="E273" i="8"/>
  <c r="AQ272" i="8"/>
  <c r="AO272" i="8"/>
  <c r="AM272" i="8"/>
  <c r="AK272" i="8"/>
  <c r="AI272" i="8"/>
  <c r="AG272" i="8"/>
  <c r="AE272" i="8"/>
  <c r="AC272" i="8"/>
  <c r="AA272" i="8"/>
  <c r="Y272" i="8"/>
  <c r="W272" i="8"/>
  <c r="U272" i="8"/>
  <c r="S272" i="8"/>
  <c r="Q272" i="8"/>
  <c r="O272" i="8"/>
  <c r="M272" i="8"/>
  <c r="K272" i="8"/>
  <c r="I272" i="8"/>
  <c r="G272" i="8"/>
  <c r="E272" i="8"/>
  <c r="AQ271" i="8"/>
  <c r="AO271" i="8"/>
  <c r="AM271" i="8"/>
  <c r="AK271" i="8"/>
  <c r="AI271" i="8"/>
  <c r="AG271" i="8"/>
  <c r="AE271" i="8"/>
  <c r="AC271" i="8"/>
  <c r="AA271" i="8"/>
  <c r="Y271" i="8"/>
  <c r="W271" i="8"/>
  <c r="U271" i="8"/>
  <c r="S271" i="8"/>
  <c r="Q271" i="8"/>
  <c r="O271" i="8"/>
  <c r="M271" i="8"/>
  <c r="K271" i="8"/>
  <c r="I271" i="8"/>
  <c r="G271" i="8"/>
  <c r="E271" i="8"/>
  <c r="AQ270" i="8"/>
  <c r="AO270" i="8"/>
  <c r="AM270" i="8"/>
  <c r="AK270" i="8"/>
  <c r="AI270" i="8"/>
  <c r="AG270" i="8"/>
  <c r="AE270" i="8"/>
  <c r="AC270" i="8"/>
  <c r="AA270" i="8"/>
  <c r="Y270" i="8"/>
  <c r="W270" i="8"/>
  <c r="U270" i="8"/>
  <c r="S270" i="8"/>
  <c r="Q270" i="8"/>
  <c r="O270" i="8"/>
  <c r="M270" i="8"/>
  <c r="K270" i="8"/>
  <c r="I270" i="8"/>
  <c r="G270" i="8"/>
  <c r="E270" i="8"/>
  <c r="AQ269" i="8"/>
  <c r="AO269" i="8"/>
  <c r="AM269" i="8"/>
  <c r="AK269" i="8"/>
  <c r="AI269" i="8"/>
  <c r="AG269" i="8"/>
  <c r="AE269" i="8"/>
  <c r="AC269" i="8"/>
  <c r="AA269" i="8"/>
  <c r="Y269" i="8"/>
  <c r="W269" i="8"/>
  <c r="U269" i="8"/>
  <c r="S269" i="8"/>
  <c r="Q269" i="8"/>
  <c r="O269" i="8"/>
  <c r="M269" i="8"/>
  <c r="K269" i="8"/>
  <c r="I269" i="8"/>
  <c r="G269" i="8"/>
  <c r="E269" i="8"/>
  <c r="AQ268" i="8"/>
  <c r="AO268" i="8"/>
  <c r="AM268" i="8"/>
  <c r="AK268" i="8"/>
  <c r="AI268" i="8"/>
  <c r="AG268" i="8"/>
  <c r="AE268" i="8"/>
  <c r="AC268" i="8"/>
  <c r="AA268" i="8"/>
  <c r="Y268" i="8"/>
  <c r="W268" i="8"/>
  <c r="U268" i="8"/>
  <c r="S268" i="8"/>
  <c r="Q268" i="8"/>
  <c r="O268" i="8"/>
  <c r="M268" i="8"/>
  <c r="K268" i="8"/>
  <c r="I268" i="8"/>
  <c r="G268" i="8"/>
  <c r="E268" i="8"/>
  <c r="AQ267" i="8"/>
  <c r="AO267" i="8"/>
  <c r="AM267" i="8"/>
  <c r="AK267" i="8"/>
  <c r="AI267" i="8"/>
  <c r="AG267" i="8"/>
  <c r="AE267" i="8"/>
  <c r="AC267" i="8"/>
  <c r="AA267" i="8"/>
  <c r="Y267" i="8"/>
  <c r="W267" i="8"/>
  <c r="U267" i="8"/>
  <c r="S267" i="8"/>
  <c r="Q267" i="8"/>
  <c r="O267" i="8"/>
  <c r="M267" i="8"/>
  <c r="K267" i="8"/>
  <c r="I267" i="8"/>
  <c r="G267" i="8"/>
  <c r="E267" i="8"/>
  <c r="AQ266" i="8"/>
  <c r="AO266" i="8"/>
  <c r="AM266" i="8"/>
  <c r="AK266" i="8"/>
  <c r="AI266" i="8"/>
  <c r="AG266" i="8"/>
  <c r="AE266" i="8"/>
  <c r="AC266" i="8"/>
  <c r="AA266" i="8"/>
  <c r="Y266" i="8"/>
  <c r="W266" i="8"/>
  <c r="U266" i="8"/>
  <c r="S266" i="8"/>
  <c r="Q266" i="8"/>
  <c r="O266" i="8"/>
  <c r="M266" i="8"/>
  <c r="K266" i="8"/>
  <c r="I266" i="8"/>
  <c r="G266" i="8"/>
  <c r="E266" i="8"/>
  <c r="AQ265" i="8"/>
  <c r="AO265" i="8"/>
  <c r="AM265" i="8"/>
  <c r="AK265" i="8"/>
  <c r="AI265" i="8"/>
  <c r="AG265" i="8"/>
  <c r="AE265" i="8"/>
  <c r="AC265" i="8"/>
  <c r="AA265" i="8"/>
  <c r="Y265" i="8"/>
  <c r="W265" i="8"/>
  <c r="U265" i="8"/>
  <c r="S265" i="8"/>
  <c r="Q265" i="8"/>
  <c r="O265" i="8"/>
  <c r="M265" i="8"/>
  <c r="K265" i="8"/>
  <c r="I265" i="8"/>
  <c r="G265" i="8"/>
  <c r="E265" i="8"/>
  <c r="AQ264" i="8"/>
  <c r="AO264" i="8"/>
  <c r="AM264" i="8"/>
  <c r="AK264" i="8"/>
  <c r="AI264" i="8"/>
  <c r="AG264" i="8"/>
  <c r="AE264" i="8"/>
  <c r="AC264" i="8"/>
  <c r="AA264" i="8"/>
  <c r="Y264" i="8"/>
  <c r="W264" i="8"/>
  <c r="U264" i="8"/>
  <c r="S264" i="8"/>
  <c r="Q264" i="8"/>
  <c r="O264" i="8"/>
  <c r="M264" i="8"/>
  <c r="K264" i="8"/>
  <c r="I264" i="8"/>
  <c r="G264" i="8"/>
  <c r="E264" i="8"/>
  <c r="AQ263" i="8"/>
  <c r="AO263" i="8"/>
  <c r="AM263" i="8"/>
  <c r="AK263" i="8"/>
  <c r="AI263" i="8"/>
  <c r="AG263" i="8"/>
  <c r="AE263" i="8"/>
  <c r="AC263" i="8"/>
  <c r="AA263" i="8"/>
  <c r="Y263" i="8"/>
  <c r="W263" i="8"/>
  <c r="U263" i="8"/>
  <c r="S263" i="8"/>
  <c r="Q263" i="8"/>
  <c r="O263" i="8"/>
  <c r="M263" i="8"/>
  <c r="K263" i="8"/>
  <c r="I263" i="8"/>
  <c r="G263" i="8"/>
  <c r="E263" i="8"/>
  <c r="AQ262" i="8"/>
  <c r="AO262" i="8"/>
  <c r="AM262" i="8"/>
  <c r="AK262" i="8"/>
  <c r="AI262" i="8"/>
  <c r="AG262" i="8"/>
  <c r="AE262" i="8"/>
  <c r="AC262" i="8"/>
  <c r="AA262" i="8"/>
  <c r="Y262" i="8"/>
  <c r="W262" i="8"/>
  <c r="U262" i="8"/>
  <c r="S262" i="8"/>
  <c r="Q262" i="8"/>
  <c r="O262" i="8"/>
  <c r="M262" i="8"/>
  <c r="K262" i="8"/>
  <c r="I262" i="8"/>
  <c r="G262" i="8"/>
  <c r="E262" i="8"/>
  <c r="AQ261" i="8"/>
  <c r="AO261" i="8"/>
  <c r="AM261" i="8"/>
  <c r="AK261" i="8"/>
  <c r="AI261" i="8"/>
  <c r="AG261" i="8"/>
  <c r="AE261" i="8"/>
  <c r="AC261" i="8"/>
  <c r="AA261" i="8"/>
  <c r="Y261" i="8"/>
  <c r="W261" i="8"/>
  <c r="U261" i="8"/>
  <c r="S261" i="8"/>
  <c r="Q261" i="8"/>
  <c r="O261" i="8"/>
  <c r="M261" i="8"/>
  <c r="K261" i="8"/>
  <c r="I261" i="8"/>
  <c r="G261" i="8"/>
  <c r="E261" i="8"/>
  <c r="AQ260" i="8"/>
  <c r="AO260" i="8"/>
  <c r="AM260" i="8"/>
  <c r="AK260" i="8"/>
  <c r="AI260" i="8"/>
  <c r="AG260" i="8"/>
  <c r="AE260" i="8"/>
  <c r="AC260" i="8"/>
  <c r="AA260" i="8"/>
  <c r="Y260" i="8"/>
  <c r="W260" i="8"/>
  <c r="U260" i="8"/>
  <c r="S260" i="8"/>
  <c r="Q260" i="8"/>
  <c r="O260" i="8"/>
  <c r="M260" i="8"/>
  <c r="K260" i="8"/>
  <c r="I260" i="8"/>
  <c r="G260" i="8"/>
  <c r="E260" i="8"/>
  <c r="AQ259" i="8"/>
  <c r="AO259" i="8"/>
  <c r="AM259" i="8"/>
  <c r="AK259" i="8"/>
  <c r="AI259" i="8"/>
  <c r="AG259" i="8"/>
  <c r="AE259" i="8"/>
  <c r="AC259" i="8"/>
  <c r="AA259" i="8"/>
  <c r="Y259" i="8"/>
  <c r="W259" i="8"/>
  <c r="U259" i="8"/>
  <c r="S259" i="8"/>
  <c r="Q259" i="8"/>
  <c r="O259" i="8"/>
  <c r="M259" i="8"/>
  <c r="K259" i="8"/>
  <c r="I259" i="8"/>
  <c r="G259" i="8"/>
  <c r="E259" i="8"/>
  <c r="AQ258" i="8"/>
  <c r="AO258" i="8"/>
  <c r="AM258" i="8"/>
  <c r="AK258" i="8"/>
  <c r="AI258" i="8"/>
  <c r="AG258" i="8"/>
  <c r="AE258" i="8"/>
  <c r="AC258" i="8"/>
  <c r="AA258" i="8"/>
  <c r="Y258" i="8"/>
  <c r="W258" i="8"/>
  <c r="U258" i="8"/>
  <c r="S258" i="8"/>
  <c r="Q258" i="8"/>
  <c r="O258" i="8"/>
  <c r="M258" i="8"/>
  <c r="K258" i="8"/>
  <c r="I258" i="8"/>
  <c r="G258" i="8"/>
  <c r="E258" i="8"/>
  <c r="AQ257" i="8"/>
  <c r="AO257" i="8"/>
  <c r="AM257" i="8"/>
  <c r="AK257" i="8"/>
  <c r="AI257" i="8"/>
  <c r="AG257" i="8"/>
  <c r="AE257" i="8"/>
  <c r="AC257" i="8"/>
  <c r="AA257" i="8"/>
  <c r="Y257" i="8"/>
  <c r="W257" i="8"/>
  <c r="U257" i="8"/>
  <c r="S257" i="8"/>
  <c r="Q257" i="8"/>
  <c r="O257" i="8"/>
  <c r="M257" i="8"/>
  <c r="K257" i="8"/>
  <c r="I257" i="8"/>
  <c r="G257" i="8"/>
  <c r="E257" i="8"/>
  <c r="AQ256" i="8"/>
  <c r="AO256" i="8"/>
  <c r="AM256" i="8"/>
  <c r="AK256" i="8"/>
  <c r="AI256" i="8"/>
  <c r="AG256" i="8"/>
  <c r="AE256" i="8"/>
  <c r="AC256" i="8"/>
  <c r="AA256" i="8"/>
  <c r="Y256" i="8"/>
  <c r="W256" i="8"/>
  <c r="U256" i="8"/>
  <c r="S256" i="8"/>
  <c r="Q256" i="8"/>
  <c r="O256" i="8"/>
  <c r="M256" i="8"/>
  <c r="K256" i="8"/>
  <c r="I256" i="8"/>
  <c r="G256" i="8"/>
  <c r="E256" i="8"/>
  <c r="AQ255" i="8"/>
  <c r="AO255" i="8"/>
  <c r="AM255" i="8"/>
  <c r="AK255" i="8"/>
  <c r="AI255" i="8"/>
  <c r="AG255" i="8"/>
  <c r="AE255" i="8"/>
  <c r="AC255" i="8"/>
  <c r="AA255" i="8"/>
  <c r="Y255" i="8"/>
  <c r="W255" i="8"/>
  <c r="U255" i="8"/>
  <c r="S255" i="8"/>
  <c r="Q255" i="8"/>
  <c r="O255" i="8"/>
  <c r="M255" i="8"/>
  <c r="K255" i="8"/>
  <c r="I255" i="8"/>
  <c r="G255" i="8"/>
  <c r="E255" i="8"/>
  <c r="AQ254" i="8"/>
  <c r="AO254" i="8"/>
  <c r="AM254" i="8"/>
  <c r="AK254" i="8"/>
  <c r="AI254" i="8"/>
  <c r="AG254" i="8"/>
  <c r="AE254" i="8"/>
  <c r="AC254" i="8"/>
  <c r="AA254" i="8"/>
  <c r="Y254" i="8"/>
  <c r="W254" i="8"/>
  <c r="U254" i="8"/>
  <c r="S254" i="8"/>
  <c r="Q254" i="8"/>
  <c r="O254" i="8"/>
  <c r="M254" i="8"/>
  <c r="K254" i="8"/>
  <c r="I254" i="8"/>
  <c r="G254" i="8"/>
  <c r="E254" i="8"/>
  <c r="AQ253" i="8"/>
  <c r="AO253" i="8"/>
  <c r="AM253" i="8"/>
  <c r="AK253" i="8"/>
  <c r="AI253" i="8"/>
  <c r="AG253" i="8"/>
  <c r="AE253" i="8"/>
  <c r="AC253" i="8"/>
  <c r="AA253" i="8"/>
  <c r="Y253" i="8"/>
  <c r="W253" i="8"/>
  <c r="U253" i="8"/>
  <c r="S253" i="8"/>
  <c r="Q253" i="8"/>
  <c r="O253" i="8"/>
  <c r="M253" i="8"/>
  <c r="K253" i="8"/>
  <c r="I253" i="8"/>
  <c r="G253" i="8"/>
  <c r="E253" i="8"/>
  <c r="AQ252" i="8"/>
  <c r="AO252" i="8"/>
  <c r="AM252" i="8"/>
  <c r="AK252" i="8"/>
  <c r="AI252" i="8"/>
  <c r="AG252" i="8"/>
  <c r="AE252" i="8"/>
  <c r="AC252" i="8"/>
  <c r="AA252" i="8"/>
  <c r="Y252" i="8"/>
  <c r="W252" i="8"/>
  <c r="U252" i="8"/>
  <c r="S252" i="8"/>
  <c r="Q252" i="8"/>
  <c r="O252" i="8"/>
  <c r="M252" i="8"/>
  <c r="K252" i="8"/>
  <c r="I252" i="8"/>
  <c r="G252" i="8"/>
  <c r="E252" i="8"/>
  <c r="AQ251" i="8"/>
  <c r="AO251" i="8"/>
  <c r="AM251" i="8"/>
  <c r="AK251" i="8"/>
  <c r="AI251" i="8"/>
  <c r="AG251" i="8"/>
  <c r="AE251" i="8"/>
  <c r="AC251" i="8"/>
  <c r="AA251" i="8"/>
  <c r="Y251" i="8"/>
  <c r="W251" i="8"/>
  <c r="U251" i="8"/>
  <c r="S251" i="8"/>
  <c r="Q251" i="8"/>
  <c r="O251" i="8"/>
  <c r="M251" i="8"/>
  <c r="K251" i="8"/>
  <c r="I251" i="8"/>
  <c r="G251" i="8"/>
  <c r="E251" i="8"/>
  <c r="AQ250" i="8"/>
  <c r="AO250" i="8"/>
  <c r="AM250" i="8"/>
  <c r="AK250" i="8"/>
  <c r="AI250" i="8"/>
  <c r="AG250" i="8"/>
  <c r="AE250" i="8"/>
  <c r="AC250" i="8"/>
  <c r="AA250" i="8"/>
  <c r="Y250" i="8"/>
  <c r="W250" i="8"/>
  <c r="U250" i="8"/>
  <c r="S250" i="8"/>
  <c r="Q250" i="8"/>
  <c r="O250" i="8"/>
  <c r="M250" i="8"/>
  <c r="K250" i="8"/>
  <c r="I250" i="8"/>
  <c r="G250" i="8"/>
  <c r="E250" i="8"/>
  <c r="AQ249" i="8"/>
  <c r="AO249" i="8"/>
  <c r="AM249" i="8"/>
  <c r="AK249" i="8"/>
  <c r="AI249" i="8"/>
  <c r="AG249" i="8"/>
  <c r="AE249" i="8"/>
  <c r="AC249" i="8"/>
  <c r="AA249" i="8"/>
  <c r="Y249" i="8"/>
  <c r="W249" i="8"/>
  <c r="U249" i="8"/>
  <c r="S249" i="8"/>
  <c r="Q249" i="8"/>
  <c r="O249" i="8"/>
  <c r="M249" i="8"/>
  <c r="K249" i="8"/>
  <c r="I249" i="8"/>
  <c r="G249" i="8"/>
  <c r="E249" i="8"/>
  <c r="AQ248" i="8"/>
  <c r="AO248" i="8"/>
  <c r="AM248" i="8"/>
  <c r="AK248" i="8"/>
  <c r="AI248" i="8"/>
  <c r="AG248" i="8"/>
  <c r="AE248" i="8"/>
  <c r="AC248" i="8"/>
  <c r="AA248" i="8"/>
  <c r="Y248" i="8"/>
  <c r="W248" i="8"/>
  <c r="U248" i="8"/>
  <c r="S248" i="8"/>
  <c r="Q248" i="8"/>
  <c r="O248" i="8"/>
  <c r="M248" i="8"/>
  <c r="K248" i="8"/>
  <c r="I248" i="8"/>
  <c r="G248" i="8"/>
  <c r="E248" i="8"/>
  <c r="AQ247" i="8"/>
  <c r="AO247" i="8"/>
  <c r="AM247" i="8"/>
  <c r="AK247" i="8"/>
  <c r="AI247" i="8"/>
  <c r="AG247" i="8"/>
  <c r="AE247" i="8"/>
  <c r="AC247" i="8"/>
  <c r="AA247" i="8"/>
  <c r="Y247" i="8"/>
  <c r="W247" i="8"/>
  <c r="U247" i="8"/>
  <c r="S247" i="8"/>
  <c r="Q247" i="8"/>
  <c r="O247" i="8"/>
  <c r="M247" i="8"/>
  <c r="K247" i="8"/>
  <c r="I247" i="8"/>
  <c r="G247" i="8"/>
  <c r="E247" i="8"/>
  <c r="AQ246" i="8"/>
  <c r="AO246" i="8"/>
  <c r="AM246" i="8"/>
  <c r="AK246" i="8"/>
  <c r="AI246" i="8"/>
  <c r="AG246" i="8"/>
  <c r="AE246" i="8"/>
  <c r="AC246" i="8"/>
  <c r="AA246" i="8"/>
  <c r="Y246" i="8"/>
  <c r="W246" i="8"/>
  <c r="U246" i="8"/>
  <c r="S246" i="8"/>
  <c r="Q246" i="8"/>
  <c r="O246" i="8"/>
  <c r="M246" i="8"/>
  <c r="K246" i="8"/>
  <c r="I246" i="8"/>
  <c r="G246" i="8"/>
  <c r="E246" i="8"/>
  <c r="AQ245" i="8"/>
  <c r="AO245" i="8"/>
  <c r="AM245" i="8"/>
  <c r="AK245" i="8"/>
  <c r="AI245" i="8"/>
  <c r="AG245" i="8"/>
  <c r="AE245" i="8"/>
  <c r="AC245" i="8"/>
  <c r="AA245" i="8"/>
  <c r="Y245" i="8"/>
  <c r="W245" i="8"/>
  <c r="U245" i="8"/>
  <c r="S245" i="8"/>
  <c r="Q245" i="8"/>
  <c r="O245" i="8"/>
  <c r="M245" i="8"/>
  <c r="K245" i="8"/>
  <c r="I245" i="8"/>
  <c r="G245" i="8"/>
  <c r="E245" i="8"/>
  <c r="AQ244" i="8"/>
  <c r="AO244" i="8"/>
  <c r="AM244" i="8"/>
  <c r="AK244" i="8"/>
  <c r="AI244" i="8"/>
  <c r="AG244" i="8"/>
  <c r="AE244" i="8"/>
  <c r="AC244" i="8"/>
  <c r="AA244" i="8"/>
  <c r="Y244" i="8"/>
  <c r="W244" i="8"/>
  <c r="U244" i="8"/>
  <c r="S244" i="8"/>
  <c r="Q244" i="8"/>
  <c r="O244" i="8"/>
  <c r="M244" i="8"/>
  <c r="K244" i="8"/>
  <c r="I244" i="8"/>
  <c r="G244" i="8"/>
  <c r="E244" i="8"/>
  <c r="AQ243" i="8"/>
  <c r="AO243" i="8"/>
  <c r="AM243" i="8"/>
  <c r="AK243" i="8"/>
  <c r="AI243" i="8"/>
  <c r="AG243" i="8"/>
  <c r="AE243" i="8"/>
  <c r="AC243" i="8"/>
  <c r="AA243" i="8"/>
  <c r="Y243" i="8"/>
  <c r="W243" i="8"/>
  <c r="U243" i="8"/>
  <c r="S243" i="8"/>
  <c r="Q243" i="8"/>
  <c r="O243" i="8"/>
  <c r="M243" i="8"/>
  <c r="K243" i="8"/>
  <c r="I243" i="8"/>
  <c r="G243" i="8"/>
  <c r="E243" i="8"/>
  <c r="AQ242" i="8"/>
  <c r="AO242" i="8"/>
  <c r="AM242" i="8"/>
  <c r="AK242" i="8"/>
  <c r="AI242" i="8"/>
  <c r="AG242" i="8"/>
  <c r="AE242" i="8"/>
  <c r="AC242" i="8"/>
  <c r="AA242" i="8"/>
  <c r="Y242" i="8"/>
  <c r="W242" i="8"/>
  <c r="U242" i="8"/>
  <c r="S242" i="8"/>
  <c r="Q242" i="8"/>
  <c r="O242" i="8"/>
  <c r="M242" i="8"/>
  <c r="K242" i="8"/>
  <c r="I242" i="8"/>
  <c r="G242" i="8"/>
  <c r="E242" i="8"/>
  <c r="AQ241" i="8"/>
  <c r="AO241" i="8"/>
  <c r="AM241" i="8"/>
  <c r="AK241" i="8"/>
  <c r="AI241" i="8"/>
  <c r="AG241" i="8"/>
  <c r="AE241" i="8"/>
  <c r="AC241" i="8"/>
  <c r="AA241" i="8"/>
  <c r="Y241" i="8"/>
  <c r="W241" i="8"/>
  <c r="U241" i="8"/>
  <c r="S241" i="8"/>
  <c r="Q241" i="8"/>
  <c r="O241" i="8"/>
  <c r="M241" i="8"/>
  <c r="K241" i="8"/>
  <c r="I241" i="8"/>
  <c r="G241" i="8"/>
  <c r="E241" i="8"/>
  <c r="AQ240" i="8"/>
  <c r="AO240" i="8"/>
  <c r="AM240" i="8"/>
  <c r="AK240" i="8"/>
  <c r="AI240" i="8"/>
  <c r="AG240" i="8"/>
  <c r="AE240" i="8"/>
  <c r="AC240" i="8"/>
  <c r="AA240" i="8"/>
  <c r="Y240" i="8"/>
  <c r="W240" i="8"/>
  <c r="U240" i="8"/>
  <c r="S240" i="8"/>
  <c r="Q240" i="8"/>
  <c r="O240" i="8"/>
  <c r="M240" i="8"/>
  <c r="K240" i="8"/>
  <c r="I240" i="8"/>
  <c r="G240" i="8"/>
  <c r="E240" i="8"/>
  <c r="AQ239" i="8"/>
  <c r="AO239" i="8"/>
  <c r="AM239" i="8"/>
  <c r="AK239" i="8"/>
  <c r="AI239" i="8"/>
  <c r="AG239" i="8"/>
  <c r="AE239" i="8"/>
  <c r="AC239" i="8"/>
  <c r="AA239" i="8"/>
  <c r="Y239" i="8"/>
  <c r="W239" i="8"/>
  <c r="U239" i="8"/>
  <c r="S239" i="8"/>
  <c r="Q239" i="8"/>
  <c r="O239" i="8"/>
  <c r="M239" i="8"/>
  <c r="K239" i="8"/>
  <c r="I239" i="8"/>
  <c r="G239" i="8"/>
  <c r="E239" i="8"/>
  <c r="AQ238" i="8"/>
  <c r="AO238" i="8"/>
  <c r="AM238" i="8"/>
  <c r="AK238" i="8"/>
  <c r="AI238" i="8"/>
  <c r="AG238" i="8"/>
  <c r="AE238" i="8"/>
  <c r="AC238" i="8"/>
  <c r="AA238" i="8"/>
  <c r="Y238" i="8"/>
  <c r="W238" i="8"/>
  <c r="U238" i="8"/>
  <c r="S238" i="8"/>
  <c r="Q238" i="8"/>
  <c r="O238" i="8"/>
  <c r="M238" i="8"/>
  <c r="K238" i="8"/>
  <c r="I238" i="8"/>
  <c r="G238" i="8"/>
  <c r="E238" i="8"/>
  <c r="AQ237" i="8"/>
  <c r="AO237" i="8"/>
  <c r="AM237" i="8"/>
  <c r="AK237" i="8"/>
  <c r="AI237" i="8"/>
  <c r="AG237" i="8"/>
  <c r="AE237" i="8"/>
  <c r="AC237" i="8"/>
  <c r="AA237" i="8"/>
  <c r="Y237" i="8"/>
  <c r="W237" i="8"/>
  <c r="U237" i="8"/>
  <c r="S237" i="8"/>
  <c r="Q237" i="8"/>
  <c r="O237" i="8"/>
  <c r="M237" i="8"/>
  <c r="K237" i="8"/>
  <c r="I237" i="8"/>
  <c r="G237" i="8"/>
  <c r="E237" i="8"/>
  <c r="AQ236" i="8"/>
  <c r="AO236" i="8"/>
  <c r="AM236" i="8"/>
  <c r="AK236" i="8"/>
  <c r="AI236" i="8"/>
  <c r="AG236" i="8"/>
  <c r="AE236" i="8"/>
  <c r="AC236" i="8"/>
  <c r="AA236" i="8"/>
  <c r="Y236" i="8"/>
  <c r="W236" i="8"/>
  <c r="U236" i="8"/>
  <c r="S236" i="8"/>
  <c r="Q236" i="8"/>
  <c r="O236" i="8"/>
  <c r="M236" i="8"/>
  <c r="K236" i="8"/>
  <c r="I236" i="8"/>
  <c r="G236" i="8"/>
  <c r="E236" i="8"/>
  <c r="AQ235" i="8"/>
  <c r="AO235" i="8"/>
  <c r="AM235" i="8"/>
  <c r="AK235" i="8"/>
  <c r="AI235" i="8"/>
  <c r="AG235" i="8"/>
  <c r="AE235" i="8"/>
  <c r="AC235" i="8"/>
  <c r="AA235" i="8"/>
  <c r="Y235" i="8"/>
  <c r="W235" i="8"/>
  <c r="U235" i="8"/>
  <c r="S235" i="8"/>
  <c r="Q235" i="8"/>
  <c r="O235" i="8"/>
  <c r="M235" i="8"/>
  <c r="K235" i="8"/>
  <c r="I235" i="8"/>
  <c r="G235" i="8"/>
  <c r="E235" i="8"/>
  <c r="AQ234" i="8"/>
  <c r="AO234" i="8"/>
  <c r="AM234" i="8"/>
  <c r="AK234" i="8"/>
  <c r="AI234" i="8"/>
  <c r="AG234" i="8"/>
  <c r="AE234" i="8"/>
  <c r="AC234" i="8"/>
  <c r="AA234" i="8"/>
  <c r="Y234" i="8"/>
  <c r="W234" i="8"/>
  <c r="U234" i="8"/>
  <c r="S234" i="8"/>
  <c r="Q234" i="8"/>
  <c r="O234" i="8"/>
  <c r="M234" i="8"/>
  <c r="K234" i="8"/>
  <c r="I234" i="8"/>
  <c r="G234" i="8"/>
  <c r="E234" i="8"/>
  <c r="AQ233" i="8"/>
  <c r="AO233" i="8"/>
  <c r="AM233" i="8"/>
  <c r="AK233" i="8"/>
  <c r="AI233" i="8"/>
  <c r="AG233" i="8"/>
  <c r="AE233" i="8"/>
  <c r="AC233" i="8"/>
  <c r="AA233" i="8"/>
  <c r="Y233" i="8"/>
  <c r="W233" i="8"/>
  <c r="U233" i="8"/>
  <c r="S233" i="8"/>
  <c r="Q233" i="8"/>
  <c r="O233" i="8"/>
  <c r="M233" i="8"/>
  <c r="K233" i="8"/>
  <c r="I233" i="8"/>
  <c r="G233" i="8"/>
  <c r="E233" i="8"/>
  <c r="AQ232" i="8"/>
  <c r="AO232" i="8"/>
  <c r="AM232" i="8"/>
  <c r="AK232" i="8"/>
  <c r="AI232" i="8"/>
  <c r="AG232" i="8"/>
  <c r="AE232" i="8"/>
  <c r="AC232" i="8"/>
  <c r="AA232" i="8"/>
  <c r="Y232" i="8"/>
  <c r="W232" i="8"/>
  <c r="U232" i="8"/>
  <c r="S232" i="8"/>
  <c r="Q232" i="8"/>
  <c r="O232" i="8"/>
  <c r="M232" i="8"/>
  <c r="K232" i="8"/>
  <c r="I232" i="8"/>
  <c r="G232" i="8"/>
  <c r="E232" i="8"/>
  <c r="AQ231" i="8"/>
  <c r="AO231" i="8"/>
  <c r="AM231" i="8"/>
  <c r="AK231" i="8"/>
  <c r="AI231" i="8"/>
  <c r="AG231" i="8"/>
  <c r="AE231" i="8"/>
  <c r="AC231" i="8"/>
  <c r="AA231" i="8"/>
  <c r="Y231" i="8"/>
  <c r="W231" i="8"/>
  <c r="U231" i="8"/>
  <c r="S231" i="8"/>
  <c r="Q231" i="8"/>
  <c r="O231" i="8"/>
  <c r="M231" i="8"/>
  <c r="K231" i="8"/>
  <c r="I231" i="8"/>
  <c r="G231" i="8"/>
  <c r="E231" i="8"/>
  <c r="AQ230" i="8"/>
  <c r="AO230" i="8"/>
  <c r="AM230" i="8"/>
  <c r="AK230" i="8"/>
  <c r="AI230" i="8"/>
  <c r="AG230" i="8"/>
  <c r="AE230" i="8"/>
  <c r="AC230" i="8"/>
  <c r="AA230" i="8"/>
  <c r="Y230" i="8"/>
  <c r="W230" i="8"/>
  <c r="U230" i="8"/>
  <c r="S230" i="8"/>
  <c r="Q230" i="8"/>
  <c r="O230" i="8"/>
  <c r="M230" i="8"/>
  <c r="K230" i="8"/>
  <c r="I230" i="8"/>
  <c r="G230" i="8"/>
  <c r="E230" i="8"/>
  <c r="AQ229" i="8"/>
  <c r="AO229" i="8"/>
  <c r="AM229" i="8"/>
  <c r="AK229" i="8"/>
  <c r="AI229" i="8"/>
  <c r="AG229" i="8"/>
  <c r="AE229" i="8"/>
  <c r="AC229" i="8"/>
  <c r="AA229" i="8"/>
  <c r="Y229" i="8"/>
  <c r="W229" i="8"/>
  <c r="U229" i="8"/>
  <c r="S229" i="8"/>
  <c r="Q229" i="8"/>
  <c r="O229" i="8"/>
  <c r="M229" i="8"/>
  <c r="K229" i="8"/>
  <c r="I229" i="8"/>
  <c r="G229" i="8"/>
  <c r="E229" i="8"/>
  <c r="AQ228" i="8"/>
  <c r="AO228" i="8"/>
  <c r="AM228" i="8"/>
  <c r="AK228" i="8"/>
  <c r="AI228" i="8"/>
  <c r="AG228" i="8"/>
  <c r="AE228" i="8"/>
  <c r="AC228" i="8"/>
  <c r="AA228" i="8"/>
  <c r="Y228" i="8"/>
  <c r="W228" i="8"/>
  <c r="U228" i="8"/>
  <c r="S228" i="8"/>
  <c r="Q228" i="8"/>
  <c r="O228" i="8"/>
  <c r="M228" i="8"/>
  <c r="K228" i="8"/>
  <c r="I228" i="8"/>
  <c r="G228" i="8"/>
  <c r="E228" i="8"/>
  <c r="AQ227" i="8"/>
  <c r="AO227" i="8"/>
  <c r="AM227" i="8"/>
  <c r="AK227" i="8"/>
  <c r="AI227" i="8"/>
  <c r="AG227" i="8"/>
  <c r="AE227" i="8"/>
  <c r="AC227" i="8"/>
  <c r="AA227" i="8"/>
  <c r="Y227" i="8"/>
  <c r="W227" i="8"/>
  <c r="U227" i="8"/>
  <c r="S227" i="8"/>
  <c r="Q227" i="8"/>
  <c r="O227" i="8"/>
  <c r="M227" i="8"/>
  <c r="K227" i="8"/>
  <c r="I227" i="8"/>
  <c r="G227" i="8"/>
  <c r="E227" i="8"/>
  <c r="AQ226" i="8"/>
  <c r="AO226" i="8"/>
  <c r="AM226" i="8"/>
  <c r="AK226" i="8"/>
  <c r="AI226" i="8"/>
  <c r="AG226" i="8"/>
  <c r="AE226" i="8"/>
  <c r="AC226" i="8"/>
  <c r="AA226" i="8"/>
  <c r="Y226" i="8"/>
  <c r="W226" i="8"/>
  <c r="U226" i="8"/>
  <c r="S226" i="8"/>
  <c r="Q226" i="8"/>
  <c r="O226" i="8"/>
  <c r="M226" i="8"/>
  <c r="K226" i="8"/>
  <c r="I226" i="8"/>
  <c r="G226" i="8"/>
  <c r="E226" i="8"/>
  <c r="AQ225" i="8"/>
  <c r="AO225" i="8"/>
  <c r="AM225" i="8"/>
  <c r="AK225" i="8"/>
  <c r="AI225" i="8"/>
  <c r="AG225" i="8"/>
  <c r="AE225" i="8"/>
  <c r="AC225" i="8"/>
  <c r="AA225" i="8"/>
  <c r="Y225" i="8"/>
  <c r="W225" i="8"/>
  <c r="U225" i="8"/>
  <c r="S225" i="8"/>
  <c r="Q225" i="8"/>
  <c r="O225" i="8"/>
  <c r="M225" i="8"/>
  <c r="K225" i="8"/>
  <c r="I225" i="8"/>
  <c r="G225" i="8"/>
  <c r="E225" i="8"/>
  <c r="AQ224" i="8"/>
  <c r="AO224" i="8"/>
  <c r="AM224" i="8"/>
  <c r="AK224" i="8"/>
  <c r="AI224" i="8"/>
  <c r="AG224" i="8"/>
  <c r="AE224" i="8"/>
  <c r="AC224" i="8"/>
  <c r="AA224" i="8"/>
  <c r="Y224" i="8"/>
  <c r="W224" i="8"/>
  <c r="U224" i="8"/>
  <c r="S224" i="8"/>
  <c r="Q224" i="8"/>
  <c r="O224" i="8"/>
  <c r="M224" i="8"/>
  <c r="K224" i="8"/>
  <c r="I224" i="8"/>
  <c r="G224" i="8"/>
  <c r="E224" i="8"/>
  <c r="AQ223" i="8"/>
  <c r="AO223" i="8"/>
  <c r="AM223" i="8"/>
  <c r="AK223" i="8"/>
  <c r="AI223" i="8"/>
  <c r="AG223" i="8"/>
  <c r="AE223" i="8"/>
  <c r="AC223" i="8"/>
  <c r="AA223" i="8"/>
  <c r="Y223" i="8"/>
  <c r="W223" i="8"/>
  <c r="U223" i="8"/>
  <c r="S223" i="8"/>
  <c r="Q223" i="8"/>
  <c r="O223" i="8"/>
  <c r="M223" i="8"/>
  <c r="K223" i="8"/>
  <c r="I223" i="8"/>
  <c r="G223" i="8"/>
  <c r="E223" i="8"/>
  <c r="AQ222" i="8"/>
  <c r="AO222" i="8"/>
  <c r="AM222" i="8"/>
  <c r="AK222" i="8"/>
  <c r="AI222" i="8"/>
  <c r="AG222" i="8"/>
  <c r="AE222" i="8"/>
  <c r="AC222" i="8"/>
  <c r="AA222" i="8"/>
  <c r="Y222" i="8"/>
  <c r="W222" i="8"/>
  <c r="U222" i="8"/>
  <c r="S222" i="8"/>
  <c r="Q222" i="8"/>
  <c r="O222" i="8"/>
  <c r="M222" i="8"/>
  <c r="K222" i="8"/>
  <c r="I222" i="8"/>
  <c r="G222" i="8"/>
  <c r="E222" i="8"/>
  <c r="AQ221" i="8"/>
  <c r="AO221" i="8"/>
  <c r="AM221" i="8"/>
  <c r="AK221" i="8"/>
  <c r="AI221" i="8"/>
  <c r="AG221" i="8"/>
  <c r="AE221" i="8"/>
  <c r="AC221" i="8"/>
  <c r="AA221" i="8"/>
  <c r="Y221" i="8"/>
  <c r="W221" i="8"/>
  <c r="U221" i="8"/>
  <c r="S221" i="8"/>
  <c r="Q221" i="8"/>
  <c r="O221" i="8"/>
  <c r="M221" i="8"/>
  <c r="K221" i="8"/>
  <c r="I221" i="8"/>
  <c r="G221" i="8"/>
  <c r="E221" i="8"/>
  <c r="AQ220" i="8"/>
  <c r="AO220" i="8"/>
  <c r="AM220" i="8"/>
  <c r="AK220" i="8"/>
  <c r="AI220" i="8"/>
  <c r="AG220" i="8"/>
  <c r="AE220" i="8"/>
  <c r="AC220" i="8"/>
  <c r="AA220" i="8"/>
  <c r="Y220" i="8"/>
  <c r="W220" i="8"/>
  <c r="U220" i="8"/>
  <c r="S220" i="8"/>
  <c r="Q220" i="8"/>
  <c r="O220" i="8"/>
  <c r="M220" i="8"/>
  <c r="K220" i="8"/>
  <c r="I220" i="8"/>
  <c r="G220" i="8"/>
  <c r="E220" i="8"/>
  <c r="AQ219" i="8"/>
  <c r="AO219" i="8"/>
  <c r="AM219" i="8"/>
  <c r="AK219" i="8"/>
  <c r="AI219" i="8"/>
  <c r="AG219" i="8"/>
  <c r="AE219" i="8"/>
  <c r="AC219" i="8"/>
  <c r="AA219" i="8"/>
  <c r="Y219" i="8"/>
  <c r="W219" i="8"/>
  <c r="U219" i="8"/>
  <c r="S219" i="8"/>
  <c r="Q219" i="8"/>
  <c r="O219" i="8"/>
  <c r="M219" i="8"/>
  <c r="K219" i="8"/>
  <c r="I219" i="8"/>
  <c r="G219" i="8"/>
  <c r="E219" i="8"/>
  <c r="AQ218" i="8"/>
  <c r="AO218" i="8"/>
  <c r="AM218" i="8"/>
  <c r="AK218" i="8"/>
  <c r="AI218" i="8"/>
  <c r="AG218" i="8"/>
  <c r="AE218" i="8"/>
  <c r="AC218" i="8"/>
  <c r="AA218" i="8"/>
  <c r="Y218" i="8"/>
  <c r="W218" i="8"/>
  <c r="U218" i="8"/>
  <c r="S218" i="8"/>
  <c r="Q218" i="8"/>
  <c r="O218" i="8"/>
  <c r="M218" i="8"/>
  <c r="K218" i="8"/>
  <c r="I218" i="8"/>
  <c r="G218" i="8"/>
  <c r="E218" i="8"/>
  <c r="AQ217" i="8"/>
  <c r="AO217" i="8"/>
  <c r="AM217" i="8"/>
  <c r="AK217" i="8"/>
  <c r="AI217" i="8"/>
  <c r="AG217" i="8"/>
  <c r="AE217" i="8"/>
  <c r="AC217" i="8"/>
  <c r="AA217" i="8"/>
  <c r="Y217" i="8"/>
  <c r="W217" i="8"/>
  <c r="U217" i="8"/>
  <c r="S217" i="8"/>
  <c r="Q217" i="8"/>
  <c r="O217" i="8"/>
  <c r="M217" i="8"/>
  <c r="K217" i="8"/>
  <c r="I217" i="8"/>
  <c r="G217" i="8"/>
  <c r="E217" i="8"/>
  <c r="AQ216" i="8"/>
  <c r="AO216" i="8"/>
  <c r="AM216" i="8"/>
  <c r="AK216" i="8"/>
  <c r="AI216" i="8"/>
  <c r="AG216" i="8"/>
  <c r="AE216" i="8"/>
  <c r="AC216" i="8"/>
  <c r="AA216" i="8"/>
  <c r="Y216" i="8"/>
  <c r="W216" i="8"/>
  <c r="U216" i="8"/>
  <c r="S216" i="8"/>
  <c r="Q216" i="8"/>
  <c r="O216" i="8"/>
  <c r="M216" i="8"/>
  <c r="K216" i="8"/>
  <c r="I216" i="8"/>
  <c r="G216" i="8"/>
  <c r="E216" i="8"/>
  <c r="AQ215" i="8"/>
  <c r="AO215" i="8"/>
  <c r="AM215" i="8"/>
  <c r="AK215" i="8"/>
  <c r="AI215" i="8"/>
  <c r="AG215" i="8"/>
  <c r="AE215" i="8"/>
  <c r="AC215" i="8"/>
  <c r="AA215" i="8"/>
  <c r="Y215" i="8"/>
  <c r="W215" i="8"/>
  <c r="U215" i="8"/>
  <c r="S215" i="8"/>
  <c r="Q215" i="8"/>
  <c r="O215" i="8"/>
  <c r="M215" i="8"/>
  <c r="K215" i="8"/>
  <c r="I215" i="8"/>
  <c r="G215" i="8"/>
  <c r="E215" i="8"/>
  <c r="AQ214" i="8"/>
  <c r="AO214" i="8"/>
  <c r="AM214" i="8"/>
  <c r="AK214" i="8"/>
  <c r="AI214" i="8"/>
  <c r="AG214" i="8"/>
  <c r="AE214" i="8"/>
  <c r="AC214" i="8"/>
  <c r="AA214" i="8"/>
  <c r="Y214" i="8"/>
  <c r="W214" i="8"/>
  <c r="U214" i="8"/>
  <c r="S214" i="8"/>
  <c r="Q214" i="8"/>
  <c r="O214" i="8"/>
  <c r="M214" i="8"/>
  <c r="K214" i="8"/>
  <c r="I214" i="8"/>
  <c r="G214" i="8"/>
  <c r="E214" i="8"/>
  <c r="AQ213" i="8"/>
  <c r="AO213" i="8"/>
  <c r="AM213" i="8"/>
  <c r="AK213" i="8"/>
  <c r="AI213" i="8"/>
  <c r="AG213" i="8"/>
  <c r="AE213" i="8"/>
  <c r="AC213" i="8"/>
  <c r="AA213" i="8"/>
  <c r="Y213" i="8"/>
  <c r="W213" i="8"/>
  <c r="U213" i="8"/>
  <c r="S213" i="8"/>
  <c r="Q213" i="8"/>
  <c r="O213" i="8"/>
  <c r="M213" i="8"/>
  <c r="K213" i="8"/>
  <c r="I213" i="8"/>
  <c r="G213" i="8"/>
  <c r="E213" i="8"/>
  <c r="AQ212" i="8"/>
  <c r="AO212" i="8"/>
  <c r="AM212" i="8"/>
  <c r="AK212" i="8"/>
  <c r="AI212" i="8"/>
  <c r="AG212" i="8"/>
  <c r="AE212" i="8"/>
  <c r="AC212" i="8"/>
  <c r="AA212" i="8"/>
  <c r="Y212" i="8"/>
  <c r="W212" i="8"/>
  <c r="U212" i="8"/>
  <c r="S212" i="8"/>
  <c r="Q212" i="8"/>
  <c r="O212" i="8"/>
  <c r="M212" i="8"/>
  <c r="K212" i="8"/>
  <c r="I212" i="8"/>
  <c r="G212" i="8"/>
  <c r="E212" i="8"/>
  <c r="AQ211" i="8"/>
  <c r="AO211" i="8"/>
  <c r="AM211" i="8"/>
  <c r="AK211" i="8"/>
  <c r="AI211" i="8"/>
  <c r="AG211" i="8"/>
  <c r="AE211" i="8"/>
  <c r="AC211" i="8"/>
  <c r="AA211" i="8"/>
  <c r="Y211" i="8"/>
  <c r="W211" i="8"/>
  <c r="U211" i="8"/>
  <c r="S211" i="8"/>
  <c r="Q211" i="8"/>
  <c r="O211" i="8"/>
  <c r="M211" i="8"/>
  <c r="K211" i="8"/>
  <c r="I211" i="8"/>
  <c r="G211" i="8"/>
  <c r="E211" i="8"/>
  <c r="AQ210" i="8"/>
  <c r="AO210" i="8"/>
  <c r="AM210" i="8"/>
  <c r="AK210" i="8"/>
  <c r="AI210" i="8"/>
  <c r="AG210" i="8"/>
  <c r="AE210" i="8"/>
  <c r="AC210" i="8"/>
  <c r="AA210" i="8"/>
  <c r="Y210" i="8"/>
  <c r="W210" i="8"/>
  <c r="U210" i="8"/>
  <c r="S210" i="8"/>
  <c r="Q210" i="8"/>
  <c r="O210" i="8"/>
  <c r="M210" i="8"/>
  <c r="K210" i="8"/>
  <c r="I210" i="8"/>
  <c r="G210" i="8"/>
  <c r="E210" i="8"/>
  <c r="AQ209" i="8"/>
  <c r="AO209" i="8"/>
  <c r="AM209" i="8"/>
  <c r="AK209" i="8"/>
  <c r="AI209" i="8"/>
  <c r="AG209" i="8"/>
  <c r="AE209" i="8"/>
  <c r="AC209" i="8"/>
  <c r="AA209" i="8"/>
  <c r="Y209" i="8"/>
  <c r="W209" i="8"/>
  <c r="U209" i="8"/>
  <c r="S209" i="8"/>
  <c r="Q209" i="8"/>
  <c r="O209" i="8"/>
  <c r="M209" i="8"/>
  <c r="K209" i="8"/>
  <c r="I209" i="8"/>
  <c r="G209" i="8"/>
  <c r="E209" i="8"/>
  <c r="AQ208" i="8"/>
  <c r="AO208" i="8"/>
  <c r="AM208" i="8"/>
  <c r="AK208" i="8"/>
  <c r="AI208" i="8"/>
  <c r="AG208" i="8"/>
  <c r="AE208" i="8"/>
  <c r="AC208" i="8"/>
  <c r="AA208" i="8"/>
  <c r="Y208" i="8"/>
  <c r="W208" i="8"/>
  <c r="U208" i="8"/>
  <c r="S208" i="8"/>
  <c r="Q208" i="8"/>
  <c r="O208" i="8"/>
  <c r="M208" i="8"/>
  <c r="K208" i="8"/>
  <c r="I208" i="8"/>
  <c r="G208" i="8"/>
  <c r="E208" i="8"/>
  <c r="AQ207" i="8"/>
  <c r="AO207" i="8"/>
  <c r="AM207" i="8"/>
  <c r="AK207" i="8"/>
  <c r="AI207" i="8"/>
  <c r="AG207" i="8"/>
  <c r="AE207" i="8"/>
  <c r="AC207" i="8"/>
  <c r="AA207" i="8"/>
  <c r="Y207" i="8"/>
  <c r="W207" i="8"/>
  <c r="U207" i="8"/>
  <c r="S207" i="8"/>
  <c r="Q207" i="8"/>
  <c r="O207" i="8"/>
  <c r="M207" i="8"/>
  <c r="K207" i="8"/>
  <c r="I207" i="8"/>
  <c r="G207" i="8"/>
  <c r="E207" i="8"/>
  <c r="AQ206" i="8"/>
  <c r="AO206" i="8"/>
  <c r="AM206" i="8"/>
  <c r="AK206" i="8"/>
  <c r="AI206" i="8"/>
  <c r="AG206" i="8"/>
  <c r="AE206" i="8"/>
  <c r="AC206" i="8"/>
  <c r="AA206" i="8"/>
  <c r="Y206" i="8"/>
  <c r="W206" i="8"/>
  <c r="U206" i="8"/>
  <c r="S206" i="8"/>
  <c r="Q206" i="8"/>
  <c r="O206" i="8"/>
  <c r="M206" i="8"/>
  <c r="K206" i="8"/>
  <c r="I206" i="8"/>
  <c r="G206" i="8"/>
  <c r="E206" i="8"/>
  <c r="AQ205" i="8"/>
  <c r="AO205" i="8"/>
  <c r="AM205" i="8"/>
  <c r="AK205" i="8"/>
  <c r="AI205" i="8"/>
  <c r="AG205" i="8"/>
  <c r="AE205" i="8"/>
  <c r="AC205" i="8"/>
  <c r="AA205" i="8"/>
  <c r="Y205" i="8"/>
  <c r="W205" i="8"/>
  <c r="U205" i="8"/>
  <c r="S205" i="8"/>
  <c r="Q205" i="8"/>
  <c r="O205" i="8"/>
  <c r="M205" i="8"/>
  <c r="K205" i="8"/>
  <c r="I205" i="8"/>
  <c r="G205" i="8"/>
  <c r="E205" i="8"/>
  <c r="AQ204" i="8"/>
  <c r="AO204" i="8"/>
  <c r="AM204" i="8"/>
  <c r="AK204" i="8"/>
  <c r="AI204" i="8"/>
  <c r="AG204" i="8"/>
  <c r="AE204" i="8"/>
  <c r="AC204" i="8"/>
  <c r="AA204" i="8"/>
  <c r="Y204" i="8"/>
  <c r="W204" i="8"/>
  <c r="U204" i="8"/>
  <c r="S204" i="8"/>
  <c r="Q204" i="8"/>
  <c r="O204" i="8"/>
  <c r="M204" i="8"/>
  <c r="K204" i="8"/>
  <c r="I204" i="8"/>
  <c r="G204" i="8"/>
  <c r="E204" i="8"/>
  <c r="AQ203" i="8"/>
  <c r="AO203" i="8"/>
  <c r="AM203" i="8"/>
  <c r="AK203" i="8"/>
  <c r="AI203" i="8"/>
  <c r="AG203" i="8"/>
  <c r="AE203" i="8"/>
  <c r="AC203" i="8"/>
  <c r="AA203" i="8"/>
  <c r="Y203" i="8"/>
  <c r="W203" i="8"/>
  <c r="U203" i="8"/>
  <c r="S203" i="8"/>
  <c r="Q203" i="8"/>
  <c r="O203" i="8"/>
  <c r="M203" i="8"/>
  <c r="K203" i="8"/>
  <c r="I203" i="8"/>
  <c r="G203" i="8"/>
  <c r="E203" i="8"/>
  <c r="AQ202" i="8"/>
  <c r="AO202" i="8"/>
  <c r="AM202" i="8"/>
  <c r="AK202" i="8"/>
  <c r="AI202" i="8"/>
  <c r="AG202" i="8"/>
  <c r="AE202" i="8"/>
  <c r="AC202" i="8"/>
  <c r="AA202" i="8"/>
  <c r="Y202" i="8"/>
  <c r="W202" i="8"/>
  <c r="U202" i="8"/>
  <c r="S202" i="8"/>
  <c r="Q202" i="8"/>
  <c r="O202" i="8"/>
  <c r="M202" i="8"/>
  <c r="K202" i="8"/>
  <c r="I202" i="8"/>
  <c r="G202" i="8"/>
  <c r="E202" i="8"/>
  <c r="AQ201" i="8"/>
  <c r="AO201" i="8"/>
  <c r="AM201" i="8"/>
  <c r="AK201" i="8"/>
  <c r="AI201" i="8"/>
  <c r="AG201" i="8"/>
  <c r="AE201" i="8"/>
  <c r="AC201" i="8"/>
  <c r="AA201" i="8"/>
  <c r="Y201" i="8"/>
  <c r="W201" i="8"/>
  <c r="U201" i="8"/>
  <c r="S201" i="8"/>
  <c r="Q201" i="8"/>
  <c r="O201" i="8"/>
  <c r="M201" i="8"/>
  <c r="K201" i="8"/>
  <c r="I201" i="8"/>
  <c r="G201" i="8"/>
  <c r="E201" i="8"/>
  <c r="AQ200" i="8"/>
  <c r="AO200" i="8"/>
  <c r="AM200" i="8"/>
  <c r="AK200" i="8"/>
  <c r="AI200" i="8"/>
  <c r="AG200" i="8"/>
  <c r="AE200" i="8"/>
  <c r="AC200" i="8"/>
  <c r="AA200" i="8"/>
  <c r="Y200" i="8"/>
  <c r="W200" i="8"/>
  <c r="U200" i="8"/>
  <c r="S200" i="8"/>
  <c r="Q200" i="8"/>
  <c r="O200" i="8"/>
  <c r="M200" i="8"/>
  <c r="K200" i="8"/>
  <c r="I200" i="8"/>
  <c r="G200" i="8"/>
  <c r="E200" i="8"/>
  <c r="AQ199" i="8"/>
  <c r="AO199" i="8"/>
  <c r="AM199" i="8"/>
  <c r="AK199" i="8"/>
  <c r="AI199" i="8"/>
  <c r="AG199" i="8"/>
  <c r="AE199" i="8"/>
  <c r="AC199" i="8"/>
  <c r="AA199" i="8"/>
  <c r="Y199" i="8"/>
  <c r="W199" i="8"/>
  <c r="U199" i="8"/>
  <c r="S199" i="8"/>
  <c r="Q199" i="8"/>
  <c r="O199" i="8"/>
  <c r="M199" i="8"/>
  <c r="K199" i="8"/>
  <c r="I199" i="8"/>
  <c r="G199" i="8"/>
  <c r="E199" i="8"/>
  <c r="AQ198" i="8"/>
  <c r="AO198" i="8"/>
  <c r="AM198" i="8"/>
  <c r="AK198" i="8"/>
  <c r="AI198" i="8"/>
  <c r="AG198" i="8"/>
  <c r="AE198" i="8"/>
  <c r="AC198" i="8"/>
  <c r="AA198" i="8"/>
  <c r="Y198" i="8"/>
  <c r="W198" i="8"/>
  <c r="U198" i="8"/>
  <c r="S198" i="8"/>
  <c r="Q198" i="8"/>
  <c r="O198" i="8"/>
  <c r="M198" i="8"/>
  <c r="K198" i="8"/>
  <c r="I198" i="8"/>
  <c r="G198" i="8"/>
  <c r="E198" i="8"/>
  <c r="AQ197" i="8"/>
  <c r="AO197" i="8"/>
  <c r="AM197" i="8"/>
  <c r="AK197" i="8"/>
  <c r="AI197" i="8"/>
  <c r="AG197" i="8"/>
  <c r="AE197" i="8"/>
  <c r="AC197" i="8"/>
  <c r="AA197" i="8"/>
  <c r="Y197" i="8"/>
  <c r="W197" i="8"/>
  <c r="U197" i="8"/>
  <c r="S197" i="8"/>
  <c r="Q197" i="8"/>
  <c r="O197" i="8"/>
  <c r="M197" i="8"/>
  <c r="K197" i="8"/>
  <c r="I197" i="8"/>
  <c r="G197" i="8"/>
  <c r="E197" i="8"/>
  <c r="AQ196" i="8"/>
  <c r="AO196" i="8"/>
  <c r="AM196" i="8"/>
  <c r="AK196" i="8"/>
  <c r="AI196" i="8"/>
  <c r="AG196" i="8"/>
  <c r="AE196" i="8"/>
  <c r="AC196" i="8"/>
  <c r="AA196" i="8"/>
  <c r="Y196" i="8"/>
  <c r="W196" i="8"/>
  <c r="U196" i="8"/>
  <c r="S196" i="8"/>
  <c r="Q196" i="8"/>
  <c r="O196" i="8"/>
  <c r="M196" i="8"/>
  <c r="K196" i="8"/>
  <c r="I196" i="8"/>
  <c r="G196" i="8"/>
  <c r="E196" i="8"/>
  <c r="AQ195" i="8"/>
  <c r="AO195" i="8"/>
  <c r="AM195" i="8"/>
  <c r="AK195" i="8"/>
  <c r="AI195" i="8"/>
  <c r="AG195" i="8"/>
  <c r="AE195" i="8"/>
  <c r="AC195" i="8"/>
  <c r="AA195" i="8"/>
  <c r="Y195" i="8"/>
  <c r="W195" i="8"/>
  <c r="U195" i="8"/>
  <c r="S195" i="8"/>
  <c r="Q195" i="8"/>
  <c r="O195" i="8"/>
  <c r="M195" i="8"/>
  <c r="K195" i="8"/>
  <c r="I195" i="8"/>
  <c r="G195" i="8"/>
  <c r="E195" i="8"/>
  <c r="AQ194" i="8"/>
  <c r="AO194" i="8"/>
  <c r="AM194" i="8"/>
  <c r="AK194" i="8"/>
  <c r="AI194" i="8"/>
  <c r="AG194" i="8"/>
  <c r="AE194" i="8"/>
  <c r="AC194" i="8"/>
  <c r="AA194" i="8"/>
  <c r="Y194" i="8"/>
  <c r="W194" i="8"/>
  <c r="U194" i="8"/>
  <c r="S194" i="8"/>
  <c r="Q194" i="8"/>
  <c r="O194" i="8"/>
  <c r="M194" i="8"/>
  <c r="K194" i="8"/>
  <c r="I194" i="8"/>
  <c r="G194" i="8"/>
  <c r="E194" i="8"/>
  <c r="AQ193" i="8"/>
  <c r="AO193" i="8"/>
  <c r="AM193" i="8"/>
  <c r="AK193" i="8"/>
  <c r="AI193" i="8"/>
  <c r="AG193" i="8"/>
  <c r="AE193" i="8"/>
  <c r="AC193" i="8"/>
  <c r="AA193" i="8"/>
  <c r="Y193" i="8"/>
  <c r="W193" i="8"/>
  <c r="U193" i="8"/>
  <c r="S193" i="8"/>
  <c r="Q193" i="8"/>
  <c r="O193" i="8"/>
  <c r="M193" i="8"/>
  <c r="K193" i="8"/>
  <c r="I193" i="8"/>
  <c r="G193" i="8"/>
  <c r="E193" i="8"/>
  <c r="AQ192" i="8"/>
  <c r="AO192" i="8"/>
  <c r="AM192" i="8"/>
  <c r="AK192" i="8"/>
  <c r="AI192" i="8"/>
  <c r="AG192" i="8"/>
  <c r="AE192" i="8"/>
  <c r="AC192" i="8"/>
  <c r="AA192" i="8"/>
  <c r="Y192" i="8"/>
  <c r="W192" i="8"/>
  <c r="U192" i="8"/>
  <c r="S192" i="8"/>
  <c r="Q192" i="8"/>
  <c r="O192" i="8"/>
  <c r="M192" i="8"/>
  <c r="K192" i="8"/>
  <c r="I192" i="8"/>
  <c r="G192" i="8"/>
  <c r="E192" i="8"/>
  <c r="AQ191" i="8"/>
  <c r="AO191" i="8"/>
  <c r="AM191" i="8"/>
  <c r="AK191" i="8"/>
  <c r="AI191" i="8"/>
  <c r="AG191" i="8"/>
  <c r="AE191" i="8"/>
  <c r="AC191" i="8"/>
  <c r="AA191" i="8"/>
  <c r="Y191" i="8"/>
  <c r="W191" i="8"/>
  <c r="U191" i="8"/>
  <c r="S191" i="8"/>
  <c r="Q191" i="8"/>
  <c r="O191" i="8"/>
  <c r="M191" i="8"/>
  <c r="K191" i="8"/>
  <c r="I191" i="8"/>
  <c r="G191" i="8"/>
  <c r="E191" i="8"/>
  <c r="AQ190" i="8"/>
  <c r="AO190" i="8"/>
  <c r="AM190" i="8"/>
  <c r="AK190" i="8"/>
  <c r="AI190" i="8"/>
  <c r="AG190" i="8"/>
  <c r="AE190" i="8"/>
  <c r="AC190" i="8"/>
  <c r="AA190" i="8"/>
  <c r="Y190" i="8"/>
  <c r="W190" i="8"/>
  <c r="U190" i="8"/>
  <c r="S190" i="8"/>
  <c r="Q190" i="8"/>
  <c r="O190" i="8"/>
  <c r="M190" i="8"/>
  <c r="K190" i="8"/>
  <c r="I190" i="8"/>
  <c r="G190" i="8"/>
  <c r="E190" i="8"/>
  <c r="AQ189" i="8"/>
  <c r="AO189" i="8"/>
  <c r="AM189" i="8"/>
  <c r="AK189" i="8"/>
  <c r="AI189" i="8"/>
  <c r="AG189" i="8"/>
  <c r="AE189" i="8"/>
  <c r="AC189" i="8"/>
  <c r="AA189" i="8"/>
  <c r="Y189" i="8"/>
  <c r="W189" i="8"/>
  <c r="U189" i="8"/>
  <c r="S189" i="8"/>
  <c r="Q189" i="8"/>
  <c r="O189" i="8"/>
  <c r="M189" i="8"/>
  <c r="K189" i="8"/>
  <c r="I189" i="8"/>
  <c r="G189" i="8"/>
  <c r="E189" i="8"/>
  <c r="AQ188" i="8"/>
  <c r="AO188" i="8"/>
  <c r="AM188" i="8"/>
  <c r="AK188" i="8"/>
  <c r="AI188" i="8"/>
  <c r="AG188" i="8"/>
  <c r="AE188" i="8"/>
  <c r="AC188" i="8"/>
  <c r="AA188" i="8"/>
  <c r="Y188" i="8"/>
  <c r="W188" i="8"/>
  <c r="U188" i="8"/>
  <c r="S188" i="8"/>
  <c r="Q188" i="8"/>
  <c r="O188" i="8"/>
  <c r="M188" i="8"/>
  <c r="K188" i="8"/>
  <c r="I188" i="8"/>
  <c r="G188" i="8"/>
  <c r="E188" i="8"/>
  <c r="AQ187" i="8"/>
  <c r="AO187" i="8"/>
  <c r="AM187" i="8"/>
  <c r="AK187" i="8"/>
  <c r="AI187" i="8"/>
  <c r="AG187" i="8"/>
  <c r="AE187" i="8"/>
  <c r="AC187" i="8"/>
  <c r="AA187" i="8"/>
  <c r="Y187" i="8"/>
  <c r="W187" i="8"/>
  <c r="U187" i="8"/>
  <c r="S187" i="8"/>
  <c r="Q187" i="8"/>
  <c r="O187" i="8"/>
  <c r="M187" i="8"/>
  <c r="K187" i="8"/>
  <c r="I187" i="8"/>
  <c r="G187" i="8"/>
  <c r="E187" i="8"/>
  <c r="AQ186" i="8"/>
  <c r="AO186" i="8"/>
  <c r="AM186" i="8"/>
  <c r="AK186" i="8"/>
  <c r="AI186" i="8"/>
  <c r="AG186" i="8"/>
  <c r="AE186" i="8"/>
  <c r="AC186" i="8"/>
  <c r="AA186" i="8"/>
  <c r="Y186" i="8"/>
  <c r="W186" i="8"/>
  <c r="U186" i="8"/>
  <c r="S186" i="8"/>
  <c r="Q186" i="8"/>
  <c r="O186" i="8"/>
  <c r="M186" i="8"/>
  <c r="K186" i="8"/>
  <c r="I186" i="8"/>
  <c r="G186" i="8"/>
  <c r="E186" i="8"/>
  <c r="AQ185" i="8"/>
  <c r="AO185" i="8"/>
  <c r="AM185" i="8"/>
  <c r="AK185" i="8"/>
  <c r="AI185" i="8"/>
  <c r="AG185" i="8"/>
  <c r="AE185" i="8"/>
  <c r="AC185" i="8"/>
  <c r="AA185" i="8"/>
  <c r="Y185" i="8"/>
  <c r="W185" i="8"/>
  <c r="U185" i="8"/>
  <c r="S185" i="8"/>
  <c r="Q185" i="8"/>
  <c r="O185" i="8"/>
  <c r="M185" i="8"/>
  <c r="K185" i="8"/>
  <c r="I185" i="8"/>
  <c r="G185" i="8"/>
  <c r="E185" i="8"/>
  <c r="AQ184" i="8"/>
  <c r="AO184" i="8"/>
  <c r="AM184" i="8"/>
  <c r="AK184" i="8"/>
  <c r="AI184" i="8"/>
  <c r="AG184" i="8"/>
  <c r="AE184" i="8"/>
  <c r="AC184" i="8"/>
  <c r="AA184" i="8"/>
  <c r="Y184" i="8"/>
  <c r="W184" i="8"/>
  <c r="U184" i="8"/>
  <c r="S184" i="8"/>
  <c r="Q184" i="8"/>
  <c r="O184" i="8"/>
  <c r="M184" i="8"/>
  <c r="K184" i="8"/>
  <c r="I184" i="8"/>
  <c r="G184" i="8"/>
  <c r="E184" i="8"/>
  <c r="AQ183" i="8"/>
  <c r="AO183" i="8"/>
  <c r="AM183" i="8"/>
  <c r="AK183" i="8"/>
  <c r="AI183" i="8"/>
  <c r="AG183" i="8"/>
  <c r="AE183" i="8"/>
  <c r="AC183" i="8"/>
  <c r="AA183" i="8"/>
  <c r="Y183" i="8"/>
  <c r="W183" i="8"/>
  <c r="U183" i="8"/>
  <c r="S183" i="8"/>
  <c r="Q183" i="8"/>
  <c r="O183" i="8"/>
  <c r="M183" i="8"/>
  <c r="K183" i="8"/>
  <c r="I183" i="8"/>
  <c r="G183" i="8"/>
  <c r="E183" i="8"/>
  <c r="AQ182" i="8"/>
  <c r="AO182" i="8"/>
  <c r="AM182" i="8"/>
  <c r="AK182" i="8"/>
  <c r="AI182" i="8"/>
  <c r="AG182" i="8"/>
  <c r="AE182" i="8"/>
  <c r="AC182" i="8"/>
  <c r="AA182" i="8"/>
  <c r="Y182" i="8"/>
  <c r="W182" i="8"/>
  <c r="U182" i="8"/>
  <c r="S182" i="8"/>
  <c r="Q182" i="8"/>
  <c r="O182" i="8"/>
  <c r="M182" i="8"/>
  <c r="K182" i="8"/>
  <c r="I182" i="8"/>
  <c r="G182" i="8"/>
  <c r="E182" i="8"/>
  <c r="AQ181" i="8"/>
  <c r="AO181" i="8"/>
  <c r="AM181" i="8"/>
  <c r="AK181" i="8"/>
  <c r="AI181" i="8"/>
  <c r="AG181" i="8"/>
  <c r="AE181" i="8"/>
  <c r="AC181" i="8"/>
  <c r="AA181" i="8"/>
  <c r="Y181" i="8"/>
  <c r="W181" i="8"/>
  <c r="U181" i="8"/>
  <c r="S181" i="8"/>
  <c r="Q181" i="8"/>
  <c r="O181" i="8"/>
  <c r="M181" i="8"/>
  <c r="K181" i="8"/>
  <c r="I181" i="8"/>
  <c r="G181" i="8"/>
  <c r="E181" i="8"/>
  <c r="AQ180" i="8"/>
  <c r="AO180" i="8"/>
  <c r="AM180" i="8"/>
  <c r="AK180" i="8"/>
  <c r="AI180" i="8"/>
  <c r="AG180" i="8"/>
  <c r="AE180" i="8"/>
  <c r="AC180" i="8"/>
  <c r="AA180" i="8"/>
  <c r="Y180" i="8"/>
  <c r="W180" i="8"/>
  <c r="U180" i="8"/>
  <c r="S180" i="8"/>
  <c r="Q180" i="8"/>
  <c r="O180" i="8"/>
  <c r="M180" i="8"/>
  <c r="K180" i="8"/>
  <c r="I180" i="8"/>
  <c r="G180" i="8"/>
  <c r="E180" i="8"/>
  <c r="AQ179" i="8"/>
  <c r="AO179" i="8"/>
  <c r="AM179" i="8"/>
  <c r="AK179" i="8"/>
  <c r="AI179" i="8"/>
  <c r="AG179" i="8"/>
  <c r="AE179" i="8"/>
  <c r="AC179" i="8"/>
  <c r="AA179" i="8"/>
  <c r="Y179" i="8"/>
  <c r="W179" i="8"/>
  <c r="U179" i="8"/>
  <c r="S179" i="8"/>
  <c r="Q179" i="8"/>
  <c r="O179" i="8"/>
  <c r="M179" i="8"/>
  <c r="K179" i="8"/>
  <c r="I179" i="8"/>
  <c r="G179" i="8"/>
  <c r="E179" i="8"/>
  <c r="AQ178" i="8"/>
  <c r="AO178" i="8"/>
  <c r="AM178" i="8"/>
  <c r="AK178" i="8"/>
  <c r="AI178" i="8"/>
  <c r="AG178" i="8"/>
  <c r="AE178" i="8"/>
  <c r="AC178" i="8"/>
  <c r="AA178" i="8"/>
  <c r="Y178" i="8"/>
  <c r="W178" i="8"/>
  <c r="U178" i="8"/>
  <c r="S178" i="8"/>
  <c r="Q178" i="8"/>
  <c r="O178" i="8"/>
  <c r="M178" i="8"/>
  <c r="K178" i="8"/>
  <c r="I178" i="8"/>
  <c r="G178" i="8"/>
  <c r="E178" i="8"/>
  <c r="AQ177" i="8"/>
  <c r="AO177" i="8"/>
  <c r="AM177" i="8"/>
  <c r="AK177" i="8"/>
  <c r="AI177" i="8"/>
  <c r="AG177" i="8"/>
  <c r="AE177" i="8"/>
  <c r="AC177" i="8"/>
  <c r="AA177" i="8"/>
  <c r="Y177" i="8"/>
  <c r="W177" i="8"/>
  <c r="U177" i="8"/>
  <c r="S177" i="8"/>
  <c r="Q177" i="8"/>
  <c r="O177" i="8"/>
  <c r="M177" i="8"/>
  <c r="K177" i="8"/>
  <c r="I177" i="8"/>
  <c r="G177" i="8"/>
  <c r="E177" i="8"/>
  <c r="AQ176" i="8"/>
  <c r="AO176" i="8"/>
  <c r="AM176" i="8"/>
  <c r="AK176" i="8"/>
  <c r="AI176" i="8"/>
  <c r="AG176" i="8"/>
  <c r="AE176" i="8"/>
  <c r="AC176" i="8"/>
  <c r="AA176" i="8"/>
  <c r="Y176" i="8"/>
  <c r="W176" i="8"/>
  <c r="U176" i="8"/>
  <c r="S176" i="8"/>
  <c r="Q176" i="8"/>
  <c r="O176" i="8"/>
  <c r="M176" i="8"/>
  <c r="K176" i="8"/>
  <c r="I176" i="8"/>
  <c r="G176" i="8"/>
  <c r="E176" i="8"/>
  <c r="AQ175" i="8"/>
  <c r="AO175" i="8"/>
  <c r="AM175" i="8"/>
  <c r="AK175" i="8"/>
  <c r="AI175" i="8"/>
  <c r="AG175" i="8"/>
  <c r="AE175" i="8"/>
  <c r="AC175" i="8"/>
  <c r="AA175" i="8"/>
  <c r="Y175" i="8"/>
  <c r="W175" i="8"/>
  <c r="U175" i="8"/>
  <c r="S175" i="8"/>
  <c r="Q175" i="8"/>
  <c r="O175" i="8"/>
  <c r="M175" i="8"/>
  <c r="K175" i="8"/>
  <c r="I175" i="8"/>
  <c r="G175" i="8"/>
  <c r="E175" i="8"/>
  <c r="AQ174" i="8"/>
  <c r="AO174" i="8"/>
  <c r="AM174" i="8"/>
  <c r="AK174" i="8"/>
  <c r="AI174" i="8"/>
  <c r="AG174" i="8"/>
  <c r="AE174" i="8"/>
  <c r="AC174" i="8"/>
  <c r="AA174" i="8"/>
  <c r="Y174" i="8"/>
  <c r="W174" i="8"/>
  <c r="U174" i="8"/>
  <c r="S174" i="8"/>
  <c r="Q174" i="8"/>
  <c r="O174" i="8"/>
  <c r="M174" i="8"/>
  <c r="K174" i="8"/>
  <c r="I174" i="8"/>
  <c r="G174" i="8"/>
  <c r="E174" i="8"/>
  <c r="AQ173" i="8"/>
  <c r="AO173" i="8"/>
  <c r="AM173" i="8"/>
  <c r="AK173" i="8"/>
  <c r="AI173" i="8"/>
  <c r="AG173" i="8"/>
  <c r="AE173" i="8"/>
  <c r="AC173" i="8"/>
  <c r="AA173" i="8"/>
  <c r="Y173" i="8"/>
  <c r="W173" i="8"/>
  <c r="U173" i="8"/>
  <c r="S173" i="8"/>
  <c r="Q173" i="8"/>
  <c r="O173" i="8"/>
  <c r="M173" i="8"/>
  <c r="K173" i="8"/>
  <c r="I173" i="8"/>
  <c r="G173" i="8"/>
  <c r="E173" i="8"/>
  <c r="AQ172" i="8"/>
  <c r="AO172" i="8"/>
  <c r="AM172" i="8"/>
  <c r="AK172" i="8"/>
  <c r="AI172" i="8"/>
  <c r="AG172" i="8"/>
  <c r="AE172" i="8"/>
  <c r="AC172" i="8"/>
  <c r="AA172" i="8"/>
  <c r="Y172" i="8"/>
  <c r="W172" i="8"/>
  <c r="U172" i="8"/>
  <c r="S172" i="8"/>
  <c r="Q172" i="8"/>
  <c r="O172" i="8"/>
  <c r="M172" i="8"/>
  <c r="K172" i="8"/>
  <c r="I172" i="8"/>
  <c r="G172" i="8"/>
  <c r="E172" i="8"/>
  <c r="AQ171" i="8"/>
  <c r="AO171" i="8"/>
  <c r="AM171" i="8"/>
  <c r="AK171" i="8"/>
  <c r="AI171" i="8"/>
  <c r="AG171" i="8"/>
  <c r="AE171" i="8"/>
  <c r="AC171" i="8"/>
  <c r="AA171" i="8"/>
  <c r="Y171" i="8"/>
  <c r="W171" i="8"/>
  <c r="U171" i="8"/>
  <c r="S171" i="8"/>
  <c r="Q171" i="8"/>
  <c r="O171" i="8"/>
  <c r="M171" i="8"/>
  <c r="K171" i="8"/>
  <c r="I171" i="8"/>
  <c r="G171" i="8"/>
  <c r="E171" i="8"/>
  <c r="AQ170" i="8"/>
  <c r="AO170" i="8"/>
  <c r="AM170" i="8"/>
  <c r="AK170" i="8"/>
  <c r="AI170" i="8"/>
  <c r="AG170" i="8"/>
  <c r="AE170" i="8"/>
  <c r="AC170" i="8"/>
  <c r="AA170" i="8"/>
  <c r="Y170" i="8"/>
  <c r="W170" i="8"/>
  <c r="U170" i="8"/>
  <c r="S170" i="8"/>
  <c r="Q170" i="8"/>
  <c r="O170" i="8"/>
  <c r="M170" i="8"/>
  <c r="K170" i="8"/>
  <c r="I170" i="8"/>
  <c r="G170" i="8"/>
  <c r="E170" i="8"/>
  <c r="AQ169" i="8"/>
  <c r="AO169" i="8"/>
  <c r="AM169" i="8"/>
  <c r="AK169" i="8"/>
  <c r="AI169" i="8"/>
  <c r="AG169" i="8"/>
  <c r="AE169" i="8"/>
  <c r="AC169" i="8"/>
  <c r="AA169" i="8"/>
  <c r="Y169" i="8"/>
  <c r="W169" i="8"/>
  <c r="U169" i="8"/>
  <c r="S169" i="8"/>
  <c r="Q169" i="8"/>
  <c r="O169" i="8"/>
  <c r="M169" i="8"/>
  <c r="K169" i="8"/>
  <c r="I169" i="8"/>
  <c r="G169" i="8"/>
  <c r="E169" i="8"/>
  <c r="AQ168" i="8"/>
  <c r="AO168" i="8"/>
  <c r="AM168" i="8"/>
  <c r="AK168" i="8"/>
  <c r="AI168" i="8"/>
  <c r="AG168" i="8"/>
  <c r="AE168" i="8"/>
  <c r="AC168" i="8"/>
  <c r="AA168" i="8"/>
  <c r="Y168" i="8"/>
  <c r="W168" i="8"/>
  <c r="U168" i="8"/>
  <c r="S168" i="8"/>
  <c r="Q168" i="8"/>
  <c r="O168" i="8"/>
  <c r="M168" i="8"/>
  <c r="K168" i="8"/>
  <c r="I168" i="8"/>
  <c r="G168" i="8"/>
  <c r="E168" i="8"/>
  <c r="AQ167" i="8"/>
  <c r="AO167" i="8"/>
  <c r="AM167" i="8"/>
  <c r="AK167" i="8"/>
  <c r="AI167" i="8"/>
  <c r="AG167" i="8"/>
  <c r="AE167" i="8"/>
  <c r="AC167" i="8"/>
  <c r="AA167" i="8"/>
  <c r="Y167" i="8"/>
  <c r="W167" i="8"/>
  <c r="U167" i="8"/>
  <c r="S167" i="8"/>
  <c r="Q167" i="8"/>
  <c r="O167" i="8"/>
  <c r="M167" i="8"/>
  <c r="K167" i="8"/>
  <c r="I167" i="8"/>
  <c r="G167" i="8"/>
  <c r="E167" i="8"/>
  <c r="AQ166" i="8"/>
  <c r="AO166" i="8"/>
  <c r="AM166" i="8"/>
  <c r="AK166" i="8"/>
  <c r="AI166" i="8"/>
  <c r="AG166" i="8"/>
  <c r="AE166" i="8"/>
  <c r="AC166" i="8"/>
  <c r="AA166" i="8"/>
  <c r="Y166" i="8"/>
  <c r="W166" i="8"/>
  <c r="U166" i="8"/>
  <c r="S166" i="8"/>
  <c r="Q166" i="8"/>
  <c r="O166" i="8"/>
  <c r="M166" i="8"/>
  <c r="K166" i="8"/>
  <c r="I166" i="8"/>
  <c r="G166" i="8"/>
  <c r="E166" i="8"/>
  <c r="AQ165" i="8"/>
  <c r="AO165" i="8"/>
  <c r="AM165" i="8"/>
  <c r="AK165" i="8"/>
  <c r="AI165" i="8"/>
  <c r="AG165" i="8"/>
  <c r="AE165" i="8"/>
  <c r="AC165" i="8"/>
  <c r="AA165" i="8"/>
  <c r="Y165" i="8"/>
  <c r="W165" i="8"/>
  <c r="U165" i="8"/>
  <c r="S165" i="8"/>
  <c r="Q165" i="8"/>
  <c r="O165" i="8"/>
  <c r="M165" i="8"/>
  <c r="K165" i="8"/>
  <c r="I165" i="8"/>
  <c r="G165" i="8"/>
  <c r="E165" i="8"/>
  <c r="AQ164" i="8"/>
  <c r="AO164" i="8"/>
  <c r="AM164" i="8"/>
  <c r="AK164" i="8"/>
  <c r="AI164" i="8"/>
  <c r="AG164" i="8"/>
  <c r="AE164" i="8"/>
  <c r="AC164" i="8"/>
  <c r="AA164" i="8"/>
  <c r="Y164" i="8"/>
  <c r="W164" i="8"/>
  <c r="U164" i="8"/>
  <c r="S164" i="8"/>
  <c r="Q164" i="8"/>
  <c r="O164" i="8"/>
  <c r="M164" i="8"/>
  <c r="K164" i="8"/>
  <c r="I164" i="8"/>
  <c r="G164" i="8"/>
  <c r="E164" i="8"/>
  <c r="AQ163" i="8"/>
  <c r="AO163" i="8"/>
  <c r="AM163" i="8"/>
  <c r="AK163" i="8"/>
  <c r="AI163" i="8"/>
  <c r="AG163" i="8"/>
  <c r="AE163" i="8"/>
  <c r="AC163" i="8"/>
  <c r="AA163" i="8"/>
  <c r="Y163" i="8"/>
  <c r="W163" i="8"/>
  <c r="U163" i="8"/>
  <c r="S163" i="8"/>
  <c r="Q163" i="8"/>
  <c r="O163" i="8"/>
  <c r="M163" i="8"/>
  <c r="K163" i="8"/>
  <c r="I163" i="8"/>
  <c r="G163" i="8"/>
  <c r="E163" i="8"/>
  <c r="AQ162" i="8"/>
  <c r="AO162" i="8"/>
  <c r="AM162" i="8"/>
  <c r="AK162" i="8"/>
  <c r="AI162" i="8"/>
  <c r="AG162" i="8"/>
  <c r="AE162" i="8"/>
  <c r="AC162" i="8"/>
  <c r="AA162" i="8"/>
  <c r="Y162" i="8"/>
  <c r="W162" i="8"/>
  <c r="U162" i="8"/>
  <c r="S162" i="8"/>
  <c r="Q162" i="8"/>
  <c r="O162" i="8"/>
  <c r="M162" i="8"/>
  <c r="K162" i="8"/>
  <c r="I162" i="8"/>
  <c r="G162" i="8"/>
  <c r="E162" i="8"/>
  <c r="AQ161" i="8"/>
  <c r="AO161" i="8"/>
  <c r="AM161" i="8"/>
  <c r="AK161" i="8"/>
  <c r="AI161" i="8"/>
  <c r="AG161" i="8"/>
  <c r="AE161" i="8"/>
  <c r="AC161" i="8"/>
  <c r="AA161" i="8"/>
  <c r="Y161" i="8"/>
  <c r="W161" i="8"/>
  <c r="U161" i="8"/>
  <c r="S161" i="8"/>
  <c r="Q161" i="8"/>
  <c r="O161" i="8"/>
  <c r="M161" i="8"/>
  <c r="K161" i="8"/>
  <c r="I161" i="8"/>
  <c r="G161" i="8"/>
  <c r="E161" i="8"/>
  <c r="AQ160" i="8"/>
  <c r="AO160" i="8"/>
  <c r="AM160" i="8"/>
  <c r="AK160" i="8"/>
  <c r="AI160" i="8"/>
  <c r="AG160" i="8"/>
  <c r="AE160" i="8"/>
  <c r="AC160" i="8"/>
  <c r="AA160" i="8"/>
  <c r="Y160" i="8"/>
  <c r="W160" i="8"/>
  <c r="U160" i="8"/>
  <c r="S160" i="8"/>
  <c r="Q160" i="8"/>
  <c r="O160" i="8"/>
  <c r="M160" i="8"/>
  <c r="K160" i="8"/>
  <c r="I160" i="8"/>
  <c r="G160" i="8"/>
  <c r="E160" i="8"/>
  <c r="AQ159" i="8"/>
  <c r="AO159" i="8"/>
  <c r="AM159" i="8"/>
  <c r="AK159" i="8"/>
  <c r="AI159" i="8"/>
  <c r="AG159" i="8"/>
  <c r="AE159" i="8"/>
  <c r="AC159" i="8"/>
  <c r="AA159" i="8"/>
  <c r="Y159" i="8"/>
  <c r="W159" i="8"/>
  <c r="U159" i="8"/>
  <c r="S159" i="8"/>
  <c r="Q159" i="8"/>
  <c r="O159" i="8"/>
  <c r="M159" i="8"/>
  <c r="K159" i="8"/>
  <c r="I159" i="8"/>
  <c r="G159" i="8"/>
  <c r="E159" i="8"/>
  <c r="AQ158" i="8"/>
  <c r="AO158" i="8"/>
  <c r="AM158" i="8"/>
  <c r="AK158" i="8"/>
  <c r="AI158" i="8"/>
  <c r="AG158" i="8"/>
  <c r="AE158" i="8"/>
  <c r="AC158" i="8"/>
  <c r="AA158" i="8"/>
  <c r="Y158" i="8"/>
  <c r="W158" i="8"/>
  <c r="U158" i="8"/>
  <c r="S158" i="8"/>
  <c r="Q158" i="8"/>
  <c r="O158" i="8"/>
  <c r="M158" i="8"/>
  <c r="K158" i="8"/>
  <c r="I158" i="8"/>
  <c r="G158" i="8"/>
  <c r="E158" i="8"/>
  <c r="AQ157" i="8"/>
  <c r="AO157" i="8"/>
  <c r="AM157" i="8"/>
  <c r="AK157" i="8"/>
  <c r="AI157" i="8"/>
  <c r="AG157" i="8"/>
  <c r="AE157" i="8"/>
  <c r="AC157" i="8"/>
  <c r="AA157" i="8"/>
  <c r="Y157" i="8"/>
  <c r="W157" i="8"/>
  <c r="U157" i="8"/>
  <c r="S157" i="8"/>
  <c r="Q157" i="8"/>
  <c r="O157" i="8"/>
  <c r="M157" i="8"/>
  <c r="K157" i="8"/>
  <c r="I157" i="8"/>
  <c r="G157" i="8"/>
  <c r="E157" i="8"/>
  <c r="AQ156" i="8"/>
  <c r="AO156" i="8"/>
  <c r="AM156" i="8"/>
  <c r="AK156" i="8"/>
  <c r="AI156" i="8"/>
  <c r="AG156" i="8"/>
  <c r="AE156" i="8"/>
  <c r="AC156" i="8"/>
  <c r="AA156" i="8"/>
  <c r="Y156" i="8"/>
  <c r="W156" i="8"/>
  <c r="U156" i="8"/>
  <c r="S156" i="8"/>
  <c r="Q156" i="8"/>
  <c r="O156" i="8"/>
  <c r="M156" i="8"/>
  <c r="K156" i="8"/>
  <c r="I156" i="8"/>
  <c r="G156" i="8"/>
  <c r="E156" i="8"/>
  <c r="AQ155" i="8"/>
  <c r="AO155" i="8"/>
  <c r="AM155" i="8"/>
  <c r="AK155" i="8"/>
  <c r="AI155" i="8"/>
  <c r="AG155" i="8"/>
  <c r="AE155" i="8"/>
  <c r="AC155" i="8"/>
  <c r="AA155" i="8"/>
  <c r="Y155" i="8"/>
  <c r="W155" i="8"/>
  <c r="U155" i="8"/>
  <c r="S155" i="8"/>
  <c r="Q155" i="8"/>
  <c r="O155" i="8"/>
  <c r="M155" i="8"/>
  <c r="K155" i="8"/>
  <c r="I155" i="8"/>
  <c r="G155" i="8"/>
  <c r="E155" i="8"/>
  <c r="AQ154" i="8"/>
  <c r="AO154" i="8"/>
  <c r="AM154" i="8"/>
  <c r="AK154" i="8"/>
  <c r="AI154" i="8"/>
  <c r="AG154" i="8"/>
  <c r="AE154" i="8"/>
  <c r="AC154" i="8"/>
  <c r="AA154" i="8"/>
  <c r="Y154" i="8"/>
  <c r="W154" i="8"/>
  <c r="U154" i="8"/>
  <c r="S154" i="8"/>
  <c r="Q154" i="8"/>
  <c r="O154" i="8"/>
  <c r="M154" i="8"/>
  <c r="K154" i="8"/>
  <c r="I154" i="8"/>
  <c r="G154" i="8"/>
  <c r="E154" i="8"/>
  <c r="AQ153" i="8"/>
  <c r="AO153" i="8"/>
  <c r="AM153" i="8"/>
  <c r="AK153" i="8"/>
  <c r="AI153" i="8"/>
  <c r="AG153" i="8"/>
  <c r="AE153" i="8"/>
  <c r="AC153" i="8"/>
  <c r="AA153" i="8"/>
  <c r="Y153" i="8"/>
  <c r="W153" i="8"/>
  <c r="U153" i="8"/>
  <c r="S153" i="8"/>
  <c r="Q153" i="8"/>
  <c r="O153" i="8"/>
  <c r="M153" i="8"/>
  <c r="K153" i="8"/>
  <c r="I153" i="8"/>
  <c r="G153" i="8"/>
  <c r="E153" i="8"/>
  <c r="AQ152" i="8"/>
  <c r="AO152" i="8"/>
  <c r="AM152" i="8"/>
  <c r="AK152" i="8"/>
  <c r="AI152" i="8"/>
  <c r="AG152" i="8"/>
  <c r="AE152" i="8"/>
  <c r="AC152" i="8"/>
  <c r="AA152" i="8"/>
  <c r="Y152" i="8"/>
  <c r="W152" i="8"/>
  <c r="U152" i="8"/>
  <c r="S152" i="8"/>
  <c r="Q152" i="8"/>
  <c r="O152" i="8"/>
  <c r="M152" i="8"/>
  <c r="K152" i="8"/>
  <c r="I152" i="8"/>
  <c r="G152" i="8"/>
  <c r="E152" i="8"/>
  <c r="AQ151" i="8"/>
  <c r="AO151" i="8"/>
  <c r="AM151" i="8"/>
  <c r="AK151" i="8"/>
  <c r="AI151" i="8"/>
  <c r="AG151" i="8"/>
  <c r="AE151" i="8"/>
  <c r="AC151" i="8"/>
  <c r="AA151" i="8"/>
  <c r="Y151" i="8"/>
  <c r="W151" i="8"/>
  <c r="U151" i="8"/>
  <c r="S151" i="8"/>
  <c r="Q151" i="8"/>
  <c r="O151" i="8"/>
  <c r="M151" i="8"/>
  <c r="K151" i="8"/>
  <c r="I151" i="8"/>
  <c r="G151" i="8"/>
  <c r="E151" i="8"/>
  <c r="AQ150" i="8"/>
  <c r="AO150" i="8"/>
  <c r="AM150" i="8"/>
  <c r="AK150" i="8"/>
  <c r="AI150" i="8"/>
  <c r="AG150" i="8"/>
  <c r="AE150" i="8"/>
  <c r="AC150" i="8"/>
  <c r="AA150" i="8"/>
  <c r="Y150" i="8"/>
  <c r="W150" i="8"/>
  <c r="U150" i="8"/>
  <c r="S150" i="8"/>
  <c r="Q150" i="8"/>
  <c r="O150" i="8"/>
  <c r="M150" i="8"/>
  <c r="K150" i="8"/>
  <c r="I150" i="8"/>
  <c r="G150" i="8"/>
  <c r="E150" i="8"/>
  <c r="AQ149" i="8"/>
  <c r="AO149" i="8"/>
  <c r="AM149" i="8"/>
  <c r="AK149" i="8"/>
  <c r="AI149" i="8"/>
  <c r="AG149" i="8"/>
  <c r="AE149" i="8"/>
  <c r="AC149" i="8"/>
  <c r="AA149" i="8"/>
  <c r="Y149" i="8"/>
  <c r="W149" i="8"/>
  <c r="U149" i="8"/>
  <c r="S149" i="8"/>
  <c r="Q149" i="8"/>
  <c r="O149" i="8"/>
  <c r="M149" i="8"/>
  <c r="K149" i="8"/>
  <c r="I149" i="8"/>
  <c r="G149" i="8"/>
  <c r="E149" i="8"/>
  <c r="AQ148" i="8"/>
  <c r="AO148" i="8"/>
  <c r="AM148" i="8"/>
  <c r="AK148" i="8"/>
  <c r="AI148" i="8"/>
  <c r="AG148" i="8"/>
  <c r="AE148" i="8"/>
  <c r="AC148" i="8"/>
  <c r="AA148" i="8"/>
  <c r="Y148" i="8"/>
  <c r="W148" i="8"/>
  <c r="U148" i="8"/>
  <c r="S148" i="8"/>
  <c r="Q148" i="8"/>
  <c r="O148" i="8"/>
  <c r="M148" i="8"/>
  <c r="K148" i="8"/>
  <c r="I148" i="8"/>
  <c r="G148" i="8"/>
  <c r="E148" i="8"/>
  <c r="AQ147" i="8"/>
  <c r="AO147" i="8"/>
  <c r="AM147" i="8"/>
  <c r="AK147" i="8"/>
  <c r="AI147" i="8"/>
  <c r="AG147" i="8"/>
  <c r="AE147" i="8"/>
  <c r="AC147" i="8"/>
  <c r="AA147" i="8"/>
  <c r="Y147" i="8"/>
  <c r="W147" i="8"/>
  <c r="U147" i="8"/>
  <c r="S147" i="8"/>
  <c r="Q147" i="8"/>
  <c r="O147" i="8"/>
  <c r="M147" i="8"/>
  <c r="K147" i="8"/>
  <c r="I147" i="8"/>
  <c r="G147" i="8"/>
  <c r="E147" i="8"/>
  <c r="AQ146" i="8"/>
  <c r="AO146" i="8"/>
  <c r="AM146" i="8"/>
  <c r="AK146" i="8"/>
  <c r="AI146" i="8"/>
  <c r="AG146" i="8"/>
  <c r="AE146" i="8"/>
  <c r="AC146" i="8"/>
  <c r="AA146" i="8"/>
  <c r="Y146" i="8"/>
  <c r="W146" i="8"/>
  <c r="U146" i="8"/>
  <c r="S146" i="8"/>
  <c r="Q146" i="8"/>
  <c r="O146" i="8"/>
  <c r="M146" i="8"/>
  <c r="K146" i="8"/>
  <c r="I146" i="8"/>
  <c r="G146" i="8"/>
  <c r="E146" i="8"/>
  <c r="AQ145" i="8"/>
  <c r="AO145" i="8"/>
  <c r="AM145" i="8"/>
  <c r="AK145" i="8"/>
  <c r="AI145" i="8"/>
  <c r="AG145" i="8"/>
  <c r="AE145" i="8"/>
  <c r="AC145" i="8"/>
  <c r="AA145" i="8"/>
  <c r="Y145" i="8"/>
  <c r="W145" i="8"/>
  <c r="U145" i="8"/>
  <c r="S145" i="8"/>
  <c r="Q145" i="8"/>
  <c r="O145" i="8"/>
  <c r="M145" i="8"/>
  <c r="K145" i="8"/>
  <c r="I145" i="8"/>
  <c r="G145" i="8"/>
  <c r="E145" i="8"/>
  <c r="AQ144" i="8"/>
  <c r="AO144" i="8"/>
  <c r="AM144" i="8"/>
  <c r="AK144" i="8"/>
  <c r="AI144" i="8"/>
  <c r="AG144" i="8"/>
  <c r="AE144" i="8"/>
  <c r="AC144" i="8"/>
  <c r="AA144" i="8"/>
  <c r="Y144" i="8"/>
  <c r="W144" i="8"/>
  <c r="U144" i="8"/>
  <c r="S144" i="8"/>
  <c r="Q144" i="8"/>
  <c r="O144" i="8"/>
  <c r="M144" i="8"/>
  <c r="K144" i="8"/>
  <c r="I144" i="8"/>
  <c r="G144" i="8"/>
  <c r="E144" i="8"/>
  <c r="AQ143" i="8"/>
  <c r="AO143" i="8"/>
  <c r="AM143" i="8"/>
  <c r="AK143" i="8"/>
  <c r="AI143" i="8"/>
  <c r="AG143" i="8"/>
  <c r="AE143" i="8"/>
  <c r="AC143" i="8"/>
  <c r="AA143" i="8"/>
  <c r="Y143" i="8"/>
  <c r="W143" i="8"/>
  <c r="U143" i="8"/>
  <c r="S143" i="8"/>
  <c r="Q143" i="8"/>
  <c r="O143" i="8"/>
  <c r="M143" i="8"/>
  <c r="K143" i="8"/>
  <c r="I143" i="8"/>
  <c r="G143" i="8"/>
  <c r="E143" i="8"/>
  <c r="AQ142" i="8"/>
  <c r="AO142" i="8"/>
  <c r="AM142" i="8"/>
  <c r="AK142" i="8"/>
  <c r="AI142" i="8"/>
  <c r="AG142" i="8"/>
  <c r="AE142" i="8"/>
  <c r="AC142" i="8"/>
  <c r="AA142" i="8"/>
  <c r="Y142" i="8"/>
  <c r="W142" i="8"/>
  <c r="U142" i="8"/>
  <c r="S142" i="8"/>
  <c r="Q142" i="8"/>
  <c r="O142" i="8"/>
  <c r="M142" i="8"/>
  <c r="K142" i="8"/>
  <c r="I142" i="8"/>
  <c r="G142" i="8"/>
  <c r="E142" i="8"/>
  <c r="AQ141" i="8"/>
  <c r="AO141" i="8"/>
  <c r="AM141" i="8"/>
  <c r="AK141" i="8"/>
  <c r="AI141" i="8"/>
  <c r="AG141" i="8"/>
  <c r="AE141" i="8"/>
  <c r="AC141" i="8"/>
  <c r="AA141" i="8"/>
  <c r="Y141" i="8"/>
  <c r="W141" i="8"/>
  <c r="U141" i="8"/>
  <c r="S141" i="8"/>
  <c r="Q141" i="8"/>
  <c r="O141" i="8"/>
  <c r="M141" i="8"/>
  <c r="K141" i="8"/>
  <c r="I141" i="8"/>
  <c r="G141" i="8"/>
  <c r="E141" i="8"/>
  <c r="AQ140" i="8"/>
  <c r="AO140" i="8"/>
  <c r="AM140" i="8"/>
  <c r="AK140" i="8"/>
  <c r="AI140" i="8"/>
  <c r="AG140" i="8"/>
  <c r="AE140" i="8"/>
  <c r="AC140" i="8"/>
  <c r="AA140" i="8"/>
  <c r="Y140" i="8"/>
  <c r="W140" i="8"/>
  <c r="U140" i="8"/>
  <c r="S140" i="8"/>
  <c r="Q140" i="8"/>
  <c r="O140" i="8"/>
  <c r="M140" i="8"/>
  <c r="K140" i="8"/>
  <c r="I140" i="8"/>
  <c r="G140" i="8"/>
  <c r="E140" i="8"/>
  <c r="AQ139" i="8"/>
  <c r="AO139" i="8"/>
  <c r="AM139" i="8"/>
  <c r="AK139" i="8"/>
  <c r="AI139" i="8"/>
  <c r="AG139" i="8"/>
  <c r="AE139" i="8"/>
  <c r="AC139" i="8"/>
  <c r="AA139" i="8"/>
  <c r="Y139" i="8"/>
  <c r="W139" i="8"/>
  <c r="U139" i="8"/>
  <c r="S139" i="8"/>
  <c r="Q139" i="8"/>
  <c r="O139" i="8"/>
  <c r="M139" i="8"/>
  <c r="K139" i="8"/>
  <c r="I139" i="8"/>
  <c r="G139" i="8"/>
  <c r="E139" i="8"/>
  <c r="AQ138" i="8"/>
  <c r="AO138" i="8"/>
  <c r="AM138" i="8"/>
  <c r="AK138" i="8"/>
  <c r="AI138" i="8"/>
  <c r="AG138" i="8"/>
  <c r="AE138" i="8"/>
  <c r="AC138" i="8"/>
  <c r="AA138" i="8"/>
  <c r="Y138" i="8"/>
  <c r="W138" i="8"/>
  <c r="U138" i="8"/>
  <c r="S138" i="8"/>
  <c r="Q138" i="8"/>
  <c r="O138" i="8"/>
  <c r="M138" i="8"/>
  <c r="K138" i="8"/>
  <c r="I138" i="8"/>
  <c r="G138" i="8"/>
  <c r="E138" i="8"/>
  <c r="AQ137" i="8"/>
  <c r="AO137" i="8"/>
  <c r="AM137" i="8"/>
  <c r="AK137" i="8"/>
  <c r="AI137" i="8"/>
  <c r="AG137" i="8"/>
  <c r="AE137" i="8"/>
  <c r="AC137" i="8"/>
  <c r="AA137" i="8"/>
  <c r="Y137" i="8"/>
  <c r="W137" i="8"/>
  <c r="U137" i="8"/>
  <c r="S137" i="8"/>
  <c r="Q137" i="8"/>
  <c r="O137" i="8"/>
  <c r="M137" i="8"/>
  <c r="K137" i="8"/>
  <c r="I137" i="8"/>
  <c r="G137" i="8"/>
  <c r="E137" i="8"/>
  <c r="AQ136" i="8"/>
  <c r="AO136" i="8"/>
  <c r="AM136" i="8"/>
  <c r="AK136" i="8"/>
  <c r="AI136" i="8"/>
  <c r="AG136" i="8"/>
  <c r="AE136" i="8"/>
  <c r="AC136" i="8"/>
  <c r="AA136" i="8"/>
  <c r="Y136" i="8"/>
  <c r="W136" i="8"/>
  <c r="U136" i="8"/>
  <c r="S136" i="8"/>
  <c r="Q136" i="8"/>
  <c r="O136" i="8"/>
  <c r="M136" i="8"/>
  <c r="K136" i="8"/>
  <c r="I136" i="8"/>
  <c r="G136" i="8"/>
  <c r="E136" i="8"/>
  <c r="AQ135" i="8"/>
  <c r="AO135" i="8"/>
  <c r="AM135" i="8"/>
  <c r="AK135" i="8"/>
  <c r="AI135" i="8"/>
  <c r="AG135" i="8"/>
  <c r="AE135" i="8"/>
  <c r="AC135" i="8"/>
  <c r="AA135" i="8"/>
  <c r="Y135" i="8"/>
  <c r="W135" i="8"/>
  <c r="U135" i="8"/>
  <c r="S135" i="8"/>
  <c r="Q135" i="8"/>
  <c r="O135" i="8"/>
  <c r="M135" i="8"/>
  <c r="K135" i="8"/>
  <c r="I135" i="8"/>
  <c r="G135" i="8"/>
  <c r="E135" i="8"/>
  <c r="AQ134" i="8"/>
  <c r="AO134" i="8"/>
  <c r="AM134" i="8"/>
  <c r="AK134" i="8"/>
  <c r="AI134" i="8"/>
  <c r="AG134" i="8"/>
  <c r="AE134" i="8"/>
  <c r="AC134" i="8"/>
  <c r="AA134" i="8"/>
  <c r="Y134" i="8"/>
  <c r="W134" i="8"/>
  <c r="U134" i="8"/>
  <c r="S134" i="8"/>
  <c r="Q134" i="8"/>
  <c r="O134" i="8"/>
  <c r="M134" i="8"/>
  <c r="K134" i="8"/>
  <c r="I134" i="8"/>
  <c r="G134" i="8"/>
  <c r="E134" i="8"/>
  <c r="AQ133" i="8"/>
  <c r="AO133" i="8"/>
  <c r="AM133" i="8"/>
  <c r="AK133" i="8"/>
  <c r="AI133" i="8"/>
  <c r="AG133" i="8"/>
  <c r="AE133" i="8"/>
  <c r="AC133" i="8"/>
  <c r="AA133" i="8"/>
  <c r="Y133" i="8"/>
  <c r="W133" i="8"/>
  <c r="U133" i="8"/>
  <c r="S133" i="8"/>
  <c r="Q133" i="8"/>
  <c r="O133" i="8"/>
  <c r="M133" i="8"/>
  <c r="K133" i="8"/>
  <c r="I133" i="8"/>
  <c r="G133" i="8"/>
  <c r="E133" i="8"/>
  <c r="AQ132" i="8"/>
  <c r="AO132" i="8"/>
  <c r="AM132" i="8"/>
  <c r="AK132" i="8"/>
  <c r="AI132" i="8"/>
  <c r="AG132" i="8"/>
  <c r="AE132" i="8"/>
  <c r="AC132" i="8"/>
  <c r="AA132" i="8"/>
  <c r="Y132" i="8"/>
  <c r="W132" i="8"/>
  <c r="U132" i="8"/>
  <c r="S132" i="8"/>
  <c r="Q132" i="8"/>
  <c r="O132" i="8"/>
  <c r="M132" i="8"/>
  <c r="K132" i="8"/>
  <c r="I132" i="8"/>
  <c r="G132" i="8"/>
  <c r="E132" i="8"/>
  <c r="AQ131" i="8"/>
  <c r="AO131" i="8"/>
  <c r="AM131" i="8"/>
  <c r="AK131" i="8"/>
  <c r="AI131" i="8"/>
  <c r="AG131" i="8"/>
  <c r="AE131" i="8"/>
  <c r="AC131" i="8"/>
  <c r="AA131" i="8"/>
  <c r="Y131" i="8"/>
  <c r="W131" i="8"/>
  <c r="U131" i="8"/>
  <c r="S131" i="8"/>
  <c r="Q131" i="8"/>
  <c r="O131" i="8"/>
  <c r="M131" i="8"/>
  <c r="K131" i="8"/>
  <c r="I131" i="8"/>
  <c r="G131" i="8"/>
  <c r="E131" i="8"/>
  <c r="AQ130" i="8"/>
  <c r="AO130" i="8"/>
  <c r="AM130" i="8"/>
  <c r="AK130" i="8"/>
  <c r="AI130" i="8"/>
  <c r="AG130" i="8"/>
  <c r="AE130" i="8"/>
  <c r="AC130" i="8"/>
  <c r="AA130" i="8"/>
  <c r="Y130" i="8"/>
  <c r="W130" i="8"/>
  <c r="U130" i="8"/>
  <c r="S130" i="8"/>
  <c r="Q130" i="8"/>
  <c r="O130" i="8"/>
  <c r="M130" i="8"/>
  <c r="K130" i="8"/>
  <c r="I130" i="8"/>
  <c r="G130" i="8"/>
  <c r="E130" i="8"/>
  <c r="AQ129" i="8"/>
  <c r="AO129" i="8"/>
  <c r="AM129" i="8"/>
  <c r="AK129" i="8"/>
  <c r="AI129" i="8"/>
  <c r="AG129" i="8"/>
  <c r="AE129" i="8"/>
  <c r="AC129" i="8"/>
  <c r="AA129" i="8"/>
  <c r="Y129" i="8"/>
  <c r="W129" i="8"/>
  <c r="U129" i="8"/>
  <c r="S129" i="8"/>
  <c r="Q129" i="8"/>
  <c r="O129" i="8"/>
  <c r="M129" i="8"/>
  <c r="K129" i="8"/>
  <c r="I129" i="8"/>
  <c r="G129" i="8"/>
  <c r="E129" i="8"/>
  <c r="AQ128" i="8"/>
  <c r="AO128" i="8"/>
  <c r="AM128" i="8"/>
  <c r="AK128" i="8"/>
  <c r="AI128" i="8"/>
  <c r="AG128" i="8"/>
  <c r="AE128" i="8"/>
  <c r="AC128" i="8"/>
  <c r="AA128" i="8"/>
  <c r="Y128" i="8"/>
  <c r="W128" i="8"/>
  <c r="U128" i="8"/>
  <c r="S128" i="8"/>
  <c r="Q128" i="8"/>
  <c r="O128" i="8"/>
  <c r="M128" i="8"/>
  <c r="K128" i="8"/>
  <c r="I128" i="8"/>
  <c r="G128" i="8"/>
  <c r="E128" i="8"/>
  <c r="AQ127" i="8"/>
  <c r="AO127" i="8"/>
  <c r="AM127" i="8"/>
  <c r="AK127" i="8"/>
  <c r="AI127" i="8"/>
  <c r="AG127" i="8"/>
  <c r="AE127" i="8"/>
  <c r="AC127" i="8"/>
  <c r="AA127" i="8"/>
  <c r="Y127" i="8"/>
  <c r="W127" i="8"/>
  <c r="U127" i="8"/>
  <c r="S127" i="8"/>
  <c r="Q127" i="8"/>
  <c r="O127" i="8"/>
  <c r="M127" i="8"/>
  <c r="K127" i="8"/>
  <c r="I127" i="8"/>
  <c r="G127" i="8"/>
  <c r="E127" i="8"/>
  <c r="AQ126" i="8"/>
  <c r="AO126" i="8"/>
  <c r="AM126" i="8"/>
  <c r="AK126" i="8"/>
  <c r="AI126" i="8"/>
  <c r="AG126" i="8"/>
  <c r="AE126" i="8"/>
  <c r="AC126" i="8"/>
  <c r="AA126" i="8"/>
  <c r="Y126" i="8"/>
  <c r="W126" i="8"/>
  <c r="U126" i="8"/>
  <c r="S126" i="8"/>
  <c r="Q126" i="8"/>
  <c r="O126" i="8"/>
  <c r="M126" i="8"/>
  <c r="K126" i="8"/>
  <c r="I126" i="8"/>
  <c r="G126" i="8"/>
  <c r="E126" i="8"/>
  <c r="AQ125" i="8"/>
  <c r="AO125" i="8"/>
  <c r="AM125" i="8"/>
  <c r="AK125" i="8"/>
  <c r="AI125" i="8"/>
  <c r="AG125" i="8"/>
  <c r="AE125" i="8"/>
  <c r="AC125" i="8"/>
  <c r="AA125" i="8"/>
  <c r="Y125" i="8"/>
  <c r="W125" i="8"/>
  <c r="U125" i="8"/>
  <c r="S125" i="8"/>
  <c r="Q125" i="8"/>
  <c r="O125" i="8"/>
  <c r="M125" i="8"/>
  <c r="K125" i="8"/>
  <c r="I125" i="8"/>
  <c r="G125" i="8"/>
  <c r="E125" i="8"/>
  <c r="AQ124" i="8"/>
  <c r="AO124" i="8"/>
  <c r="AM124" i="8"/>
  <c r="AK124" i="8"/>
  <c r="AI124" i="8"/>
  <c r="AG124" i="8"/>
  <c r="AE124" i="8"/>
  <c r="AC124" i="8"/>
  <c r="AA124" i="8"/>
  <c r="Y124" i="8"/>
  <c r="W124" i="8"/>
  <c r="U124" i="8"/>
  <c r="S124" i="8"/>
  <c r="Q124" i="8"/>
  <c r="O124" i="8"/>
  <c r="M124" i="8"/>
  <c r="K124" i="8"/>
  <c r="I124" i="8"/>
  <c r="G124" i="8"/>
  <c r="E124" i="8"/>
  <c r="AQ123" i="8"/>
  <c r="AO123" i="8"/>
  <c r="AM123" i="8"/>
  <c r="AK123" i="8"/>
  <c r="AI123" i="8"/>
  <c r="AG123" i="8"/>
  <c r="AE123" i="8"/>
  <c r="AC123" i="8"/>
  <c r="AA123" i="8"/>
  <c r="Y123" i="8"/>
  <c r="W123" i="8"/>
  <c r="U123" i="8"/>
  <c r="S123" i="8"/>
  <c r="Q123" i="8"/>
  <c r="O123" i="8"/>
  <c r="M123" i="8"/>
  <c r="K123" i="8"/>
  <c r="I123" i="8"/>
  <c r="G123" i="8"/>
  <c r="E123" i="8"/>
  <c r="AQ122" i="8"/>
  <c r="AO122" i="8"/>
  <c r="AM122" i="8"/>
  <c r="AK122" i="8"/>
  <c r="AI122" i="8"/>
  <c r="AG122" i="8"/>
  <c r="AE122" i="8"/>
  <c r="AC122" i="8"/>
  <c r="AA122" i="8"/>
  <c r="Y122" i="8"/>
  <c r="W122" i="8"/>
  <c r="U122" i="8"/>
  <c r="S122" i="8"/>
  <c r="Q122" i="8"/>
  <c r="O122" i="8"/>
  <c r="M122" i="8"/>
  <c r="K122" i="8"/>
  <c r="I122" i="8"/>
  <c r="G122" i="8"/>
  <c r="E122" i="8"/>
  <c r="AQ121" i="8"/>
  <c r="AO121" i="8"/>
  <c r="AM121" i="8"/>
  <c r="AK121" i="8"/>
  <c r="AI121" i="8"/>
  <c r="AG121" i="8"/>
  <c r="AE121" i="8"/>
  <c r="AC121" i="8"/>
  <c r="AA121" i="8"/>
  <c r="Y121" i="8"/>
  <c r="W121" i="8"/>
  <c r="U121" i="8"/>
  <c r="S121" i="8"/>
  <c r="Q121" i="8"/>
  <c r="O121" i="8"/>
  <c r="M121" i="8"/>
  <c r="K121" i="8"/>
  <c r="I121" i="8"/>
  <c r="G121" i="8"/>
  <c r="E121" i="8"/>
  <c r="AQ120" i="8"/>
  <c r="AO120" i="8"/>
  <c r="AM120" i="8"/>
  <c r="AK120" i="8"/>
  <c r="AI120" i="8"/>
  <c r="AG120" i="8"/>
  <c r="AE120" i="8"/>
  <c r="AC120" i="8"/>
  <c r="AA120" i="8"/>
  <c r="Y120" i="8"/>
  <c r="W120" i="8"/>
  <c r="U120" i="8"/>
  <c r="S120" i="8"/>
  <c r="Q120" i="8"/>
  <c r="O120" i="8"/>
  <c r="M120" i="8"/>
  <c r="K120" i="8"/>
  <c r="I120" i="8"/>
  <c r="G120" i="8"/>
  <c r="E120" i="8"/>
  <c r="AQ119" i="8"/>
  <c r="AO119" i="8"/>
  <c r="AM119" i="8"/>
  <c r="AK119" i="8"/>
  <c r="AI119" i="8"/>
  <c r="AG119" i="8"/>
  <c r="AE119" i="8"/>
  <c r="AC119" i="8"/>
  <c r="AA119" i="8"/>
  <c r="Y119" i="8"/>
  <c r="W119" i="8"/>
  <c r="U119" i="8"/>
  <c r="S119" i="8"/>
  <c r="Q119" i="8"/>
  <c r="O119" i="8"/>
  <c r="M119" i="8"/>
  <c r="K119" i="8"/>
  <c r="I119" i="8"/>
  <c r="G119" i="8"/>
  <c r="E119" i="8"/>
  <c r="AQ118" i="8"/>
  <c r="AO118" i="8"/>
  <c r="AM118" i="8"/>
  <c r="AK118" i="8"/>
  <c r="AI118" i="8"/>
  <c r="AG118" i="8"/>
  <c r="AE118" i="8"/>
  <c r="AC118" i="8"/>
  <c r="AA118" i="8"/>
  <c r="Y118" i="8"/>
  <c r="W118" i="8"/>
  <c r="U118" i="8"/>
  <c r="S118" i="8"/>
  <c r="Q118" i="8"/>
  <c r="O118" i="8"/>
  <c r="M118" i="8"/>
  <c r="K118" i="8"/>
  <c r="I118" i="8"/>
  <c r="G118" i="8"/>
  <c r="E118" i="8"/>
  <c r="AQ117" i="8"/>
  <c r="AO117" i="8"/>
  <c r="AM117" i="8"/>
  <c r="AK117" i="8"/>
  <c r="AI117" i="8"/>
  <c r="AG117" i="8"/>
  <c r="AE117" i="8"/>
  <c r="AC117" i="8"/>
  <c r="AA117" i="8"/>
  <c r="Y117" i="8"/>
  <c r="W117" i="8"/>
  <c r="U117" i="8"/>
  <c r="S117" i="8"/>
  <c r="Q117" i="8"/>
  <c r="O117" i="8"/>
  <c r="M117" i="8"/>
  <c r="K117" i="8"/>
  <c r="I117" i="8"/>
  <c r="G117" i="8"/>
  <c r="E117" i="8"/>
  <c r="AQ116" i="8"/>
  <c r="AO116" i="8"/>
  <c r="AM116" i="8"/>
  <c r="AK116" i="8"/>
  <c r="AI116" i="8"/>
  <c r="AG116" i="8"/>
  <c r="AE116" i="8"/>
  <c r="AC116" i="8"/>
  <c r="AA116" i="8"/>
  <c r="Y116" i="8"/>
  <c r="W116" i="8"/>
  <c r="U116" i="8"/>
  <c r="S116" i="8"/>
  <c r="Q116" i="8"/>
  <c r="O116" i="8"/>
  <c r="M116" i="8"/>
  <c r="K116" i="8"/>
  <c r="I116" i="8"/>
  <c r="G116" i="8"/>
  <c r="E116" i="8"/>
  <c r="AQ115" i="8"/>
  <c r="AO115" i="8"/>
  <c r="AM115" i="8"/>
  <c r="AK115" i="8"/>
  <c r="AI115" i="8"/>
  <c r="AG115" i="8"/>
  <c r="AE115" i="8"/>
  <c r="AC115" i="8"/>
  <c r="AA115" i="8"/>
  <c r="Y115" i="8"/>
  <c r="W115" i="8"/>
  <c r="U115" i="8"/>
  <c r="S115" i="8"/>
  <c r="Q115" i="8"/>
  <c r="O115" i="8"/>
  <c r="M115" i="8"/>
  <c r="K115" i="8"/>
  <c r="I115" i="8"/>
  <c r="G115" i="8"/>
  <c r="E115" i="8"/>
  <c r="AQ114" i="8"/>
  <c r="AO114" i="8"/>
  <c r="AM114" i="8"/>
  <c r="AK114" i="8"/>
  <c r="AI114" i="8"/>
  <c r="AG114" i="8"/>
  <c r="AE114" i="8"/>
  <c r="AC114" i="8"/>
  <c r="AA114" i="8"/>
  <c r="Y114" i="8"/>
  <c r="W114" i="8"/>
  <c r="U114" i="8"/>
  <c r="S114" i="8"/>
  <c r="Q114" i="8"/>
  <c r="O114" i="8"/>
  <c r="M114" i="8"/>
  <c r="K114" i="8"/>
  <c r="I114" i="8"/>
  <c r="G114" i="8"/>
  <c r="E114" i="8"/>
  <c r="AQ113" i="8"/>
  <c r="AO113" i="8"/>
  <c r="AM113" i="8"/>
  <c r="AK113" i="8"/>
  <c r="AI113" i="8"/>
  <c r="AG113" i="8"/>
  <c r="AE113" i="8"/>
  <c r="AC113" i="8"/>
  <c r="AA113" i="8"/>
  <c r="Y113" i="8"/>
  <c r="W113" i="8"/>
  <c r="U113" i="8"/>
  <c r="S113" i="8"/>
  <c r="Q113" i="8"/>
  <c r="O113" i="8"/>
  <c r="M113" i="8"/>
  <c r="K113" i="8"/>
  <c r="I113" i="8"/>
  <c r="G113" i="8"/>
  <c r="E113" i="8"/>
  <c r="AQ112" i="8"/>
  <c r="AO112" i="8"/>
  <c r="AM112" i="8"/>
  <c r="AK112" i="8"/>
  <c r="AI112" i="8"/>
  <c r="AG112" i="8"/>
  <c r="AE112" i="8"/>
  <c r="AC112" i="8"/>
  <c r="AA112" i="8"/>
  <c r="Y112" i="8"/>
  <c r="W112" i="8"/>
  <c r="U112" i="8"/>
  <c r="S112" i="8"/>
  <c r="Q112" i="8"/>
  <c r="O112" i="8"/>
  <c r="M112" i="8"/>
  <c r="K112" i="8"/>
  <c r="I112" i="8"/>
  <c r="G112" i="8"/>
  <c r="E112" i="8"/>
  <c r="AQ111" i="8"/>
  <c r="AO111" i="8"/>
  <c r="AM111" i="8"/>
  <c r="AK111" i="8"/>
  <c r="AI111" i="8"/>
  <c r="AG111" i="8"/>
  <c r="AE111" i="8"/>
  <c r="AC111" i="8"/>
  <c r="AA111" i="8"/>
  <c r="Y111" i="8"/>
  <c r="W111" i="8"/>
  <c r="U111" i="8"/>
  <c r="S111" i="8"/>
  <c r="Q111" i="8"/>
  <c r="O111" i="8"/>
  <c r="M111" i="8"/>
  <c r="K111" i="8"/>
  <c r="I111" i="8"/>
  <c r="G111" i="8"/>
  <c r="E111" i="8"/>
  <c r="AQ110" i="8"/>
  <c r="AO110" i="8"/>
  <c r="AM110" i="8"/>
  <c r="AK110" i="8"/>
  <c r="AI110" i="8"/>
  <c r="AG110" i="8"/>
  <c r="AE110" i="8"/>
  <c r="AC110" i="8"/>
  <c r="AA110" i="8"/>
  <c r="Y110" i="8"/>
  <c r="W110" i="8"/>
  <c r="U110" i="8"/>
  <c r="S110" i="8"/>
  <c r="Q110" i="8"/>
  <c r="O110" i="8"/>
  <c r="M110" i="8"/>
  <c r="K110" i="8"/>
  <c r="I110" i="8"/>
  <c r="G110" i="8"/>
  <c r="E110" i="8"/>
  <c r="AQ109" i="8"/>
  <c r="AO109" i="8"/>
  <c r="AM109" i="8"/>
  <c r="AK109" i="8"/>
  <c r="AI109" i="8"/>
  <c r="AG109" i="8"/>
  <c r="AE109" i="8"/>
  <c r="AC109" i="8"/>
  <c r="AA109" i="8"/>
  <c r="Y109" i="8"/>
  <c r="W109" i="8"/>
  <c r="U109" i="8"/>
  <c r="S109" i="8"/>
  <c r="Q109" i="8"/>
  <c r="O109" i="8"/>
  <c r="M109" i="8"/>
  <c r="K109" i="8"/>
  <c r="I109" i="8"/>
  <c r="G109" i="8"/>
  <c r="E109" i="8"/>
  <c r="AQ108" i="8"/>
  <c r="AO108" i="8"/>
  <c r="AM108" i="8"/>
  <c r="AK108" i="8"/>
  <c r="AI108" i="8"/>
  <c r="AG108" i="8"/>
  <c r="AE108" i="8"/>
  <c r="AC108" i="8"/>
  <c r="AA108" i="8"/>
  <c r="Y108" i="8"/>
  <c r="W108" i="8"/>
  <c r="U108" i="8"/>
  <c r="S108" i="8"/>
  <c r="Q108" i="8"/>
  <c r="O108" i="8"/>
  <c r="M108" i="8"/>
  <c r="K108" i="8"/>
  <c r="I108" i="8"/>
  <c r="G108" i="8"/>
  <c r="E108" i="8"/>
  <c r="AQ107" i="8"/>
  <c r="AO107" i="8"/>
  <c r="AM107" i="8"/>
  <c r="AK107" i="8"/>
  <c r="AI107" i="8"/>
  <c r="AG107" i="8"/>
  <c r="AE107" i="8"/>
  <c r="AC107" i="8"/>
  <c r="AA107" i="8"/>
  <c r="Y107" i="8"/>
  <c r="W107" i="8"/>
  <c r="U107" i="8"/>
  <c r="S107" i="8"/>
  <c r="Q107" i="8"/>
  <c r="O107" i="8"/>
  <c r="M107" i="8"/>
  <c r="K107" i="8"/>
  <c r="I107" i="8"/>
  <c r="G107" i="8"/>
  <c r="E107" i="8"/>
  <c r="AQ106" i="8"/>
  <c r="AO106" i="8"/>
  <c r="AM106" i="8"/>
  <c r="AK106" i="8"/>
  <c r="AI106" i="8"/>
  <c r="AG106" i="8"/>
  <c r="AE106" i="8"/>
  <c r="AC106" i="8"/>
  <c r="AA106" i="8"/>
  <c r="Y106" i="8"/>
  <c r="W106" i="8"/>
  <c r="U106" i="8"/>
  <c r="S106" i="8"/>
  <c r="Q106" i="8"/>
  <c r="O106" i="8"/>
  <c r="M106" i="8"/>
  <c r="K106" i="8"/>
  <c r="I106" i="8"/>
  <c r="G106" i="8"/>
  <c r="E106" i="8"/>
  <c r="AQ105" i="8"/>
  <c r="AO105" i="8"/>
  <c r="AM105" i="8"/>
  <c r="AK105" i="8"/>
  <c r="AI105" i="8"/>
  <c r="AG105" i="8"/>
  <c r="AE105" i="8"/>
  <c r="AC105" i="8"/>
  <c r="AA105" i="8"/>
  <c r="Y105" i="8"/>
  <c r="W105" i="8"/>
  <c r="U105" i="8"/>
  <c r="S105" i="8"/>
  <c r="Q105" i="8"/>
  <c r="O105" i="8"/>
  <c r="M105" i="8"/>
  <c r="K105" i="8"/>
  <c r="I105" i="8"/>
  <c r="G105" i="8"/>
  <c r="E105" i="8"/>
  <c r="AQ104" i="8"/>
  <c r="AO104" i="8"/>
  <c r="AM104" i="8"/>
  <c r="AK104" i="8"/>
  <c r="AI104" i="8"/>
  <c r="AG104" i="8"/>
  <c r="AE104" i="8"/>
  <c r="AC104" i="8"/>
  <c r="AA104" i="8"/>
  <c r="Y104" i="8"/>
  <c r="W104" i="8"/>
  <c r="U104" i="8"/>
  <c r="S104" i="8"/>
  <c r="Q104" i="8"/>
  <c r="O104" i="8"/>
  <c r="M104" i="8"/>
  <c r="K104" i="8"/>
  <c r="I104" i="8"/>
  <c r="G104" i="8"/>
  <c r="E104" i="8"/>
  <c r="AQ103" i="8"/>
  <c r="AO103" i="8"/>
  <c r="AM103" i="8"/>
  <c r="AK103" i="8"/>
  <c r="AI103" i="8"/>
  <c r="AG103" i="8"/>
  <c r="AE103" i="8"/>
  <c r="AC103" i="8"/>
  <c r="AA103" i="8"/>
  <c r="Y103" i="8"/>
  <c r="W103" i="8"/>
  <c r="U103" i="8"/>
  <c r="S103" i="8"/>
  <c r="Q103" i="8"/>
  <c r="O103" i="8"/>
  <c r="M103" i="8"/>
  <c r="K103" i="8"/>
  <c r="I103" i="8"/>
  <c r="G103" i="8"/>
  <c r="E103" i="8"/>
  <c r="AQ102" i="8"/>
  <c r="AO102" i="8"/>
  <c r="AM102" i="8"/>
  <c r="AK102" i="8"/>
  <c r="AI102" i="8"/>
  <c r="AG102" i="8"/>
  <c r="AE102" i="8"/>
  <c r="AC102" i="8"/>
  <c r="AA102" i="8"/>
  <c r="Y102" i="8"/>
  <c r="W102" i="8"/>
  <c r="U102" i="8"/>
  <c r="S102" i="8"/>
  <c r="Q102" i="8"/>
  <c r="O102" i="8"/>
  <c r="M102" i="8"/>
  <c r="K102" i="8"/>
  <c r="I102" i="8"/>
  <c r="G102" i="8"/>
  <c r="E102" i="8"/>
  <c r="AQ101" i="8"/>
  <c r="AO101" i="8"/>
  <c r="AM101" i="8"/>
  <c r="AK101" i="8"/>
  <c r="AI101" i="8"/>
  <c r="AG101" i="8"/>
  <c r="AE101" i="8"/>
  <c r="AC101" i="8"/>
  <c r="AA101" i="8"/>
  <c r="Y101" i="8"/>
  <c r="W101" i="8"/>
  <c r="U101" i="8"/>
  <c r="S101" i="8"/>
  <c r="Q101" i="8"/>
  <c r="O101" i="8"/>
  <c r="M101" i="8"/>
  <c r="K101" i="8"/>
  <c r="I101" i="8"/>
  <c r="G101" i="8"/>
  <c r="E101" i="8"/>
  <c r="AQ100" i="8"/>
  <c r="AO100" i="8"/>
  <c r="AM100" i="8"/>
  <c r="AK100" i="8"/>
  <c r="AI100" i="8"/>
  <c r="AG100" i="8"/>
  <c r="AE100" i="8"/>
  <c r="AC100" i="8"/>
  <c r="AA100" i="8"/>
  <c r="Y100" i="8"/>
  <c r="W100" i="8"/>
  <c r="U100" i="8"/>
  <c r="S100" i="8"/>
  <c r="Q100" i="8"/>
  <c r="O100" i="8"/>
  <c r="M100" i="8"/>
  <c r="K100" i="8"/>
  <c r="I100" i="8"/>
  <c r="G100" i="8"/>
  <c r="E100" i="8"/>
  <c r="AQ99" i="8"/>
  <c r="AO99" i="8"/>
  <c r="AM99" i="8"/>
  <c r="AK99" i="8"/>
  <c r="AI99" i="8"/>
  <c r="AG99" i="8"/>
  <c r="AE99" i="8"/>
  <c r="AC99" i="8"/>
  <c r="AA99" i="8"/>
  <c r="Y99" i="8"/>
  <c r="W99" i="8"/>
  <c r="U99" i="8"/>
  <c r="S99" i="8"/>
  <c r="Q99" i="8"/>
  <c r="O99" i="8"/>
  <c r="M99" i="8"/>
  <c r="K99" i="8"/>
  <c r="I99" i="8"/>
  <c r="G99" i="8"/>
  <c r="E99" i="8"/>
  <c r="AQ98" i="8"/>
  <c r="AO98" i="8"/>
  <c r="AM98" i="8"/>
  <c r="AK98" i="8"/>
  <c r="AI98" i="8"/>
  <c r="AG98" i="8"/>
  <c r="AE98" i="8"/>
  <c r="AC98" i="8"/>
  <c r="AA98" i="8"/>
  <c r="Y98" i="8"/>
  <c r="W98" i="8"/>
  <c r="U98" i="8"/>
  <c r="S98" i="8"/>
  <c r="Q98" i="8"/>
  <c r="O98" i="8"/>
  <c r="M98" i="8"/>
  <c r="K98" i="8"/>
  <c r="I98" i="8"/>
  <c r="G98" i="8"/>
  <c r="E98" i="8"/>
  <c r="AQ97" i="8"/>
  <c r="AO97" i="8"/>
  <c r="AM97" i="8"/>
  <c r="AK97" i="8"/>
  <c r="AI97" i="8"/>
  <c r="AG97" i="8"/>
  <c r="AE97" i="8"/>
  <c r="AC97" i="8"/>
  <c r="AA97" i="8"/>
  <c r="Y97" i="8"/>
  <c r="W97" i="8"/>
  <c r="U97" i="8"/>
  <c r="S97" i="8"/>
  <c r="Q97" i="8"/>
  <c r="O97" i="8"/>
  <c r="M97" i="8"/>
  <c r="K97" i="8"/>
  <c r="I97" i="8"/>
  <c r="G97" i="8"/>
  <c r="E97" i="8"/>
  <c r="AQ96" i="8"/>
  <c r="AO96" i="8"/>
  <c r="AM96" i="8"/>
  <c r="AK96" i="8"/>
  <c r="AI96" i="8"/>
  <c r="AG96" i="8"/>
  <c r="AE96" i="8"/>
  <c r="AC96" i="8"/>
  <c r="AA96" i="8"/>
  <c r="Y96" i="8"/>
  <c r="W96" i="8"/>
  <c r="U96" i="8"/>
  <c r="S96" i="8"/>
  <c r="Q96" i="8"/>
  <c r="O96" i="8"/>
  <c r="M96" i="8"/>
  <c r="K96" i="8"/>
  <c r="I96" i="8"/>
  <c r="G96" i="8"/>
  <c r="E96" i="8"/>
  <c r="AQ95" i="8"/>
  <c r="AO95" i="8"/>
  <c r="AM95" i="8"/>
  <c r="AK95" i="8"/>
  <c r="AI95" i="8"/>
  <c r="AG95" i="8"/>
  <c r="AE95" i="8"/>
  <c r="AC95" i="8"/>
  <c r="AA95" i="8"/>
  <c r="Y95" i="8"/>
  <c r="W95" i="8"/>
  <c r="U95" i="8"/>
  <c r="S95" i="8"/>
  <c r="Q95" i="8"/>
  <c r="O95" i="8"/>
  <c r="M95" i="8"/>
  <c r="K95" i="8"/>
  <c r="I95" i="8"/>
  <c r="G95" i="8"/>
  <c r="E95" i="8"/>
  <c r="AQ94" i="8"/>
  <c r="AO94" i="8"/>
  <c r="AM94" i="8"/>
  <c r="AK94" i="8"/>
  <c r="AI94" i="8"/>
  <c r="AG94" i="8"/>
  <c r="AE94" i="8"/>
  <c r="AC94" i="8"/>
  <c r="AA94" i="8"/>
  <c r="Y94" i="8"/>
  <c r="W94" i="8"/>
  <c r="U94" i="8"/>
  <c r="S94" i="8"/>
  <c r="Q94" i="8"/>
  <c r="O94" i="8"/>
  <c r="M94" i="8"/>
  <c r="K94" i="8"/>
  <c r="I94" i="8"/>
  <c r="G94" i="8"/>
  <c r="E94" i="8"/>
  <c r="AQ93" i="8"/>
  <c r="AO93" i="8"/>
  <c r="AM93" i="8"/>
  <c r="AK93" i="8"/>
  <c r="AI93" i="8"/>
  <c r="AG93" i="8"/>
  <c r="AE93" i="8"/>
  <c r="AC93" i="8"/>
  <c r="AA93" i="8"/>
  <c r="Y93" i="8"/>
  <c r="W93" i="8"/>
  <c r="U93" i="8"/>
  <c r="S93" i="8"/>
  <c r="Q93" i="8"/>
  <c r="O93" i="8"/>
  <c r="M93" i="8"/>
  <c r="K93" i="8"/>
  <c r="I93" i="8"/>
  <c r="G93" i="8"/>
  <c r="E93" i="8"/>
  <c r="AQ92" i="8"/>
  <c r="AO92" i="8"/>
  <c r="AM92" i="8"/>
  <c r="AK92" i="8"/>
  <c r="AI92" i="8"/>
  <c r="AG92" i="8"/>
  <c r="AE92" i="8"/>
  <c r="AC92" i="8"/>
  <c r="AA92" i="8"/>
  <c r="Y92" i="8"/>
  <c r="W92" i="8"/>
  <c r="U92" i="8"/>
  <c r="S92" i="8"/>
  <c r="Q92" i="8"/>
  <c r="O92" i="8"/>
  <c r="M92" i="8"/>
  <c r="K92" i="8"/>
  <c r="I92" i="8"/>
  <c r="G92" i="8"/>
  <c r="E92" i="8"/>
  <c r="AQ91" i="8"/>
  <c r="AO91" i="8"/>
  <c r="AM91" i="8"/>
  <c r="AK91" i="8"/>
  <c r="AI91" i="8"/>
  <c r="AG91" i="8"/>
  <c r="AE91" i="8"/>
  <c r="AC91" i="8"/>
  <c r="AA91" i="8"/>
  <c r="Y91" i="8"/>
  <c r="W91" i="8"/>
  <c r="U91" i="8"/>
  <c r="S91" i="8"/>
  <c r="Q91" i="8"/>
  <c r="O91" i="8"/>
  <c r="M91" i="8"/>
  <c r="K91" i="8"/>
  <c r="I91" i="8"/>
  <c r="G91" i="8"/>
  <c r="E91" i="8"/>
  <c r="AQ90" i="8"/>
  <c r="AO90" i="8"/>
  <c r="AM90" i="8"/>
  <c r="AK90" i="8"/>
  <c r="AI90" i="8"/>
  <c r="AG90" i="8"/>
  <c r="AE90" i="8"/>
  <c r="AC90" i="8"/>
  <c r="AA90" i="8"/>
  <c r="Y90" i="8"/>
  <c r="W90" i="8"/>
  <c r="U90" i="8"/>
  <c r="S90" i="8"/>
  <c r="Q90" i="8"/>
  <c r="O90" i="8"/>
  <c r="M90" i="8"/>
  <c r="K90" i="8"/>
  <c r="I90" i="8"/>
  <c r="G90" i="8"/>
  <c r="E90" i="8"/>
  <c r="AQ89" i="8"/>
  <c r="AO89" i="8"/>
  <c r="AM89" i="8"/>
  <c r="AK89" i="8"/>
  <c r="AI89" i="8"/>
  <c r="AG89" i="8"/>
  <c r="AE89" i="8"/>
  <c r="AC89" i="8"/>
  <c r="AA89" i="8"/>
  <c r="Y89" i="8"/>
  <c r="W89" i="8"/>
  <c r="U89" i="8"/>
  <c r="S89" i="8"/>
  <c r="Q89" i="8"/>
  <c r="O89" i="8"/>
  <c r="M89" i="8"/>
  <c r="K89" i="8"/>
  <c r="I89" i="8"/>
  <c r="G89" i="8"/>
  <c r="E89" i="8"/>
  <c r="AQ88" i="8"/>
  <c r="AO88" i="8"/>
  <c r="AM88" i="8"/>
  <c r="AK88" i="8"/>
  <c r="AI88" i="8"/>
  <c r="AG88" i="8"/>
  <c r="AE88" i="8"/>
  <c r="AC88" i="8"/>
  <c r="AA88" i="8"/>
  <c r="Y88" i="8"/>
  <c r="W88" i="8"/>
  <c r="U88" i="8"/>
  <c r="S88" i="8"/>
  <c r="Q88" i="8"/>
  <c r="O88" i="8"/>
  <c r="M88" i="8"/>
  <c r="K88" i="8"/>
  <c r="I88" i="8"/>
  <c r="G88" i="8"/>
  <c r="E88" i="8"/>
  <c r="AQ87" i="8"/>
  <c r="AO87" i="8"/>
  <c r="AM87" i="8"/>
  <c r="AK87" i="8"/>
  <c r="AI87" i="8"/>
  <c r="AG87" i="8"/>
  <c r="AE87" i="8"/>
  <c r="AC87" i="8"/>
  <c r="AA87" i="8"/>
  <c r="Y87" i="8"/>
  <c r="W87" i="8"/>
  <c r="U87" i="8"/>
  <c r="S87" i="8"/>
  <c r="Q87" i="8"/>
  <c r="O87" i="8"/>
  <c r="M87" i="8"/>
  <c r="K87" i="8"/>
  <c r="I87" i="8"/>
  <c r="G87" i="8"/>
  <c r="E87" i="8"/>
  <c r="AQ86" i="8"/>
  <c r="AO86" i="8"/>
  <c r="AM86" i="8"/>
  <c r="AK86" i="8"/>
  <c r="AI86" i="8"/>
  <c r="AG86" i="8"/>
  <c r="AE86" i="8"/>
  <c r="AC86" i="8"/>
  <c r="AA86" i="8"/>
  <c r="Y86" i="8"/>
  <c r="W86" i="8"/>
  <c r="U86" i="8"/>
  <c r="S86" i="8"/>
  <c r="Q86" i="8"/>
  <c r="O86" i="8"/>
  <c r="M86" i="8"/>
  <c r="K86" i="8"/>
  <c r="I86" i="8"/>
  <c r="G86" i="8"/>
  <c r="E86" i="8"/>
  <c r="AQ85" i="8"/>
  <c r="AO85" i="8"/>
  <c r="AM85" i="8"/>
  <c r="AK85" i="8"/>
  <c r="AI85" i="8"/>
  <c r="AG85" i="8"/>
  <c r="AE85" i="8"/>
  <c r="AC85" i="8"/>
  <c r="AA85" i="8"/>
  <c r="Y85" i="8"/>
  <c r="W85" i="8"/>
  <c r="U85" i="8"/>
  <c r="S85" i="8"/>
  <c r="Q85" i="8"/>
  <c r="O85" i="8"/>
  <c r="M85" i="8"/>
  <c r="K85" i="8"/>
  <c r="I85" i="8"/>
  <c r="G85" i="8"/>
  <c r="E85" i="8"/>
  <c r="AQ84" i="8"/>
  <c r="AO84" i="8"/>
  <c r="AM84" i="8"/>
  <c r="AK84" i="8"/>
  <c r="AI84" i="8"/>
  <c r="AG84" i="8"/>
  <c r="AE84" i="8"/>
  <c r="AC84" i="8"/>
  <c r="AA84" i="8"/>
  <c r="Y84" i="8"/>
  <c r="W84" i="8"/>
  <c r="U84" i="8"/>
  <c r="S84" i="8"/>
  <c r="Q84" i="8"/>
  <c r="O84" i="8"/>
  <c r="M84" i="8"/>
  <c r="K84" i="8"/>
  <c r="I84" i="8"/>
  <c r="G84" i="8"/>
  <c r="E84" i="8"/>
  <c r="AQ83" i="8"/>
  <c r="AO83" i="8"/>
  <c r="AM83" i="8"/>
  <c r="AK83" i="8"/>
  <c r="AI83" i="8"/>
  <c r="AG83" i="8"/>
  <c r="AE83" i="8"/>
  <c r="AC83" i="8"/>
  <c r="AA83" i="8"/>
  <c r="Y83" i="8"/>
  <c r="W83" i="8"/>
  <c r="U83" i="8"/>
  <c r="S83" i="8"/>
  <c r="Q83" i="8"/>
  <c r="O83" i="8"/>
  <c r="M83" i="8"/>
  <c r="K83" i="8"/>
  <c r="I83" i="8"/>
  <c r="G83" i="8"/>
  <c r="E83" i="8"/>
  <c r="AQ82" i="8"/>
  <c r="AO82" i="8"/>
  <c r="AM82" i="8"/>
  <c r="AK82" i="8"/>
  <c r="AI82" i="8"/>
  <c r="AG82" i="8"/>
  <c r="AE82" i="8"/>
  <c r="AC82" i="8"/>
  <c r="AA82" i="8"/>
  <c r="Y82" i="8"/>
  <c r="W82" i="8"/>
  <c r="U82" i="8"/>
  <c r="S82" i="8"/>
  <c r="Q82" i="8"/>
  <c r="O82" i="8"/>
  <c r="M82" i="8"/>
  <c r="K82" i="8"/>
  <c r="I82" i="8"/>
  <c r="G82" i="8"/>
  <c r="E82" i="8"/>
  <c r="AQ81" i="8"/>
  <c r="AO81" i="8"/>
  <c r="AM81" i="8"/>
  <c r="AK81" i="8"/>
  <c r="AI81" i="8"/>
  <c r="AG81" i="8"/>
  <c r="AE81" i="8"/>
  <c r="AC81" i="8"/>
  <c r="AA81" i="8"/>
  <c r="Y81" i="8"/>
  <c r="W81" i="8"/>
  <c r="U81" i="8"/>
  <c r="S81" i="8"/>
  <c r="Q81" i="8"/>
  <c r="O81" i="8"/>
  <c r="M81" i="8"/>
  <c r="K81" i="8"/>
  <c r="I81" i="8"/>
  <c r="G81" i="8"/>
  <c r="E81" i="8"/>
  <c r="AQ80" i="8"/>
  <c r="AO80" i="8"/>
  <c r="AM80" i="8"/>
  <c r="AK80" i="8"/>
  <c r="AI80" i="8"/>
  <c r="AG80" i="8"/>
  <c r="AE80" i="8"/>
  <c r="AC80" i="8"/>
  <c r="AA80" i="8"/>
  <c r="Y80" i="8"/>
  <c r="W80" i="8"/>
  <c r="U80" i="8"/>
  <c r="S80" i="8"/>
  <c r="Q80" i="8"/>
  <c r="O80" i="8"/>
  <c r="M80" i="8"/>
  <c r="K80" i="8"/>
  <c r="I80" i="8"/>
  <c r="G80" i="8"/>
  <c r="E80" i="8"/>
  <c r="AQ79" i="8"/>
  <c r="AO79" i="8"/>
  <c r="AM79" i="8"/>
  <c r="AK79" i="8"/>
  <c r="AI79" i="8"/>
  <c r="AG79" i="8"/>
  <c r="AE79" i="8"/>
  <c r="AC79" i="8"/>
  <c r="AA79" i="8"/>
  <c r="Y79" i="8"/>
  <c r="W79" i="8"/>
  <c r="U79" i="8"/>
  <c r="S79" i="8"/>
  <c r="Q79" i="8"/>
  <c r="O79" i="8"/>
  <c r="M79" i="8"/>
  <c r="K79" i="8"/>
  <c r="I79" i="8"/>
  <c r="G79" i="8"/>
  <c r="E79" i="8"/>
  <c r="AQ78" i="8"/>
  <c r="AO78" i="8"/>
  <c r="AM78" i="8"/>
  <c r="AK78" i="8"/>
  <c r="AI78" i="8"/>
  <c r="AG78" i="8"/>
  <c r="AE78" i="8"/>
  <c r="AC78" i="8"/>
  <c r="AA78" i="8"/>
  <c r="Y78" i="8"/>
  <c r="W78" i="8"/>
  <c r="U78" i="8"/>
  <c r="S78" i="8"/>
  <c r="Q78" i="8"/>
  <c r="O78" i="8"/>
  <c r="M78" i="8"/>
  <c r="K78" i="8"/>
  <c r="I78" i="8"/>
  <c r="G78" i="8"/>
  <c r="E78" i="8"/>
  <c r="AQ77" i="8"/>
  <c r="AO77" i="8"/>
  <c r="AM77" i="8"/>
  <c r="AK77" i="8"/>
  <c r="AI77" i="8"/>
  <c r="AG77" i="8"/>
  <c r="AE77" i="8"/>
  <c r="AC77" i="8"/>
  <c r="AA77" i="8"/>
  <c r="Y77" i="8"/>
  <c r="W77" i="8"/>
  <c r="U77" i="8"/>
  <c r="S77" i="8"/>
  <c r="Q77" i="8"/>
  <c r="O77" i="8"/>
  <c r="M77" i="8"/>
  <c r="K77" i="8"/>
  <c r="I77" i="8"/>
  <c r="G77" i="8"/>
  <c r="E77" i="8"/>
  <c r="AQ76" i="8"/>
  <c r="AO76" i="8"/>
  <c r="AM76" i="8"/>
  <c r="AK76" i="8"/>
  <c r="AI76" i="8"/>
  <c r="AG76" i="8"/>
  <c r="AE76" i="8"/>
  <c r="AC76" i="8"/>
  <c r="AA76" i="8"/>
  <c r="Y76" i="8"/>
  <c r="W76" i="8"/>
  <c r="U76" i="8"/>
  <c r="S76" i="8"/>
  <c r="Q76" i="8"/>
  <c r="O76" i="8"/>
  <c r="M76" i="8"/>
  <c r="K76" i="8"/>
  <c r="I76" i="8"/>
  <c r="G76" i="8"/>
  <c r="E76" i="8"/>
  <c r="AQ75" i="8"/>
  <c r="AO75" i="8"/>
  <c r="AM75" i="8"/>
  <c r="AK75" i="8"/>
  <c r="AI75" i="8"/>
  <c r="AG75" i="8"/>
  <c r="AE75" i="8"/>
  <c r="AC75" i="8"/>
  <c r="AA75" i="8"/>
  <c r="Y75" i="8"/>
  <c r="W75" i="8"/>
  <c r="U75" i="8"/>
  <c r="S75" i="8"/>
  <c r="Q75" i="8"/>
  <c r="O75" i="8"/>
  <c r="M75" i="8"/>
  <c r="K75" i="8"/>
  <c r="I75" i="8"/>
  <c r="G75" i="8"/>
  <c r="E75" i="8"/>
  <c r="AQ74" i="8"/>
  <c r="AO74" i="8"/>
  <c r="AM74" i="8"/>
  <c r="AK74" i="8"/>
  <c r="AI74" i="8"/>
  <c r="AG74" i="8"/>
  <c r="AE74" i="8"/>
  <c r="AC74" i="8"/>
  <c r="AA74" i="8"/>
  <c r="Y74" i="8"/>
  <c r="W74" i="8"/>
  <c r="U74" i="8"/>
  <c r="S74" i="8"/>
  <c r="Q74" i="8"/>
  <c r="O74" i="8"/>
  <c r="M74" i="8"/>
  <c r="K74" i="8"/>
  <c r="I74" i="8"/>
  <c r="G74" i="8"/>
  <c r="E74" i="8"/>
  <c r="AQ73" i="8"/>
  <c r="AO73" i="8"/>
  <c r="AM73" i="8"/>
  <c r="AK73" i="8"/>
  <c r="AI73" i="8"/>
  <c r="AG73" i="8"/>
  <c r="AE73" i="8"/>
  <c r="AC73" i="8"/>
  <c r="AA73" i="8"/>
  <c r="Y73" i="8"/>
  <c r="W73" i="8"/>
  <c r="U73" i="8"/>
  <c r="S73" i="8"/>
  <c r="Q73" i="8"/>
  <c r="O73" i="8"/>
  <c r="M73" i="8"/>
  <c r="K73" i="8"/>
  <c r="I73" i="8"/>
  <c r="G73" i="8"/>
  <c r="E73" i="8"/>
  <c r="AQ72" i="8"/>
  <c r="AO72" i="8"/>
  <c r="AM72" i="8"/>
  <c r="AK72" i="8"/>
  <c r="AI72" i="8"/>
  <c r="AG72" i="8"/>
  <c r="AE72" i="8"/>
  <c r="AC72" i="8"/>
  <c r="AA72" i="8"/>
  <c r="Y72" i="8"/>
  <c r="W72" i="8"/>
  <c r="U72" i="8"/>
  <c r="S72" i="8"/>
  <c r="Q72" i="8"/>
  <c r="O72" i="8"/>
  <c r="M72" i="8"/>
  <c r="K72" i="8"/>
  <c r="I72" i="8"/>
  <c r="G72" i="8"/>
  <c r="E72" i="8"/>
  <c r="AQ71" i="8"/>
  <c r="AO71" i="8"/>
  <c r="AM71" i="8"/>
  <c r="AK71" i="8"/>
  <c r="AI71" i="8"/>
  <c r="AG71" i="8"/>
  <c r="AE71" i="8"/>
  <c r="AC71" i="8"/>
  <c r="AA71" i="8"/>
  <c r="Y71" i="8"/>
  <c r="W71" i="8"/>
  <c r="U71" i="8"/>
  <c r="S71" i="8"/>
  <c r="Q71" i="8"/>
  <c r="O71" i="8"/>
  <c r="M71" i="8"/>
  <c r="K71" i="8"/>
  <c r="I71" i="8"/>
  <c r="G71" i="8"/>
  <c r="E71" i="8"/>
  <c r="AQ70" i="8"/>
  <c r="AO70" i="8"/>
  <c r="AM70" i="8"/>
  <c r="AK70" i="8"/>
  <c r="AI70" i="8"/>
  <c r="AG70" i="8"/>
  <c r="AE70" i="8"/>
  <c r="AC70" i="8"/>
  <c r="AA70" i="8"/>
  <c r="Y70" i="8"/>
  <c r="W70" i="8"/>
  <c r="U70" i="8"/>
  <c r="S70" i="8"/>
  <c r="Q70" i="8"/>
  <c r="O70" i="8"/>
  <c r="M70" i="8"/>
  <c r="K70" i="8"/>
  <c r="I70" i="8"/>
  <c r="G70" i="8"/>
  <c r="E70" i="8"/>
  <c r="AQ69" i="8"/>
  <c r="AO69" i="8"/>
  <c r="AM69" i="8"/>
  <c r="AK69" i="8"/>
  <c r="AI69" i="8"/>
  <c r="AG69" i="8"/>
  <c r="AE69" i="8"/>
  <c r="AC69" i="8"/>
  <c r="AA69" i="8"/>
  <c r="Y69" i="8"/>
  <c r="W69" i="8"/>
  <c r="U69" i="8"/>
  <c r="S69" i="8"/>
  <c r="Q69" i="8"/>
  <c r="O69" i="8"/>
  <c r="M69" i="8"/>
  <c r="K69" i="8"/>
  <c r="I69" i="8"/>
  <c r="G69" i="8"/>
  <c r="E69" i="8"/>
  <c r="AQ68" i="8"/>
  <c r="AO68" i="8"/>
  <c r="AM68" i="8"/>
  <c r="AK68" i="8"/>
  <c r="AI68" i="8"/>
  <c r="AG68" i="8"/>
  <c r="AE68" i="8"/>
  <c r="AC68" i="8"/>
  <c r="AA68" i="8"/>
  <c r="Y68" i="8"/>
  <c r="W68" i="8"/>
  <c r="U68" i="8"/>
  <c r="S68" i="8"/>
  <c r="Q68" i="8"/>
  <c r="O68" i="8"/>
  <c r="M68" i="8"/>
  <c r="K68" i="8"/>
  <c r="I68" i="8"/>
  <c r="G68" i="8"/>
  <c r="E68" i="8"/>
  <c r="AQ67" i="8"/>
  <c r="AO67" i="8"/>
  <c r="AM67" i="8"/>
  <c r="AK67" i="8"/>
  <c r="AI67" i="8"/>
  <c r="AG67" i="8"/>
  <c r="AE67" i="8"/>
  <c r="AC67" i="8"/>
  <c r="AA67" i="8"/>
  <c r="Y67" i="8"/>
  <c r="W67" i="8"/>
  <c r="U67" i="8"/>
  <c r="S67" i="8"/>
  <c r="Q67" i="8"/>
  <c r="O67" i="8"/>
  <c r="M67" i="8"/>
  <c r="K67" i="8"/>
  <c r="I67" i="8"/>
  <c r="G67" i="8"/>
  <c r="E67" i="8"/>
  <c r="AQ66" i="8"/>
  <c r="AO66" i="8"/>
  <c r="AM66" i="8"/>
  <c r="AK66" i="8"/>
  <c r="AI66" i="8"/>
  <c r="AG66" i="8"/>
  <c r="AE66" i="8"/>
  <c r="AC66" i="8"/>
  <c r="AA66" i="8"/>
  <c r="Y66" i="8"/>
  <c r="W66" i="8"/>
  <c r="U66" i="8"/>
  <c r="S66" i="8"/>
  <c r="Q66" i="8"/>
  <c r="O66" i="8"/>
  <c r="M66" i="8"/>
  <c r="K66" i="8"/>
  <c r="I66" i="8"/>
  <c r="G66" i="8"/>
  <c r="E66" i="8"/>
  <c r="AQ65" i="8"/>
  <c r="AO65" i="8"/>
  <c r="AM65" i="8"/>
  <c r="AK65" i="8"/>
  <c r="AI65" i="8"/>
  <c r="AG65" i="8"/>
  <c r="AE65" i="8"/>
  <c r="AC65" i="8"/>
  <c r="AA65" i="8"/>
  <c r="Y65" i="8"/>
  <c r="W65" i="8"/>
  <c r="U65" i="8"/>
  <c r="S65" i="8"/>
  <c r="Q65" i="8"/>
  <c r="O65" i="8"/>
  <c r="M65" i="8"/>
  <c r="K65" i="8"/>
  <c r="I65" i="8"/>
  <c r="G65" i="8"/>
  <c r="E65" i="8"/>
  <c r="AQ64" i="8"/>
  <c r="AO64" i="8"/>
  <c r="AM64" i="8"/>
  <c r="AK64" i="8"/>
  <c r="AI64" i="8"/>
  <c r="AG64" i="8"/>
  <c r="AE64" i="8"/>
  <c r="AC64" i="8"/>
  <c r="AA64" i="8"/>
  <c r="Y64" i="8"/>
  <c r="W64" i="8"/>
  <c r="U64" i="8"/>
  <c r="S64" i="8"/>
  <c r="Q64" i="8"/>
  <c r="O64" i="8"/>
  <c r="M64" i="8"/>
  <c r="K64" i="8"/>
  <c r="I64" i="8"/>
  <c r="G64" i="8"/>
  <c r="E64" i="8"/>
  <c r="AQ63" i="8"/>
  <c r="AO63" i="8"/>
  <c r="AM63" i="8"/>
  <c r="AK63" i="8"/>
  <c r="AI63" i="8"/>
  <c r="AG63" i="8"/>
  <c r="AE63" i="8"/>
  <c r="AC63" i="8"/>
  <c r="AA63" i="8"/>
  <c r="Y63" i="8"/>
  <c r="W63" i="8"/>
  <c r="U63" i="8"/>
  <c r="S63" i="8"/>
  <c r="Q63" i="8"/>
  <c r="O63" i="8"/>
  <c r="M63" i="8"/>
  <c r="K63" i="8"/>
  <c r="I63" i="8"/>
  <c r="G63" i="8"/>
  <c r="E63" i="8"/>
  <c r="AQ62" i="8"/>
  <c r="AO62" i="8"/>
  <c r="AM62" i="8"/>
  <c r="AK62" i="8"/>
  <c r="AI62" i="8"/>
  <c r="AG62" i="8"/>
  <c r="AE62" i="8"/>
  <c r="AC62" i="8"/>
  <c r="AA62" i="8"/>
  <c r="Y62" i="8"/>
  <c r="W62" i="8"/>
  <c r="U62" i="8"/>
  <c r="S62" i="8"/>
  <c r="Q62" i="8"/>
  <c r="O62" i="8"/>
  <c r="M62" i="8"/>
  <c r="K62" i="8"/>
  <c r="I62" i="8"/>
  <c r="G62" i="8"/>
  <c r="E62" i="8"/>
  <c r="AQ61" i="8"/>
  <c r="AO61" i="8"/>
  <c r="AM61" i="8"/>
  <c r="AK61" i="8"/>
  <c r="AI61" i="8"/>
  <c r="AG61" i="8"/>
  <c r="AE61" i="8"/>
  <c r="AC61" i="8"/>
  <c r="AA61" i="8"/>
  <c r="Y61" i="8"/>
  <c r="W61" i="8"/>
  <c r="U61" i="8"/>
  <c r="S61" i="8"/>
  <c r="Q61" i="8"/>
  <c r="O61" i="8"/>
  <c r="M61" i="8"/>
  <c r="K61" i="8"/>
  <c r="I61" i="8"/>
  <c r="G61" i="8"/>
  <c r="E61" i="8"/>
  <c r="AQ60" i="8"/>
  <c r="AO60" i="8"/>
  <c r="AM60" i="8"/>
  <c r="AK60" i="8"/>
  <c r="AI60" i="8"/>
  <c r="AG60" i="8"/>
  <c r="AE60" i="8"/>
  <c r="AC60" i="8"/>
  <c r="AA60" i="8"/>
  <c r="Y60" i="8"/>
  <c r="W60" i="8"/>
  <c r="U60" i="8"/>
  <c r="S60" i="8"/>
  <c r="Q60" i="8"/>
  <c r="O60" i="8"/>
  <c r="M60" i="8"/>
  <c r="K60" i="8"/>
  <c r="I60" i="8"/>
  <c r="G60" i="8"/>
  <c r="E60" i="8"/>
  <c r="AQ59" i="8"/>
  <c r="AO59" i="8"/>
  <c r="AM59" i="8"/>
  <c r="AK59" i="8"/>
  <c r="AI59" i="8"/>
  <c r="AG59" i="8"/>
  <c r="AE59" i="8"/>
  <c r="AC59" i="8"/>
  <c r="AA59" i="8"/>
  <c r="Y59" i="8"/>
  <c r="W59" i="8"/>
  <c r="U59" i="8"/>
  <c r="S59" i="8"/>
  <c r="Q59" i="8"/>
  <c r="O59" i="8"/>
  <c r="M59" i="8"/>
  <c r="K59" i="8"/>
  <c r="I59" i="8"/>
  <c r="G59" i="8"/>
  <c r="E59" i="8"/>
  <c r="AQ58" i="8"/>
  <c r="AO58" i="8"/>
  <c r="AM58" i="8"/>
  <c r="AK58" i="8"/>
  <c r="AI58" i="8"/>
  <c r="AG58" i="8"/>
  <c r="AE58" i="8"/>
  <c r="AC58" i="8"/>
  <c r="AA58" i="8"/>
  <c r="Y58" i="8"/>
  <c r="W58" i="8"/>
  <c r="U58" i="8"/>
  <c r="S58" i="8"/>
  <c r="Q58" i="8"/>
  <c r="O58" i="8"/>
  <c r="M58" i="8"/>
  <c r="K58" i="8"/>
  <c r="I58" i="8"/>
  <c r="G58" i="8"/>
  <c r="E58" i="8"/>
  <c r="AQ57" i="8"/>
  <c r="AO57" i="8"/>
  <c r="AM57" i="8"/>
  <c r="AK57" i="8"/>
  <c r="AI57" i="8"/>
  <c r="AG57" i="8"/>
  <c r="AE57" i="8"/>
  <c r="AC57" i="8"/>
  <c r="AA57" i="8"/>
  <c r="Y57" i="8"/>
  <c r="W57" i="8"/>
  <c r="U57" i="8"/>
  <c r="S57" i="8"/>
  <c r="Q57" i="8"/>
  <c r="O57" i="8"/>
  <c r="M57" i="8"/>
  <c r="K57" i="8"/>
  <c r="I57" i="8"/>
  <c r="G57" i="8"/>
  <c r="E57" i="8"/>
  <c r="AQ56" i="8"/>
  <c r="AO56" i="8"/>
  <c r="AM56" i="8"/>
  <c r="AK56" i="8"/>
  <c r="AI56" i="8"/>
  <c r="AG56" i="8"/>
  <c r="AE56" i="8"/>
  <c r="AC56" i="8"/>
  <c r="AA56" i="8"/>
  <c r="Y56" i="8"/>
  <c r="W56" i="8"/>
  <c r="U56" i="8"/>
  <c r="S56" i="8"/>
  <c r="Q56" i="8"/>
  <c r="O56" i="8"/>
  <c r="M56" i="8"/>
  <c r="K56" i="8"/>
  <c r="I56" i="8"/>
  <c r="G56" i="8"/>
  <c r="E56" i="8"/>
  <c r="AQ55" i="8"/>
  <c r="AO55" i="8"/>
  <c r="AM55" i="8"/>
  <c r="AK55" i="8"/>
  <c r="AI55" i="8"/>
  <c r="AG55" i="8"/>
  <c r="AE55" i="8"/>
  <c r="AC55" i="8"/>
  <c r="AA55" i="8"/>
  <c r="Y55" i="8"/>
  <c r="W55" i="8"/>
  <c r="U55" i="8"/>
  <c r="S55" i="8"/>
  <c r="Q55" i="8"/>
  <c r="O55" i="8"/>
  <c r="M55" i="8"/>
  <c r="K55" i="8"/>
  <c r="I55" i="8"/>
  <c r="G55" i="8"/>
  <c r="E55" i="8"/>
  <c r="AQ54" i="8"/>
  <c r="AO54" i="8"/>
  <c r="AM54" i="8"/>
  <c r="AK54" i="8"/>
  <c r="AI54" i="8"/>
  <c r="AG54" i="8"/>
  <c r="AE54" i="8"/>
  <c r="AC54" i="8"/>
  <c r="AA54" i="8"/>
  <c r="Y54" i="8"/>
  <c r="W54" i="8"/>
  <c r="U54" i="8"/>
  <c r="S54" i="8"/>
  <c r="Q54" i="8"/>
  <c r="O54" i="8"/>
  <c r="M54" i="8"/>
  <c r="K54" i="8"/>
  <c r="I54" i="8"/>
  <c r="G54" i="8"/>
  <c r="E54" i="8"/>
  <c r="AQ53" i="8"/>
  <c r="AO53" i="8"/>
  <c r="AM53" i="8"/>
  <c r="AK53" i="8"/>
  <c r="AI53" i="8"/>
  <c r="AG53" i="8"/>
  <c r="AE53" i="8"/>
  <c r="AC53" i="8"/>
  <c r="AA53" i="8"/>
  <c r="Y53" i="8"/>
  <c r="W53" i="8"/>
  <c r="U53" i="8"/>
  <c r="S53" i="8"/>
  <c r="Q53" i="8"/>
  <c r="O53" i="8"/>
  <c r="M53" i="8"/>
  <c r="K53" i="8"/>
  <c r="I53" i="8"/>
  <c r="G53" i="8"/>
  <c r="E53" i="8"/>
  <c r="AQ52" i="8"/>
  <c r="AO52" i="8"/>
  <c r="AM52" i="8"/>
  <c r="AK52" i="8"/>
  <c r="AI52" i="8"/>
  <c r="AG52" i="8"/>
  <c r="AE52" i="8"/>
  <c r="AC52" i="8"/>
  <c r="AA52" i="8"/>
  <c r="Y52" i="8"/>
  <c r="W52" i="8"/>
  <c r="U52" i="8"/>
  <c r="S52" i="8"/>
  <c r="Q52" i="8"/>
  <c r="O52" i="8"/>
  <c r="M52" i="8"/>
  <c r="K52" i="8"/>
  <c r="I52" i="8"/>
  <c r="G52" i="8"/>
  <c r="E52" i="8"/>
  <c r="AQ51" i="8"/>
  <c r="AO51" i="8"/>
  <c r="AM51" i="8"/>
  <c r="AK51" i="8"/>
  <c r="AI51" i="8"/>
  <c r="AG51" i="8"/>
  <c r="AE51" i="8"/>
  <c r="AC51" i="8"/>
  <c r="AA51" i="8"/>
  <c r="Y51" i="8"/>
  <c r="W51" i="8"/>
  <c r="U51" i="8"/>
  <c r="S51" i="8"/>
  <c r="Q51" i="8"/>
  <c r="O51" i="8"/>
  <c r="M51" i="8"/>
  <c r="K51" i="8"/>
  <c r="I51" i="8"/>
  <c r="G51" i="8"/>
  <c r="E51" i="8"/>
  <c r="AQ50" i="8"/>
  <c r="AO50" i="8"/>
  <c r="AM50" i="8"/>
  <c r="AK50" i="8"/>
  <c r="AI50" i="8"/>
  <c r="AG50" i="8"/>
  <c r="AE50" i="8"/>
  <c r="AC50" i="8"/>
  <c r="AA50" i="8"/>
  <c r="Y50" i="8"/>
  <c r="W50" i="8"/>
  <c r="U50" i="8"/>
  <c r="S50" i="8"/>
  <c r="Q50" i="8"/>
  <c r="O50" i="8"/>
  <c r="M50" i="8"/>
  <c r="K50" i="8"/>
  <c r="I50" i="8"/>
  <c r="G50" i="8"/>
  <c r="E50" i="8"/>
  <c r="AQ49" i="8"/>
  <c r="AO49" i="8"/>
  <c r="AM49" i="8"/>
  <c r="AK49" i="8"/>
  <c r="AI49" i="8"/>
  <c r="AG49" i="8"/>
  <c r="AE49" i="8"/>
  <c r="AC49" i="8"/>
  <c r="AA49" i="8"/>
  <c r="Y49" i="8"/>
  <c r="W49" i="8"/>
  <c r="U49" i="8"/>
  <c r="S49" i="8"/>
  <c r="Q49" i="8"/>
  <c r="O49" i="8"/>
  <c r="M49" i="8"/>
  <c r="K49" i="8"/>
  <c r="I49" i="8"/>
  <c r="G49" i="8"/>
  <c r="E49" i="8"/>
  <c r="AQ48" i="8"/>
  <c r="AO48" i="8"/>
  <c r="AM48" i="8"/>
  <c r="AK48" i="8"/>
  <c r="AI48" i="8"/>
  <c r="AG48" i="8"/>
  <c r="AE48" i="8"/>
  <c r="AC48" i="8"/>
  <c r="AA48" i="8"/>
  <c r="Y48" i="8"/>
  <c r="W48" i="8"/>
  <c r="U48" i="8"/>
  <c r="S48" i="8"/>
  <c r="Q48" i="8"/>
  <c r="O48" i="8"/>
  <c r="M48" i="8"/>
  <c r="K48" i="8"/>
  <c r="I48" i="8"/>
  <c r="G48" i="8"/>
  <c r="E48" i="8"/>
  <c r="AQ47" i="8"/>
  <c r="AO47" i="8"/>
  <c r="AM47" i="8"/>
  <c r="AK47" i="8"/>
  <c r="AI47" i="8"/>
  <c r="AG47" i="8"/>
  <c r="AE47" i="8"/>
  <c r="AC47" i="8"/>
  <c r="AA47" i="8"/>
  <c r="Y47" i="8"/>
  <c r="W47" i="8"/>
  <c r="U47" i="8"/>
  <c r="S47" i="8"/>
  <c r="Q47" i="8"/>
  <c r="O47" i="8"/>
  <c r="M47" i="8"/>
  <c r="K47" i="8"/>
  <c r="I47" i="8"/>
  <c r="G47" i="8"/>
  <c r="E47" i="8"/>
  <c r="AQ46" i="8"/>
  <c r="AO46" i="8"/>
  <c r="AM46" i="8"/>
  <c r="AK46" i="8"/>
  <c r="AI46" i="8"/>
  <c r="AG46" i="8"/>
  <c r="AE46" i="8"/>
  <c r="AC46" i="8"/>
  <c r="AA46" i="8"/>
  <c r="Y46" i="8"/>
  <c r="W46" i="8"/>
  <c r="U46" i="8"/>
  <c r="S46" i="8"/>
  <c r="Q46" i="8"/>
  <c r="O46" i="8"/>
  <c r="M46" i="8"/>
  <c r="K46" i="8"/>
  <c r="I46" i="8"/>
  <c r="G46" i="8"/>
  <c r="E46" i="8"/>
  <c r="AQ45" i="8"/>
  <c r="AO45" i="8"/>
  <c r="AM45" i="8"/>
  <c r="AK45" i="8"/>
  <c r="AI45" i="8"/>
  <c r="AG45" i="8"/>
  <c r="AE45" i="8"/>
  <c r="AC45" i="8"/>
  <c r="AA45" i="8"/>
  <c r="Y45" i="8"/>
  <c r="W45" i="8"/>
  <c r="U45" i="8"/>
  <c r="S45" i="8"/>
  <c r="Q45" i="8"/>
  <c r="O45" i="8"/>
  <c r="M45" i="8"/>
  <c r="K45" i="8"/>
  <c r="I45" i="8"/>
  <c r="G45" i="8"/>
  <c r="E45" i="8"/>
  <c r="AQ44" i="8"/>
  <c r="AO44" i="8"/>
  <c r="AM44" i="8"/>
  <c r="AK44" i="8"/>
  <c r="AI44" i="8"/>
  <c r="AG44" i="8"/>
  <c r="AE44" i="8"/>
  <c r="AC44" i="8"/>
  <c r="AA44" i="8"/>
  <c r="Y44" i="8"/>
  <c r="W44" i="8"/>
  <c r="U44" i="8"/>
  <c r="S44" i="8"/>
  <c r="Q44" i="8"/>
  <c r="O44" i="8"/>
  <c r="M44" i="8"/>
  <c r="K44" i="8"/>
  <c r="I44" i="8"/>
  <c r="G44" i="8"/>
  <c r="E44" i="8"/>
  <c r="AQ43" i="8"/>
  <c r="AO43" i="8"/>
  <c r="AM43" i="8"/>
  <c r="AK43" i="8"/>
  <c r="AI43" i="8"/>
  <c r="AG43" i="8"/>
  <c r="AE43" i="8"/>
  <c r="AC43" i="8"/>
  <c r="AA43" i="8"/>
  <c r="Y43" i="8"/>
  <c r="W43" i="8"/>
  <c r="U43" i="8"/>
  <c r="S43" i="8"/>
  <c r="Q43" i="8"/>
  <c r="O43" i="8"/>
  <c r="M43" i="8"/>
  <c r="K43" i="8"/>
  <c r="I43" i="8"/>
  <c r="G43" i="8"/>
  <c r="E43" i="8"/>
  <c r="AQ42" i="8"/>
  <c r="AO42" i="8"/>
  <c r="AM42" i="8"/>
  <c r="AK42" i="8"/>
  <c r="AI42" i="8"/>
  <c r="AG42" i="8"/>
  <c r="AE42" i="8"/>
  <c r="AC42" i="8"/>
  <c r="AA42" i="8"/>
  <c r="Y42" i="8"/>
  <c r="W42" i="8"/>
  <c r="U42" i="8"/>
  <c r="S42" i="8"/>
  <c r="Q42" i="8"/>
  <c r="O42" i="8"/>
  <c r="M42" i="8"/>
  <c r="K42" i="8"/>
  <c r="I42" i="8"/>
  <c r="G42" i="8"/>
  <c r="E42" i="8"/>
  <c r="AQ41" i="8"/>
  <c r="AO41" i="8"/>
  <c r="AM41" i="8"/>
  <c r="AK41" i="8"/>
  <c r="AI41" i="8"/>
  <c r="AG41" i="8"/>
  <c r="AE41" i="8"/>
  <c r="AC41" i="8"/>
  <c r="AA41" i="8"/>
  <c r="Y41" i="8"/>
  <c r="W41" i="8"/>
  <c r="U41" i="8"/>
  <c r="S41" i="8"/>
  <c r="Q41" i="8"/>
  <c r="O41" i="8"/>
  <c r="M41" i="8"/>
  <c r="K41" i="8"/>
  <c r="I41" i="8"/>
  <c r="G41" i="8"/>
  <c r="E41" i="8"/>
  <c r="AQ40" i="8"/>
  <c r="AO40" i="8"/>
  <c r="AM40" i="8"/>
  <c r="AK40" i="8"/>
  <c r="AI40" i="8"/>
  <c r="AG40" i="8"/>
  <c r="AE40" i="8"/>
  <c r="AC40" i="8"/>
  <c r="AA40" i="8"/>
  <c r="Y40" i="8"/>
  <c r="W40" i="8"/>
  <c r="U40" i="8"/>
  <c r="S40" i="8"/>
  <c r="Q40" i="8"/>
  <c r="O40" i="8"/>
  <c r="M40" i="8"/>
  <c r="K40" i="8"/>
  <c r="I40" i="8"/>
  <c r="G40" i="8"/>
  <c r="E40" i="8"/>
  <c r="AQ39" i="8"/>
  <c r="AO39" i="8"/>
  <c r="AM39" i="8"/>
  <c r="AK39" i="8"/>
  <c r="AI39" i="8"/>
  <c r="AG39" i="8"/>
  <c r="AE39" i="8"/>
  <c r="AC39" i="8"/>
  <c r="AA39" i="8"/>
  <c r="Y39" i="8"/>
  <c r="W39" i="8"/>
  <c r="U39" i="8"/>
  <c r="S39" i="8"/>
  <c r="Q39" i="8"/>
  <c r="O39" i="8"/>
  <c r="M39" i="8"/>
  <c r="K39" i="8"/>
  <c r="I39" i="8"/>
  <c r="G39" i="8"/>
  <c r="E39" i="8"/>
  <c r="AQ38" i="8"/>
  <c r="AO38" i="8"/>
  <c r="AM38" i="8"/>
  <c r="AK38" i="8"/>
  <c r="AI38" i="8"/>
  <c r="AG38" i="8"/>
  <c r="AE38" i="8"/>
  <c r="AC38" i="8"/>
  <c r="AA38" i="8"/>
  <c r="Y38" i="8"/>
  <c r="W38" i="8"/>
  <c r="U38" i="8"/>
  <c r="S38" i="8"/>
  <c r="Q38" i="8"/>
  <c r="O38" i="8"/>
  <c r="M38" i="8"/>
  <c r="K38" i="8"/>
  <c r="I38" i="8"/>
  <c r="G38" i="8"/>
  <c r="E38" i="8"/>
  <c r="AQ37" i="8"/>
  <c r="AO37" i="8"/>
  <c r="AM37" i="8"/>
  <c r="AK37" i="8"/>
  <c r="AI37" i="8"/>
  <c r="AG37" i="8"/>
  <c r="AE37" i="8"/>
  <c r="AC37" i="8"/>
  <c r="AA37" i="8"/>
  <c r="Y37" i="8"/>
  <c r="W37" i="8"/>
  <c r="U37" i="8"/>
  <c r="S37" i="8"/>
  <c r="Q37" i="8"/>
  <c r="O37" i="8"/>
  <c r="M37" i="8"/>
  <c r="K37" i="8"/>
  <c r="I37" i="8"/>
  <c r="G37" i="8"/>
  <c r="E37" i="8"/>
  <c r="AQ36" i="8"/>
  <c r="AO36" i="8"/>
  <c r="AM36" i="8"/>
  <c r="AK36" i="8"/>
  <c r="AI36" i="8"/>
  <c r="AG36" i="8"/>
  <c r="AE36" i="8"/>
  <c r="AC36" i="8"/>
  <c r="AA36" i="8"/>
  <c r="Y36" i="8"/>
  <c r="W36" i="8"/>
  <c r="U36" i="8"/>
  <c r="S36" i="8"/>
  <c r="Q36" i="8"/>
  <c r="O36" i="8"/>
  <c r="M36" i="8"/>
  <c r="K36" i="8"/>
  <c r="I36" i="8"/>
  <c r="G36" i="8"/>
  <c r="E36" i="8"/>
  <c r="AQ35" i="8"/>
  <c r="AO35" i="8"/>
  <c r="AM35" i="8"/>
  <c r="AK35" i="8"/>
  <c r="AI35" i="8"/>
  <c r="AG35" i="8"/>
  <c r="AE35" i="8"/>
  <c r="AC35" i="8"/>
  <c r="AA35" i="8"/>
  <c r="Y35" i="8"/>
  <c r="W35" i="8"/>
  <c r="U35" i="8"/>
  <c r="S35" i="8"/>
  <c r="Q35" i="8"/>
  <c r="O35" i="8"/>
  <c r="M35" i="8"/>
  <c r="K35" i="8"/>
  <c r="I35" i="8"/>
  <c r="G35" i="8"/>
  <c r="E35" i="8"/>
  <c r="AQ34" i="8"/>
  <c r="AO34" i="8"/>
  <c r="AM34" i="8"/>
  <c r="AK34" i="8"/>
  <c r="AI34" i="8"/>
  <c r="AG34" i="8"/>
  <c r="AE34" i="8"/>
  <c r="AC34" i="8"/>
  <c r="AA34" i="8"/>
  <c r="Y34" i="8"/>
  <c r="W34" i="8"/>
  <c r="U34" i="8"/>
  <c r="S34" i="8"/>
  <c r="Q34" i="8"/>
  <c r="O34" i="8"/>
  <c r="M34" i="8"/>
  <c r="K34" i="8"/>
  <c r="I34" i="8"/>
  <c r="G34" i="8"/>
  <c r="E34" i="8"/>
  <c r="AQ33" i="8"/>
  <c r="AO33" i="8"/>
  <c r="AM33" i="8"/>
  <c r="AK33" i="8"/>
  <c r="AI33" i="8"/>
  <c r="AG33" i="8"/>
  <c r="AE33" i="8"/>
  <c r="AC33" i="8"/>
  <c r="AA33" i="8"/>
  <c r="Y33" i="8"/>
  <c r="W33" i="8"/>
  <c r="U33" i="8"/>
  <c r="S33" i="8"/>
  <c r="Q33" i="8"/>
  <c r="O33" i="8"/>
  <c r="M33" i="8"/>
  <c r="K33" i="8"/>
  <c r="I33" i="8"/>
  <c r="G33" i="8"/>
  <c r="E33" i="8"/>
  <c r="AQ32" i="8"/>
  <c r="AO32" i="8"/>
  <c r="AM32" i="8"/>
  <c r="AK32" i="8"/>
  <c r="AI32" i="8"/>
  <c r="AG32" i="8"/>
  <c r="AE32" i="8"/>
  <c r="AC32" i="8"/>
  <c r="AA32" i="8"/>
  <c r="Y32" i="8"/>
  <c r="W32" i="8"/>
  <c r="U32" i="8"/>
  <c r="S32" i="8"/>
  <c r="Q32" i="8"/>
  <c r="O32" i="8"/>
  <c r="M32" i="8"/>
  <c r="K32" i="8"/>
  <c r="I32" i="8"/>
  <c r="G32" i="8"/>
  <c r="E32" i="8"/>
  <c r="AQ31" i="8"/>
  <c r="AO31" i="8"/>
  <c r="AM31" i="8"/>
  <c r="AK31" i="8"/>
  <c r="AI31" i="8"/>
  <c r="AG31" i="8"/>
  <c r="AE31" i="8"/>
  <c r="AC31" i="8"/>
  <c r="AA31" i="8"/>
  <c r="Y31" i="8"/>
  <c r="W31" i="8"/>
  <c r="U31" i="8"/>
  <c r="S31" i="8"/>
  <c r="Q31" i="8"/>
  <c r="O31" i="8"/>
  <c r="M31" i="8"/>
  <c r="K31" i="8"/>
  <c r="I31" i="8"/>
  <c r="G31" i="8"/>
  <c r="E31" i="8"/>
  <c r="AQ30" i="8"/>
  <c r="AO30" i="8"/>
  <c r="AM30" i="8"/>
  <c r="AK30" i="8"/>
  <c r="AI30" i="8"/>
  <c r="AG30" i="8"/>
  <c r="AE30" i="8"/>
  <c r="AC30" i="8"/>
  <c r="AA30" i="8"/>
  <c r="Y30" i="8"/>
  <c r="W30" i="8"/>
  <c r="U30" i="8"/>
  <c r="S30" i="8"/>
  <c r="Q30" i="8"/>
  <c r="O30" i="8"/>
  <c r="M30" i="8"/>
  <c r="K30" i="8"/>
  <c r="I30" i="8"/>
  <c r="G30" i="8"/>
  <c r="E30" i="8"/>
  <c r="AQ29" i="8"/>
  <c r="AO29" i="8"/>
  <c r="AM29" i="8"/>
  <c r="AK29" i="8"/>
  <c r="AI29" i="8"/>
  <c r="AG29" i="8"/>
  <c r="AE29" i="8"/>
  <c r="AC29" i="8"/>
  <c r="AA29" i="8"/>
  <c r="Y29" i="8"/>
  <c r="W29" i="8"/>
  <c r="U29" i="8"/>
  <c r="S29" i="8"/>
  <c r="Q29" i="8"/>
  <c r="O29" i="8"/>
  <c r="M29" i="8"/>
  <c r="K29" i="8"/>
  <c r="I29" i="8"/>
  <c r="G29" i="8"/>
  <c r="E29" i="8"/>
  <c r="AQ28" i="8"/>
  <c r="AO28" i="8"/>
  <c r="AM28" i="8"/>
  <c r="AK28" i="8"/>
  <c r="AI28" i="8"/>
  <c r="AG28" i="8"/>
  <c r="AE28" i="8"/>
  <c r="AC28" i="8"/>
  <c r="AA28" i="8"/>
  <c r="Y28" i="8"/>
  <c r="W28" i="8"/>
  <c r="U28" i="8"/>
  <c r="S28" i="8"/>
  <c r="Q28" i="8"/>
  <c r="O28" i="8"/>
  <c r="M28" i="8"/>
  <c r="K28" i="8"/>
  <c r="I28" i="8"/>
  <c r="G28" i="8"/>
  <c r="E28" i="8"/>
  <c r="AQ27" i="8"/>
  <c r="AO27" i="8"/>
  <c r="AM27" i="8"/>
  <c r="AK27" i="8"/>
  <c r="AI27" i="8"/>
  <c r="AG27" i="8"/>
  <c r="AE27" i="8"/>
  <c r="AC27" i="8"/>
  <c r="AA27" i="8"/>
  <c r="Y27" i="8"/>
  <c r="W27" i="8"/>
  <c r="U27" i="8"/>
  <c r="S27" i="8"/>
  <c r="Q27" i="8"/>
  <c r="O27" i="8"/>
  <c r="M27" i="8"/>
  <c r="K27" i="8"/>
  <c r="I27" i="8"/>
  <c r="G27" i="8"/>
  <c r="E27" i="8"/>
  <c r="AQ26" i="8"/>
  <c r="AO26" i="8"/>
  <c r="AM26" i="8"/>
  <c r="AK26" i="8"/>
  <c r="AI26" i="8"/>
  <c r="AG26" i="8"/>
  <c r="AE26" i="8"/>
  <c r="AC26" i="8"/>
  <c r="AA26" i="8"/>
  <c r="Y26" i="8"/>
  <c r="W26" i="8"/>
  <c r="U26" i="8"/>
  <c r="S26" i="8"/>
  <c r="Q26" i="8"/>
  <c r="O26" i="8"/>
  <c r="M26" i="8"/>
  <c r="K26" i="8"/>
  <c r="I26" i="8"/>
  <c r="G26" i="8"/>
  <c r="E26" i="8"/>
  <c r="AQ25" i="8"/>
  <c r="AO25" i="8"/>
  <c r="AM25" i="8"/>
  <c r="AK25" i="8"/>
  <c r="AI25" i="8"/>
  <c r="AG25" i="8"/>
  <c r="AE25" i="8"/>
  <c r="AC25" i="8"/>
  <c r="AA25" i="8"/>
  <c r="Y25" i="8"/>
  <c r="W25" i="8"/>
  <c r="U25" i="8"/>
  <c r="S25" i="8"/>
  <c r="Q25" i="8"/>
  <c r="O25" i="8"/>
  <c r="M25" i="8"/>
  <c r="K25" i="8"/>
  <c r="I25" i="8"/>
  <c r="G25" i="8"/>
  <c r="E25" i="8"/>
  <c r="AQ24" i="8"/>
  <c r="AO24" i="8"/>
  <c r="AM24" i="8"/>
  <c r="AK24" i="8"/>
  <c r="AI24" i="8"/>
  <c r="AG24" i="8"/>
  <c r="AE24" i="8"/>
  <c r="AC24" i="8"/>
  <c r="AA24" i="8"/>
  <c r="Y24" i="8"/>
  <c r="W24" i="8"/>
  <c r="U24" i="8"/>
  <c r="S24" i="8"/>
  <c r="Q24" i="8"/>
  <c r="O24" i="8"/>
  <c r="M24" i="8"/>
  <c r="K24" i="8"/>
  <c r="I24" i="8"/>
  <c r="G24" i="8"/>
  <c r="E24" i="8"/>
  <c r="AQ23" i="8"/>
  <c r="AO23" i="8"/>
  <c r="AM23" i="8"/>
  <c r="AK23" i="8"/>
  <c r="AI23" i="8"/>
  <c r="AG23" i="8"/>
  <c r="AE23" i="8"/>
  <c r="AC23" i="8"/>
  <c r="AA23" i="8"/>
  <c r="Y23" i="8"/>
  <c r="W23" i="8"/>
  <c r="U23" i="8"/>
  <c r="S23" i="8"/>
  <c r="Q23" i="8"/>
  <c r="O23" i="8"/>
  <c r="M23" i="8"/>
  <c r="K23" i="8"/>
  <c r="I23" i="8"/>
  <c r="G23" i="8"/>
  <c r="E23" i="8"/>
  <c r="AQ22" i="8"/>
  <c r="AO22" i="8"/>
  <c r="AM22" i="8"/>
  <c r="AK22" i="8"/>
  <c r="AI22" i="8"/>
  <c r="AG22" i="8"/>
  <c r="AE22" i="8"/>
  <c r="AC22" i="8"/>
  <c r="AA22" i="8"/>
  <c r="Y22" i="8"/>
  <c r="W22" i="8"/>
  <c r="U22" i="8"/>
  <c r="S22" i="8"/>
  <c r="Q22" i="8"/>
  <c r="O22" i="8"/>
  <c r="M22" i="8"/>
  <c r="K22" i="8"/>
  <c r="I22" i="8"/>
  <c r="G22" i="8"/>
  <c r="E22" i="8"/>
  <c r="AQ21" i="8"/>
  <c r="AO21" i="8"/>
  <c r="AM21" i="8"/>
  <c r="AK21" i="8"/>
  <c r="AI21" i="8"/>
  <c r="AG21" i="8"/>
  <c r="AE21" i="8"/>
  <c r="AC21" i="8"/>
  <c r="AA21" i="8"/>
  <c r="Y21" i="8"/>
  <c r="W21" i="8"/>
  <c r="U21" i="8"/>
  <c r="S21" i="8"/>
  <c r="Q21" i="8"/>
  <c r="O21" i="8"/>
  <c r="M21" i="8"/>
  <c r="K21" i="8"/>
  <c r="I21" i="8"/>
  <c r="G21" i="8"/>
  <c r="E21" i="8"/>
  <c r="AQ20" i="8"/>
  <c r="AO20" i="8"/>
  <c r="AM20" i="8"/>
  <c r="AK20" i="8"/>
  <c r="AI20" i="8"/>
  <c r="AG20" i="8"/>
  <c r="AE20" i="8"/>
  <c r="AC20" i="8"/>
  <c r="AA20" i="8"/>
  <c r="Y20" i="8"/>
  <c r="W20" i="8"/>
  <c r="U20" i="8"/>
  <c r="S20" i="8"/>
  <c r="Q20" i="8"/>
  <c r="O20" i="8"/>
  <c r="M20" i="8"/>
  <c r="K20" i="8"/>
  <c r="I20" i="8"/>
  <c r="G20" i="8"/>
  <c r="E20" i="8"/>
  <c r="AQ19" i="8"/>
  <c r="AO19" i="8"/>
  <c r="AM19" i="8"/>
  <c r="AK19" i="8"/>
  <c r="AI19" i="8"/>
  <c r="AG19" i="8"/>
  <c r="AE19" i="8"/>
  <c r="AC19" i="8"/>
  <c r="AA19" i="8"/>
  <c r="Y19" i="8"/>
  <c r="W19" i="8"/>
  <c r="U19" i="8"/>
  <c r="S19" i="8"/>
  <c r="Q19" i="8"/>
  <c r="O19" i="8"/>
  <c r="M19" i="8"/>
  <c r="K19" i="8"/>
  <c r="I19" i="8"/>
  <c r="G19" i="8"/>
  <c r="E19" i="8"/>
  <c r="AQ18" i="8"/>
  <c r="AO18" i="8"/>
  <c r="AM18" i="8"/>
  <c r="AK18" i="8"/>
  <c r="AI18" i="8"/>
  <c r="AG18" i="8"/>
  <c r="AE18" i="8"/>
  <c r="AC18" i="8"/>
  <c r="AA18" i="8"/>
  <c r="Y18" i="8"/>
  <c r="W18" i="8"/>
  <c r="U18" i="8"/>
  <c r="S18" i="8"/>
  <c r="Q18" i="8"/>
  <c r="O18" i="8"/>
  <c r="M18" i="8"/>
  <c r="K18" i="8"/>
  <c r="I18" i="8"/>
  <c r="G18" i="8"/>
  <c r="E18" i="8"/>
  <c r="AQ17" i="8"/>
  <c r="AO17" i="8"/>
  <c r="AM17" i="8"/>
  <c r="AK17" i="8"/>
  <c r="AI17" i="8"/>
  <c r="AG17" i="8"/>
  <c r="AE17" i="8"/>
  <c r="AC17" i="8"/>
  <c r="AA17" i="8"/>
  <c r="Y17" i="8"/>
  <c r="W17" i="8"/>
  <c r="U17" i="8"/>
  <c r="S17" i="8"/>
  <c r="Q17" i="8"/>
  <c r="O17" i="8"/>
  <c r="M17" i="8"/>
  <c r="K17" i="8"/>
  <c r="I17" i="8"/>
  <c r="G17" i="8"/>
  <c r="E17" i="8"/>
  <c r="AQ16" i="8"/>
  <c r="AO16" i="8"/>
  <c r="AM16" i="8"/>
  <c r="AK16" i="8"/>
  <c r="AI16" i="8"/>
  <c r="AG16" i="8"/>
  <c r="AE16" i="8"/>
  <c r="AC16" i="8"/>
  <c r="AA16" i="8"/>
  <c r="Y16" i="8"/>
  <c r="W16" i="8"/>
  <c r="U16" i="8"/>
  <c r="S16" i="8"/>
  <c r="Q16" i="8"/>
  <c r="O16" i="8"/>
  <c r="M16" i="8"/>
  <c r="K16" i="8"/>
  <c r="I16" i="8"/>
  <c r="G16" i="8"/>
  <c r="E16" i="8"/>
  <c r="AQ15" i="8"/>
  <c r="AO15" i="8"/>
  <c r="AM15" i="8"/>
  <c r="AK15" i="8"/>
  <c r="AI15" i="8"/>
  <c r="AG15" i="8"/>
  <c r="AE15" i="8"/>
  <c r="AC15" i="8"/>
  <c r="AA15" i="8"/>
  <c r="Y15" i="8"/>
  <c r="W15" i="8"/>
  <c r="U15" i="8"/>
  <c r="S15" i="8"/>
  <c r="Q15" i="8"/>
  <c r="O15" i="8"/>
  <c r="M15" i="8"/>
  <c r="K15" i="8"/>
  <c r="I15" i="8"/>
  <c r="G15" i="8"/>
  <c r="E15" i="8"/>
  <c r="AQ14" i="8"/>
  <c r="AO14" i="8"/>
  <c r="AM14" i="8"/>
  <c r="AK14" i="8"/>
  <c r="AI14" i="8"/>
  <c r="AG14" i="8"/>
  <c r="AE14" i="8"/>
  <c r="AC14" i="8"/>
  <c r="AA14" i="8"/>
  <c r="Y14" i="8"/>
  <c r="W14" i="8"/>
  <c r="U14" i="8"/>
  <c r="S14" i="8"/>
  <c r="Q14" i="8"/>
  <c r="O14" i="8"/>
  <c r="M14" i="8"/>
  <c r="K14" i="8"/>
  <c r="I14" i="8"/>
  <c r="G14" i="8"/>
  <c r="E14" i="8"/>
  <c r="AQ13" i="8"/>
  <c r="AO13" i="8"/>
  <c r="AO1" i="8" s="1"/>
  <c r="AO2" i="8" s="1"/>
  <c r="AM13" i="8"/>
  <c r="AM6" i="8" s="1"/>
  <c r="AK13" i="8"/>
  <c r="AI13" i="8"/>
  <c r="AG13" i="8"/>
  <c r="AE13" i="8"/>
  <c r="AC13" i="8"/>
  <c r="AA13" i="8"/>
  <c r="AA6" i="8" s="1"/>
  <c r="Y13" i="8"/>
  <c r="Y2" i="8" s="1"/>
  <c r="W13" i="8"/>
  <c r="U13" i="8"/>
  <c r="S13" i="8"/>
  <c r="Q13" i="8"/>
  <c r="O13" i="8"/>
  <c r="M13" i="8"/>
  <c r="K13" i="8"/>
  <c r="I13" i="8"/>
  <c r="I1" i="8" s="1"/>
  <c r="G13" i="8"/>
  <c r="E13" i="8"/>
  <c r="AQ12" i="8"/>
  <c r="AO12" i="8"/>
  <c r="AM12" i="8"/>
  <c r="AK12" i="8"/>
  <c r="AI12" i="8"/>
  <c r="AI5" i="8" s="1"/>
  <c r="AG12" i="8"/>
  <c r="AG3" i="8" s="1"/>
  <c r="AE12" i="8"/>
  <c r="AC12" i="8"/>
  <c r="AA12" i="8"/>
  <c r="Y12" i="8"/>
  <c r="W12" i="8"/>
  <c r="U12" i="8"/>
  <c r="S12" i="8"/>
  <c r="Q12" i="8"/>
  <c r="Q1" i="8" s="1"/>
  <c r="Q3" i="8" s="1"/>
  <c r="O12" i="8"/>
  <c r="M12" i="8"/>
  <c r="K12" i="8"/>
  <c r="I12" i="8"/>
  <c r="G12" i="8"/>
  <c r="E12" i="8"/>
  <c r="AQ10" i="8"/>
  <c r="AO10" i="8"/>
  <c r="AM10" i="8"/>
  <c r="AK10" i="8"/>
  <c r="AI10" i="8"/>
  <c r="AG10" i="8"/>
  <c r="AE10" i="8"/>
  <c r="AC10" i="8"/>
  <c r="AA10" i="8"/>
  <c r="Y10" i="8"/>
  <c r="W10" i="8"/>
  <c r="U10" i="8"/>
  <c r="S10" i="8"/>
  <c r="Q10" i="8"/>
  <c r="O10" i="8"/>
  <c r="M10" i="8"/>
  <c r="K10" i="8"/>
  <c r="I10" i="8"/>
  <c r="G10" i="8"/>
  <c r="E10" i="8"/>
  <c r="AI6" i="8"/>
  <c r="AM5" i="8"/>
  <c r="AG5" i="8"/>
  <c r="AA5" i="8"/>
  <c r="AM4" i="8"/>
  <c r="AI4" i="8"/>
  <c r="I4" i="8"/>
  <c r="AM3" i="8"/>
  <c r="AA3" i="8"/>
  <c r="AM2" i="8"/>
  <c r="AI2" i="8"/>
  <c r="AG2" i="8"/>
  <c r="AM1" i="8"/>
  <c r="AE1" i="8"/>
  <c r="AE3" i="8" s="1"/>
  <c r="AC1" i="8"/>
  <c r="AC3" i="8" s="1"/>
  <c r="AA1" i="8"/>
  <c r="W1" i="8"/>
  <c r="W2" i="8" s="1"/>
  <c r="O1" i="8"/>
  <c r="O3" i="8" s="1"/>
  <c r="M1" i="8"/>
  <c r="M3" i="8" s="1"/>
  <c r="G1" i="8"/>
  <c r="G2" i="8" s="1"/>
  <c r="Y4" i="8" l="1"/>
  <c r="AG1" i="8"/>
  <c r="I3" i="8"/>
  <c r="Y6" i="8"/>
  <c r="AG4" i="8"/>
  <c r="I6" i="8"/>
  <c r="Y3" i="8"/>
  <c r="AG6" i="8"/>
  <c r="I5" i="8"/>
  <c r="I2" i="8"/>
  <c r="Y5" i="8"/>
  <c r="Y1" i="8"/>
  <c r="AE2" i="8"/>
  <c r="AE6" i="8" s="1"/>
  <c r="O2" i="8"/>
  <c r="O6" i="8" s="1"/>
  <c r="K1" i="8"/>
  <c r="K3" i="8" s="1"/>
  <c r="E1" i="8"/>
  <c r="E2" i="8" s="1"/>
  <c r="U1" i="8"/>
  <c r="U2" i="8" s="1"/>
  <c r="AK1" i="8"/>
  <c r="AK2" i="8" s="1"/>
  <c r="M2" i="8"/>
  <c r="M5" i="8" s="1"/>
  <c r="AC2" i="8"/>
  <c r="AC5" i="8" s="1"/>
  <c r="AQ1" i="8"/>
  <c r="AQ3" i="8" s="1"/>
  <c r="G3" i="8"/>
  <c r="G6" i="8" s="1"/>
  <c r="W3" i="8"/>
  <c r="W6" i="8" s="1"/>
  <c r="Q2" i="8"/>
  <c r="AO3" i="8"/>
  <c r="AO5" i="8" s="1"/>
  <c r="S1" i="8"/>
  <c r="S2" i="8" s="1"/>
  <c r="AI1" i="8"/>
  <c r="AA2" i="8"/>
  <c r="AI3" i="8"/>
  <c r="AA4" i="8"/>
  <c r="K2" i="8" l="1"/>
  <c r="K6" i="8" s="1"/>
  <c r="O4" i="8"/>
  <c r="AE4" i="8"/>
  <c r="S3" i="8"/>
  <c r="S5" i="8" s="1"/>
  <c r="O5" i="8"/>
  <c r="AK3" i="8"/>
  <c r="AK6" i="8" s="1"/>
  <c r="U3" i="8"/>
  <c r="U5" i="8" s="1"/>
  <c r="E3" i="8"/>
  <c r="E5" i="8" s="1"/>
  <c r="AQ2" i="8"/>
  <c r="AQ4" i="8" s="1"/>
  <c r="AE5" i="8"/>
  <c r="AC4" i="8"/>
  <c r="AO4" i="8"/>
  <c r="M4" i="8"/>
  <c r="AO6" i="8"/>
  <c r="Q5" i="8"/>
  <c r="Q6" i="8"/>
  <c r="Q4" i="8"/>
  <c r="AC6" i="8"/>
  <c r="M6" i="8"/>
  <c r="G5" i="8"/>
  <c r="W5" i="8"/>
  <c r="G4" i="8"/>
  <c r="W4" i="8"/>
  <c r="S6" i="8" l="1"/>
  <c r="K5" i="8"/>
  <c r="S4" i="8"/>
  <c r="K4" i="8"/>
  <c r="U6" i="8"/>
  <c r="AQ6" i="8"/>
  <c r="AQ5" i="8"/>
  <c r="AK4" i="8"/>
  <c r="AK5" i="8"/>
  <c r="E6" i="8"/>
  <c r="E4" i="8"/>
  <c r="U4" i="8"/>
  <c r="D47" i="6" l="1"/>
  <c r="D46" i="6" l="1"/>
  <c r="E34" i="6"/>
  <c r="O34" i="6"/>
  <c r="I33" i="6"/>
  <c r="K33" i="6"/>
  <c r="E32" i="6"/>
  <c r="I31" i="6"/>
  <c r="K31" i="6"/>
  <c r="I29" i="6"/>
  <c r="O30" i="6"/>
  <c r="E28" i="6"/>
  <c r="I27" i="6"/>
  <c r="O26" i="6"/>
  <c r="O24" i="6"/>
  <c r="O22" i="6"/>
  <c r="O20" i="6"/>
  <c r="E18" i="6"/>
  <c r="I17" i="6"/>
  <c r="E16" i="6"/>
  <c r="E14" i="6"/>
  <c r="F14" i="6" s="1"/>
  <c r="I13" i="6"/>
  <c r="K13" i="6" s="1"/>
  <c r="E12" i="6"/>
  <c r="E10" i="6"/>
  <c r="I9" i="6"/>
  <c r="E8" i="6"/>
  <c r="I7" i="6"/>
  <c r="E6" i="6"/>
  <c r="I5" i="6"/>
  <c r="O18" i="6" l="1"/>
  <c r="F18" i="6"/>
  <c r="O28" i="6"/>
  <c r="F28" i="6"/>
  <c r="O12" i="6"/>
  <c r="F12" i="6"/>
  <c r="F8" i="6"/>
  <c r="O8" i="6"/>
  <c r="F16" i="6"/>
  <c r="O16" i="6"/>
  <c r="O10" i="6"/>
  <c r="F10" i="6"/>
  <c r="F6" i="6"/>
  <c r="D36" i="6"/>
  <c r="O6" i="6"/>
  <c r="K9" i="6"/>
  <c r="O14" i="6"/>
  <c r="K17" i="6"/>
  <c r="K7" i="6"/>
  <c r="F34" i="6"/>
  <c r="K5" i="6"/>
  <c r="K29" i="6"/>
  <c r="K27" i="6"/>
  <c r="O32" i="6" l="1"/>
  <c r="F32" i="6"/>
  <c r="E56" i="1" l="1"/>
  <c r="CA23" i="3"/>
  <c r="BR22" i="3"/>
  <c r="BR19" i="3"/>
  <c r="CA19" i="3" s="1"/>
  <c r="BR18" i="3"/>
  <c r="G69" i="1"/>
  <c r="I67" i="1"/>
  <c r="G64" i="1"/>
  <c r="I59" i="1"/>
  <c r="G57" i="1"/>
  <c r="B69" i="1"/>
  <c r="B64" i="1"/>
  <c r="D59" i="1"/>
  <c r="B57" i="1"/>
  <c r="G45" i="1"/>
  <c r="I43" i="1"/>
  <c r="G40" i="1"/>
  <c r="I35" i="1"/>
  <c r="B45" i="1"/>
  <c r="D43" i="1"/>
  <c r="B40" i="1"/>
  <c r="D35" i="1"/>
  <c r="B33" i="1"/>
  <c r="G21" i="1"/>
  <c r="I19" i="1"/>
  <c r="G16" i="1"/>
  <c r="I11" i="1"/>
  <c r="B21" i="1"/>
  <c r="B16" i="1"/>
  <c r="J57" i="1" l="1"/>
  <c r="J9" i="1"/>
  <c r="E9" i="1"/>
  <c r="E33" i="1"/>
  <c r="E34" i="1"/>
  <c r="E54" i="1"/>
  <c r="CA25" i="3"/>
  <c r="E8" i="1"/>
  <c r="J56" i="1"/>
  <c r="J32" i="1"/>
  <c r="E32" i="1"/>
  <c r="J8" i="1"/>
  <c r="J33" i="1"/>
  <c r="E57" i="1"/>
  <c r="I21" i="1" l="1"/>
  <c r="E58" i="1"/>
  <c r="J10" i="1"/>
  <c r="E10" i="1"/>
  <c r="E6" i="1"/>
  <c r="J6" i="1"/>
  <c r="D5" i="2"/>
  <c r="D6" i="2" s="1"/>
  <c r="E30" i="1"/>
  <c r="E35" i="1" s="1"/>
  <c r="J30" i="1"/>
  <c r="J54" i="1"/>
  <c r="E11" i="1" l="1"/>
  <c r="E13" i="1" s="1"/>
  <c r="E14" i="1" s="1"/>
  <c r="J11" i="1"/>
  <c r="J13" i="1" s="1"/>
  <c r="J34" i="1"/>
  <c r="J58" i="1"/>
  <c r="E37" i="1"/>
  <c r="E38" i="1" s="1"/>
  <c r="E59" i="1" l="1"/>
  <c r="E61" i="1" s="1"/>
  <c r="E62" i="1" s="1"/>
  <c r="J59" i="1"/>
  <c r="J61" i="1" s="1"/>
  <c r="J62" i="1" s="1"/>
  <c r="J35" i="1"/>
  <c r="J37" i="1" s="1"/>
  <c r="J38" i="1" s="1"/>
  <c r="J14" i="1"/>
  <c r="E16" i="1"/>
  <c r="E17" i="1" s="1"/>
  <c r="J16" i="1"/>
  <c r="E40" i="1"/>
  <c r="E41" i="1" s="1"/>
  <c r="J40" i="1"/>
  <c r="E64" i="1"/>
  <c r="J64" i="1"/>
  <c r="J65" i="1" s="1"/>
  <c r="D7" i="2"/>
  <c r="D8" i="2" s="1"/>
  <c r="D9" i="2" s="1"/>
  <c r="J17" i="1" l="1"/>
  <c r="J19" i="1" s="1"/>
  <c r="J41" i="1"/>
  <c r="J43" i="1" s="1"/>
  <c r="J44" i="1" s="1"/>
  <c r="J45" i="1" s="1"/>
  <c r="J46" i="1" s="1"/>
  <c r="J48" i="1" s="1"/>
  <c r="E65" i="1"/>
  <c r="E67" i="1" s="1"/>
  <c r="E68" i="1" s="1"/>
  <c r="E69" i="1" s="1"/>
  <c r="E70" i="1" s="1"/>
  <c r="E72" i="1" s="1"/>
  <c r="J67" i="1"/>
  <c r="J68" i="1" s="1"/>
  <c r="J69" i="1" s="1"/>
  <c r="J70" i="1" s="1"/>
  <c r="J72" i="1" s="1"/>
  <c r="D10" i="2"/>
  <c r="E43" i="1"/>
  <c r="E44" i="1" s="1"/>
  <c r="E45" i="1" s="1"/>
  <c r="E46" i="1" s="1"/>
  <c r="E48" i="1" s="1"/>
  <c r="E19" i="1"/>
  <c r="E20" i="1" s="1"/>
  <c r="E21" i="1" s="1"/>
  <c r="E22" i="1" s="1"/>
  <c r="E24" i="1" s="1"/>
  <c r="J20" i="1" l="1"/>
  <c r="J21" i="1" s="1"/>
  <c r="J22" i="1" s="1"/>
  <c r="J24" i="1" s="1"/>
  <c r="J26" i="1" s="1"/>
  <c r="J74" i="1"/>
  <c r="I8" i="7"/>
  <c r="K8" i="7" s="1"/>
  <c r="E74" i="1"/>
  <c r="I7" i="7"/>
  <c r="K7" i="7" s="1"/>
  <c r="I5" i="7"/>
  <c r="K5" i="7" s="1"/>
  <c r="E50" i="1"/>
  <c r="I11" i="7"/>
  <c r="K11" i="7" s="1"/>
  <c r="D11" i="2"/>
  <c r="F10" i="2"/>
  <c r="I3" i="7"/>
  <c r="K3" i="7" s="1"/>
  <c r="E26" i="1"/>
  <c r="I6" i="7"/>
  <c r="K6" i="7" s="1"/>
  <c r="J50" i="1"/>
  <c r="I4" i="7" l="1"/>
  <c r="K4" i="7" s="1"/>
  <c r="I17" i="7"/>
  <c r="J17" i="7" s="1"/>
  <c r="K17" i="7" s="1"/>
  <c r="I10" i="7"/>
  <c r="K10" i="7" s="1"/>
  <c r="F11" i="2"/>
  <c r="FA1" i="12"/>
  <c r="FA4" i="12"/>
  <c r="FA6" i="12"/>
  <c r="FA2" i="12"/>
  <c r="FA5" i="12"/>
  <c r="FA37" i="12"/>
  <c r="FA3" i="12"/>
  <c r="DS4" i="12"/>
  <c r="DS5" i="12"/>
  <c r="DS6" i="12"/>
  <c r="DS3" i="12"/>
  <c r="DS1" i="12"/>
  <c r="DS37" i="12"/>
  <c r="DS2" i="12"/>
  <c r="EU4" i="12"/>
  <c r="EU3" i="12"/>
  <c r="EU6" i="12"/>
  <c r="EU2" i="12"/>
  <c r="EU5" i="12"/>
  <c r="EU37" i="12"/>
  <c r="EU1" i="12"/>
  <c r="EO1" i="12"/>
  <c r="EO4" i="12"/>
  <c r="EO3" i="12"/>
  <c r="EO6" i="12"/>
  <c r="EO5" i="12"/>
  <c r="EO37" i="12"/>
  <c r="EO2" i="12"/>
  <c r="U6" i="12"/>
  <c r="U3" i="12"/>
  <c r="U2" i="12"/>
  <c r="U4" i="12"/>
  <c r="U5" i="12"/>
  <c r="U37" i="12"/>
  <c r="U1" i="12"/>
  <c r="BE5" i="12"/>
  <c r="BE4" i="12"/>
  <c r="BE3" i="12"/>
  <c r="BE1" i="12"/>
  <c r="BE2" i="12"/>
  <c r="BE37" i="12"/>
  <c r="BE6" i="12"/>
  <c r="DO3" i="12"/>
  <c r="DO6" i="12"/>
  <c r="DO1" i="12"/>
  <c r="DO5" i="12"/>
  <c r="DO4" i="12"/>
  <c r="DO37" i="12"/>
  <c r="DO2" i="12"/>
  <c r="FC6" i="12"/>
  <c r="FC5" i="12"/>
  <c r="FC3" i="12"/>
  <c r="FC4" i="12"/>
  <c r="FC2" i="12"/>
  <c r="FC37" i="12"/>
  <c r="FC1" i="12"/>
  <c r="CK5" i="12"/>
  <c r="CK4" i="12"/>
  <c r="CK1" i="12"/>
  <c r="CK6" i="12"/>
  <c r="CK3" i="12"/>
  <c r="CK37" i="12"/>
  <c r="CK2" i="12"/>
  <c r="BI1" i="12"/>
  <c r="BI2" i="12"/>
  <c r="BI5" i="12"/>
  <c r="BI3" i="12"/>
  <c r="BI6" i="12"/>
  <c r="BI37" i="12"/>
  <c r="BI4" i="12"/>
  <c r="AW5" i="12"/>
  <c r="AW6" i="12"/>
  <c r="AW4" i="12"/>
  <c r="AW1" i="12"/>
  <c r="AW3" i="12"/>
  <c r="AW37" i="12"/>
  <c r="AW2" i="12"/>
  <c r="AC2" i="12"/>
  <c r="AC4" i="12"/>
  <c r="AC3" i="12"/>
  <c r="AC6" i="12"/>
  <c r="AC1" i="12"/>
  <c r="AC37" i="12"/>
  <c r="AC5" i="12"/>
  <c r="FE6" i="12"/>
  <c r="FE5" i="12"/>
  <c r="FE3" i="12"/>
  <c r="FE4" i="12"/>
  <c r="FE2" i="12"/>
  <c r="FE37" i="12"/>
  <c r="FE1" i="12"/>
  <c r="DC1" i="12"/>
  <c r="DC6" i="12"/>
  <c r="DC4" i="12"/>
  <c r="DC3" i="12"/>
  <c r="DC2" i="12"/>
  <c r="DC37" i="12"/>
  <c r="DC5" i="12"/>
  <c r="DK6" i="12"/>
  <c r="DK4" i="12"/>
  <c r="DK5" i="12"/>
  <c r="DK1" i="12"/>
  <c r="DK3" i="12"/>
  <c r="DK37" i="12"/>
  <c r="DK2" i="12"/>
  <c r="CS6" i="12"/>
  <c r="CS5" i="12"/>
  <c r="CS1" i="12"/>
  <c r="CS2" i="12"/>
  <c r="CS3" i="12"/>
  <c r="CS37" i="12"/>
  <c r="CS4" i="12"/>
  <c r="CC2" i="12"/>
  <c r="CC1" i="12"/>
  <c r="CC3" i="12"/>
  <c r="CC4" i="12"/>
  <c r="CC6" i="12"/>
  <c r="CC37" i="12"/>
  <c r="CC5" i="12"/>
  <c r="BK6" i="12"/>
  <c r="BK2" i="12"/>
  <c r="BK3" i="12"/>
  <c r="BK4" i="12"/>
  <c r="BK5" i="12"/>
  <c r="BK37" i="12"/>
  <c r="BK1" i="12"/>
  <c r="EE1" i="12"/>
  <c r="EE3" i="12"/>
  <c r="EE2" i="12"/>
  <c r="EE5" i="12"/>
  <c r="EE4" i="12"/>
  <c r="EE37" i="12"/>
  <c r="EE6" i="12"/>
  <c r="BG2" i="12"/>
  <c r="BG1" i="12"/>
  <c r="BG4" i="12"/>
  <c r="BG6" i="12"/>
  <c r="BG5" i="12"/>
  <c r="BG37" i="12"/>
  <c r="BG3" i="12"/>
  <c r="AI3" i="12"/>
  <c r="AI5" i="12"/>
  <c r="AI1" i="12"/>
  <c r="AI4" i="12"/>
  <c r="AI2" i="12"/>
  <c r="AI37" i="12"/>
  <c r="AI6" i="12"/>
  <c r="G3" i="12"/>
  <c r="G1" i="12"/>
  <c r="G5" i="12"/>
  <c r="G6" i="12"/>
  <c r="G2" i="12"/>
  <c r="G37" i="12"/>
  <c r="G4" i="12"/>
  <c r="EI4" i="12"/>
  <c r="EI1" i="12"/>
  <c r="EI5" i="12"/>
  <c r="EI6" i="12"/>
  <c r="EI3" i="12"/>
  <c r="EI37" i="12"/>
  <c r="EI2" i="12"/>
  <c r="BA1" i="12"/>
  <c r="BA3" i="12"/>
  <c r="BA5" i="12"/>
  <c r="BA6" i="12"/>
  <c r="BA4" i="12"/>
  <c r="BA37" i="12"/>
  <c r="BA2" i="12"/>
  <c r="DQ2" i="12"/>
  <c r="DQ6" i="12"/>
  <c r="DQ4" i="12"/>
  <c r="DQ1" i="12"/>
  <c r="DQ3" i="12"/>
  <c r="DQ37" i="12"/>
  <c r="DQ5" i="12"/>
  <c r="CU3" i="12"/>
  <c r="CU1" i="12"/>
  <c r="CU2" i="12"/>
  <c r="CU4" i="12"/>
  <c r="CU5" i="12"/>
  <c r="CU37" i="12"/>
  <c r="CU6" i="12"/>
  <c r="AQ5" i="12"/>
  <c r="AQ2" i="12"/>
  <c r="AQ3" i="12"/>
  <c r="AQ6" i="12"/>
  <c r="AQ4" i="12"/>
  <c r="AQ37" i="12"/>
  <c r="AQ1" i="12"/>
  <c r="CY2" i="12"/>
  <c r="CY3" i="12"/>
  <c r="CY6" i="12"/>
  <c r="CY5" i="12"/>
  <c r="CY4" i="12"/>
  <c r="CY37" i="12"/>
  <c r="CY1" i="12"/>
  <c r="Y1" i="12"/>
  <c r="Y4" i="12"/>
  <c r="Y5" i="12"/>
  <c r="Y2" i="12"/>
  <c r="Y6" i="12"/>
  <c r="Y37" i="12"/>
  <c r="Y3" i="12"/>
  <c r="DG5" i="12"/>
  <c r="DG6" i="12"/>
  <c r="DG3" i="12"/>
  <c r="DG1" i="12"/>
  <c r="DG2" i="12"/>
  <c r="DG37" i="12"/>
  <c r="DG4" i="12"/>
  <c r="M4" i="12"/>
  <c r="M5" i="12"/>
  <c r="M3" i="12"/>
  <c r="M1" i="12"/>
  <c r="M6" i="12"/>
  <c r="M37" i="12"/>
  <c r="M2" i="12"/>
  <c r="EQ5" i="12"/>
  <c r="EQ3" i="12"/>
  <c r="EQ4" i="12"/>
  <c r="EQ1" i="12"/>
  <c r="EQ6" i="12"/>
  <c r="EQ37" i="12"/>
  <c r="EQ2" i="12"/>
  <c r="EG1" i="12"/>
  <c r="EG5" i="12"/>
  <c r="EG6" i="12"/>
  <c r="EG4" i="12"/>
  <c r="EG3" i="12"/>
  <c r="EG37" i="12"/>
  <c r="EG2" i="12"/>
  <c r="K1" i="12"/>
  <c r="K4" i="12"/>
  <c r="K5" i="12"/>
  <c r="K2" i="12"/>
  <c r="K3" i="12"/>
  <c r="K37" i="12"/>
  <c r="K6" i="12"/>
  <c r="AO1" i="12"/>
  <c r="AO6" i="12"/>
  <c r="AO2" i="12"/>
  <c r="AO4" i="12"/>
  <c r="AO3" i="12"/>
  <c r="AO37" i="12"/>
  <c r="AO5" i="12"/>
  <c r="AU1" i="12"/>
  <c r="AU5" i="12"/>
  <c r="AU2" i="12"/>
  <c r="AU4" i="12"/>
  <c r="AU6" i="12"/>
  <c r="AU37" i="12"/>
  <c r="AU3" i="12"/>
  <c r="EY3" i="12"/>
  <c r="EY2" i="12"/>
  <c r="EY6" i="12"/>
  <c r="EY1" i="12"/>
  <c r="EY5" i="12"/>
  <c r="EY37" i="12"/>
  <c r="EY4" i="12"/>
  <c r="ES1" i="12"/>
  <c r="ES4" i="12"/>
  <c r="ES3" i="12"/>
  <c r="ES5" i="12"/>
  <c r="ES6" i="12"/>
  <c r="ES37" i="12"/>
  <c r="ES2" i="12"/>
  <c r="Q5" i="12"/>
  <c r="Q3" i="12"/>
  <c r="Q2" i="12"/>
  <c r="Q6" i="12"/>
  <c r="Q4" i="12"/>
  <c r="Q37" i="12"/>
  <c r="Q1" i="12"/>
  <c r="BM3" i="12"/>
  <c r="BM2" i="12"/>
  <c r="BM5" i="12"/>
  <c r="BM1" i="12"/>
  <c r="BM4" i="12"/>
  <c r="BM37" i="12"/>
  <c r="BM6" i="12"/>
  <c r="CW1" i="12"/>
  <c r="CW2" i="12"/>
  <c r="CW6" i="12"/>
  <c r="CW3" i="12"/>
  <c r="CW5" i="12"/>
  <c r="CW37" i="12"/>
  <c r="CW4" i="12"/>
  <c r="E6" i="12"/>
  <c r="E5" i="12"/>
  <c r="E4" i="12"/>
  <c r="E3" i="12"/>
  <c r="E1" i="12"/>
  <c r="E37" i="12"/>
  <c r="E2" i="12"/>
  <c r="DY3" i="12"/>
  <c r="DY1" i="12"/>
  <c r="DY2" i="12"/>
  <c r="DY5" i="12"/>
  <c r="DY6" i="12"/>
  <c r="DY37" i="12"/>
  <c r="DY4" i="12"/>
  <c r="CQ6" i="12"/>
  <c r="CQ3" i="12"/>
  <c r="CQ5" i="12"/>
  <c r="CQ4" i="12"/>
  <c r="CQ1" i="12"/>
  <c r="CQ37" i="12"/>
  <c r="CQ2" i="12"/>
  <c r="AY4" i="12"/>
  <c r="AY2" i="12"/>
  <c r="AY6" i="12"/>
  <c r="AY5" i="12"/>
  <c r="AY3" i="12"/>
  <c r="AY37" i="12"/>
  <c r="AY1" i="12"/>
  <c r="CO3" i="12"/>
  <c r="CO1" i="12"/>
  <c r="CO6" i="12"/>
  <c r="CO4" i="12"/>
  <c r="CO2" i="12"/>
  <c r="CO37" i="12"/>
  <c r="CO5" i="12"/>
  <c r="W4" i="12"/>
  <c r="W2" i="12"/>
  <c r="W3" i="12"/>
  <c r="W6" i="12"/>
  <c r="W5" i="12"/>
  <c r="W37" i="12"/>
  <c r="W1" i="12"/>
  <c r="CA5" i="12"/>
  <c r="CA6" i="12"/>
  <c r="CA4" i="12"/>
  <c r="CA1" i="12"/>
  <c r="CA3" i="12"/>
  <c r="CA37" i="12"/>
  <c r="CA2" i="12"/>
  <c r="AG4" i="12"/>
  <c r="AG1" i="12"/>
  <c r="AG3" i="12"/>
  <c r="AG2" i="12"/>
  <c r="AG6" i="12"/>
  <c r="AG37" i="12"/>
  <c r="AG5" i="12"/>
  <c r="DU2" i="12"/>
  <c r="DU5" i="12"/>
  <c r="DU6" i="12"/>
  <c r="DU3" i="12"/>
  <c r="DU1" i="12"/>
  <c r="DU37" i="12"/>
  <c r="DU4" i="12"/>
  <c r="AA5" i="12"/>
  <c r="AA3" i="12"/>
  <c r="AA2" i="12"/>
  <c r="AA6" i="12"/>
  <c r="AA1" i="12"/>
  <c r="AA37" i="12"/>
  <c r="AA4" i="12"/>
  <c r="BO1" i="12"/>
  <c r="BO5" i="12"/>
  <c r="BO4" i="12"/>
  <c r="BO2" i="12"/>
  <c r="BO3" i="12"/>
  <c r="BO37" i="12"/>
  <c r="BO6" i="12"/>
  <c r="DI5" i="12"/>
  <c r="DI6" i="12"/>
  <c r="DI1" i="12"/>
  <c r="DI3" i="12"/>
  <c r="DI2" i="12"/>
  <c r="DI37" i="12"/>
  <c r="DI4" i="12"/>
  <c r="AE5" i="12"/>
  <c r="AE4" i="12"/>
  <c r="AE1" i="12"/>
  <c r="AE6" i="12"/>
  <c r="AE2" i="12"/>
  <c r="AE37" i="12"/>
  <c r="AE3" i="12"/>
  <c r="DE1" i="12"/>
  <c r="DE4" i="12"/>
  <c r="DE6" i="12"/>
  <c r="DE5" i="12"/>
  <c r="DE3" i="12"/>
  <c r="DE37" i="12"/>
  <c r="DE2" i="12"/>
  <c r="BC6" i="12"/>
  <c r="BC4" i="12"/>
  <c r="BC2" i="12"/>
  <c r="BC3" i="12"/>
  <c r="BC5" i="12"/>
  <c r="BC37" i="12"/>
  <c r="BC1" i="12"/>
  <c r="AS5" i="12"/>
  <c r="AS6" i="12"/>
  <c r="AS4" i="12"/>
  <c r="AS2" i="12"/>
  <c r="AS3" i="12"/>
  <c r="AS37" i="12"/>
  <c r="AS1" i="12"/>
  <c r="CE5" i="12"/>
  <c r="CE4" i="12"/>
  <c r="CE6" i="12"/>
  <c r="CE1" i="12"/>
  <c r="CE2" i="12"/>
  <c r="CE37" i="12"/>
  <c r="CE3" i="12"/>
  <c r="DM5" i="12"/>
  <c r="DM3" i="12"/>
  <c r="DM4" i="12"/>
  <c r="DM2" i="12"/>
  <c r="DM1" i="12"/>
  <c r="DM37" i="12"/>
  <c r="DM6" i="12"/>
  <c r="I5" i="12"/>
  <c r="I4" i="12"/>
  <c r="I6" i="12"/>
  <c r="I3" i="12"/>
  <c r="I2" i="12"/>
  <c r="I37" i="12"/>
  <c r="I1" i="12"/>
  <c r="CI6" i="12"/>
  <c r="CI5" i="12"/>
  <c r="CI4" i="12"/>
  <c r="CI2" i="12"/>
  <c r="CI3" i="12"/>
  <c r="CI37" i="12"/>
  <c r="CI1" i="12"/>
  <c r="BU4" i="12"/>
  <c r="BU1" i="12"/>
  <c r="BU2" i="12"/>
  <c r="BU6" i="12"/>
  <c r="BU5" i="12"/>
  <c r="BU37" i="12"/>
  <c r="BU3" i="12"/>
  <c r="EA5" i="12"/>
  <c r="EA6" i="12"/>
  <c r="EA2" i="12"/>
  <c r="EA4" i="12"/>
  <c r="EA1" i="12"/>
  <c r="EA37" i="12"/>
  <c r="EA3" i="12"/>
  <c r="CM2" i="12"/>
  <c r="CM3" i="12"/>
  <c r="CM1" i="12"/>
  <c r="CM5" i="12"/>
  <c r="CM6" i="12"/>
  <c r="CM37" i="12"/>
  <c r="CM4" i="12"/>
  <c r="S3" i="12"/>
  <c r="S4" i="12"/>
  <c r="S1" i="12"/>
  <c r="S2" i="12"/>
  <c r="S5" i="12"/>
  <c r="S37" i="12"/>
  <c r="S6" i="12"/>
  <c r="BY4" i="12"/>
  <c r="BY3" i="12"/>
  <c r="BY2" i="12"/>
  <c r="BY1" i="12"/>
  <c r="BY6" i="12"/>
  <c r="BY37" i="12"/>
  <c r="BY5" i="12"/>
  <c r="DA4" i="12"/>
  <c r="DA6" i="12"/>
  <c r="DA2" i="12"/>
  <c r="DA5" i="12"/>
  <c r="DA1" i="12"/>
  <c r="DA37" i="12"/>
  <c r="DA3" i="12"/>
  <c r="O6" i="12"/>
  <c r="O3" i="12"/>
  <c r="O4" i="12"/>
  <c r="O2" i="12"/>
  <c r="O1" i="12"/>
  <c r="BQ3" i="12"/>
  <c r="BQ6" i="12"/>
  <c r="BQ2" i="12"/>
  <c r="BQ4" i="12"/>
  <c r="BQ1" i="12"/>
  <c r="BQ37" i="12"/>
  <c r="BQ5" i="12"/>
  <c r="AM3" i="12"/>
  <c r="AM2" i="12"/>
  <c r="AM1" i="12"/>
  <c r="AM5" i="12"/>
  <c r="AM6" i="12"/>
  <c r="AM37" i="12"/>
  <c r="AM4" i="12"/>
  <c r="DW3" i="12"/>
  <c r="DW4" i="12"/>
  <c r="DW1" i="12"/>
  <c r="DW6" i="12"/>
  <c r="DW2" i="12"/>
  <c r="DW37" i="12"/>
  <c r="DW5" i="12"/>
  <c r="FG2" i="12"/>
  <c r="FG6" i="12"/>
  <c r="FG3" i="12"/>
  <c r="FG4" i="12"/>
  <c r="FG1" i="12"/>
  <c r="FG37" i="12"/>
  <c r="FG5" i="12"/>
  <c r="EK3" i="12"/>
  <c r="EK2" i="12"/>
  <c r="EK1" i="12"/>
  <c r="EK5" i="12"/>
  <c r="EK6" i="12"/>
  <c r="EK37" i="12"/>
  <c r="EK4" i="12"/>
  <c r="BS5" i="12"/>
  <c r="BS4" i="12"/>
  <c r="BS3" i="12"/>
  <c r="BS2" i="12"/>
  <c r="BS6" i="12"/>
  <c r="BS37" i="12"/>
  <c r="BS1" i="12"/>
  <c r="BW6" i="12"/>
  <c r="BW3" i="12"/>
  <c r="BW2" i="12"/>
  <c r="BW4" i="12"/>
  <c r="BW5" i="12"/>
  <c r="BW37" i="12"/>
  <c r="BW1" i="12"/>
  <c r="AK4" i="12"/>
  <c r="AK6" i="12"/>
  <c r="AK3" i="12"/>
  <c r="AK5" i="12"/>
  <c r="AK1" i="12"/>
  <c r="AK37" i="12"/>
  <c r="AK2" i="12"/>
  <c r="EW3" i="12"/>
  <c r="EW2" i="12"/>
  <c r="EW6" i="12"/>
  <c r="EW4" i="12"/>
  <c r="EW5" i="12"/>
  <c r="EW37" i="12"/>
  <c r="EW1" i="12"/>
  <c r="EM2" i="12"/>
  <c r="EM4" i="12"/>
  <c r="EM6" i="12"/>
  <c r="EM3" i="12"/>
  <c r="EM1" i="12"/>
  <c r="EM37" i="12"/>
  <c r="EM5" i="12"/>
  <c r="CG2" i="12"/>
  <c r="CG3" i="12"/>
  <c r="CG4" i="12"/>
  <c r="CG6" i="12"/>
  <c r="CG1" i="12"/>
  <c r="CG37" i="12"/>
  <c r="CG5" i="12"/>
  <c r="EC4" i="12"/>
  <c r="EC5" i="12"/>
  <c r="EC6" i="12"/>
  <c r="EC3" i="12"/>
  <c r="EC2" i="12"/>
  <c r="O37" i="12"/>
  <c r="O5" i="12"/>
  <c r="B37" i="12"/>
  <c r="EC37" i="12"/>
  <c r="EC1" i="1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tc={F2B60C7F-596A-4B2F-8007-8EE23149A730}</author>
    <author>tc={CB4F0E30-6A4A-4550-BEA0-AF5EA543A5B6}</author>
    <author>Author</author>
  </authors>
  <commentList>
    <comment ref="C27" authorId="0" shapeId="0" xr:uid="{F2B60C7F-596A-4B2F-8007-8EE23149A730}">
      <text>
        <t>[Threaded comment]
Your version of Excel allows you to read this threaded comment; however, any edits to it will get removed if the file is opened in a newer version of Excel. Learn more: https://go.microsoft.com/fwlink/?linkid=870924
Comment:
    $46.22 May 2024 @ 53rd</t>
      </text>
    </comment>
    <comment ref="C29" authorId="1" shapeId="0" xr:uid="{CB4F0E30-6A4A-4550-BEA0-AF5EA543A5B6}">
      <text>
        <t>[Threaded comment]
Your version of Excel allows you to read this threaded comment; however, any edits to it will get removed if the file is opened in a newer version of Excel. Learn more: https://go.microsoft.com/fwlink/?linkid=870924
Comment:
    $40.83 May 2024 @ 53rd</t>
      </text>
    </comment>
    <comment ref="B48" authorId="2" shapeId="0" xr:uid="{DD108D47-0EF9-40E1-8665-2F2F1FCE6835}">
      <text>
        <r>
          <rPr>
            <b/>
            <sz val="12"/>
            <color indexed="81"/>
            <rFont val="Tahoma"/>
            <family val="2"/>
          </rPr>
          <t>Solimini, Kara (EHS): May 1, 2023
The May 2022 BLS wages statistics were released last week and is position salary has decreased significantly on a National level.  Therefore we are using the MA OEWS code as a benchmark.  This benchmark at the 53rd percentile is $247,350 which is still less than the currrent becnhmark of $247,470. 
As a policy decision and in an effort to not "decrease model salaries" POS (c.257) rate models will use the existing benchmark and cite the M2021 BLS code previously used.
M2022 BLS  (29-1223 Psychiatrists) National Annual Mean (MA 2022 Mean is $196,230)</t>
        </r>
        <r>
          <rPr>
            <sz val="10"/>
            <color indexed="81"/>
            <rFont val="Tahoma"/>
            <family val="2"/>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Solimini, Kara (EHS)</author>
    <author>Lenane, Marie (EHS)</author>
  </authors>
  <commentList>
    <comment ref="J2" authorId="0" shapeId="0" xr:uid="{4FCFE63D-1087-4792-B55E-A0A4A1EE9B71}">
      <text>
        <r>
          <rPr>
            <b/>
            <sz val="9"/>
            <color indexed="81"/>
            <rFont val="Tahoma"/>
            <family val="2"/>
          </rPr>
          <t>Solimini, Kara (EHS):</t>
        </r>
        <r>
          <rPr>
            <sz val="9"/>
            <color indexed="81"/>
            <rFont val="Tahoma"/>
            <family val="2"/>
          </rPr>
          <t xml:space="preserve">
1/17/2023
Rate found in CMR 433</t>
        </r>
      </text>
    </comment>
    <comment ref="H17" authorId="1" shapeId="0" xr:uid="{0C7B0954-DBE8-4A2C-9654-C9AB89276849}">
      <text>
        <r>
          <rPr>
            <b/>
            <sz val="9"/>
            <color indexed="81"/>
            <rFont val="Tahoma"/>
            <charset val="1"/>
          </rPr>
          <t>Lenane, Marie (EHS):</t>
        </r>
        <r>
          <rPr>
            <sz val="9"/>
            <color indexed="81"/>
            <rFont val="Tahoma"/>
            <charset val="1"/>
          </rPr>
          <t xml:space="preserve">
check marrs for actual FY24 spend for this acivity code</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<sst xmlns="http://schemas.openxmlformats.org/spreadsheetml/2006/main" count="1191" uniqueCount="431">
  <si>
    <t>MASTER SOURCE TABLE</t>
  </si>
  <si>
    <t>Salaries</t>
  </si>
  <si>
    <t>Expenses</t>
  </si>
  <si>
    <t>Source</t>
  </si>
  <si>
    <t>Tier 1</t>
  </si>
  <si>
    <t>Management</t>
  </si>
  <si>
    <t>Salary</t>
  </si>
  <si>
    <t>FTE</t>
  </si>
  <si>
    <t>Expense</t>
  </si>
  <si>
    <t>Direct Care Specialist</t>
  </si>
  <si>
    <t>Data Coordinator (BA Lvl)</t>
  </si>
  <si>
    <t>Data Coordinator</t>
  </si>
  <si>
    <t>Benchmark Expenses</t>
  </si>
  <si>
    <t>Sub-Total Staff</t>
  </si>
  <si>
    <t>Taxes and Fringe</t>
  </si>
  <si>
    <t xml:space="preserve">Total Staffing Costs </t>
  </si>
  <si>
    <t>Admin Allocation</t>
  </si>
  <si>
    <t>Chp 257 Benchmark</t>
  </si>
  <si>
    <t>Total Reimbursable Exp. Excl. Admin.</t>
  </si>
  <si>
    <t>Admin. Alloc. (M&amp;G)</t>
  </si>
  <si>
    <t xml:space="preserve">Total  </t>
  </si>
  <si>
    <t>Monthly Amount</t>
  </si>
  <si>
    <t>Tier 2</t>
  </si>
  <si>
    <t>Tier 3</t>
  </si>
  <si>
    <t>Ed Coordinator</t>
  </si>
  <si>
    <t xml:space="preserve"> </t>
  </si>
  <si>
    <t>Case Mgr / ED Coordinator</t>
  </si>
  <si>
    <t>Tax &amp; Fringe</t>
  </si>
  <si>
    <t>Total Tax &amp; Fringe</t>
  </si>
  <si>
    <t>Subtotal Compensation</t>
  </si>
  <si>
    <t>Program expenses</t>
  </si>
  <si>
    <t>TOTAL COMPENSATION</t>
  </si>
  <si>
    <t>CAF</t>
  </si>
  <si>
    <t>Massachusetts Economic Indicators</t>
  </si>
  <si>
    <t>IHS Markit, Fall 2020 Forecast</t>
  </si>
  <si>
    <t>Prepared by Michael Lynch, 781-301-9129</t>
  </si>
  <si>
    <t>FY16</t>
  </si>
  <si>
    <t>FY17</t>
  </si>
  <si>
    <t>FY18</t>
  </si>
  <si>
    <t>FY19</t>
  </si>
  <si>
    <t>FY20</t>
  </si>
  <si>
    <t>FY21</t>
  </si>
  <si>
    <t>FY22</t>
  </si>
  <si>
    <t>FY23</t>
  </si>
  <si>
    <t>FY13</t>
  </si>
  <si>
    <t>NAME</t>
  </si>
  <si>
    <t>2004Q1</t>
  </si>
  <si>
    <t>2004Q2</t>
  </si>
  <si>
    <t>2004Q3</t>
  </si>
  <si>
    <t>2004Q4</t>
  </si>
  <si>
    <t>2005Q1</t>
  </si>
  <si>
    <t>2005Q2</t>
  </si>
  <si>
    <t>2005Q3</t>
  </si>
  <si>
    <t>2005Q4</t>
  </si>
  <si>
    <t>2006Q1</t>
  </si>
  <si>
    <t>2006Q2</t>
  </si>
  <si>
    <t>2006Q3</t>
  </si>
  <si>
    <t>2006Q4</t>
  </si>
  <si>
    <t>2007Q1</t>
  </si>
  <si>
    <t>2007Q2</t>
  </si>
  <si>
    <t>2007Q3</t>
  </si>
  <si>
    <t>2007Q4</t>
  </si>
  <si>
    <t>2008Q1</t>
  </si>
  <si>
    <t>2008Q2</t>
  </si>
  <si>
    <t>2008Q3</t>
  </si>
  <si>
    <t>2008Q4</t>
  </si>
  <si>
    <t>2009Q1</t>
  </si>
  <si>
    <t>2009Q2</t>
  </si>
  <si>
    <t>2009Q3</t>
  </si>
  <si>
    <t>2009Q4</t>
  </si>
  <si>
    <t>2010Q1</t>
  </si>
  <si>
    <t>2010Q2</t>
  </si>
  <si>
    <t>2010Q3</t>
  </si>
  <si>
    <t>2010Q4</t>
  </si>
  <si>
    <t>2011Q1</t>
  </si>
  <si>
    <t>2011Q2</t>
  </si>
  <si>
    <t>2011Q3</t>
  </si>
  <si>
    <t>2011Q4</t>
  </si>
  <si>
    <t>2012Q1</t>
  </si>
  <si>
    <t>2012Q2</t>
  </si>
  <si>
    <t>2012Q3</t>
  </si>
  <si>
    <t>2012Q4</t>
  </si>
  <si>
    <t>2013Q1</t>
  </si>
  <si>
    <t>2013Q2</t>
  </si>
  <si>
    <t>2013Q3</t>
  </si>
  <si>
    <t>2013Q4</t>
  </si>
  <si>
    <t>2014Q1</t>
  </si>
  <si>
    <t>2014Q2</t>
  </si>
  <si>
    <t>2014Q3</t>
  </si>
  <si>
    <t>2014Q4</t>
  </si>
  <si>
    <t>2015Q1</t>
  </si>
  <si>
    <t>2015Q2</t>
  </si>
  <si>
    <t>2015Q3</t>
  </si>
  <si>
    <t>2015Q4</t>
  </si>
  <si>
    <t>2016Q1</t>
  </si>
  <si>
    <t>2016Q2</t>
  </si>
  <si>
    <t>2016Q3</t>
  </si>
  <si>
    <t>2016Q4</t>
  </si>
  <si>
    <t>2017Q1</t>
  </si>
  <si>
    <t>2017Q2</t>
  </si>
  <si>
    <t>2017Q3</t>
  </si>
  <si>
    <t>2017Q4</t>
  </si>
  <si>
    <t>2018Q1</t>
  </si>
  <si>
    <t>2018Q2</t>
  </si>
  <si>
    <t>2018Q3</t>
  </si>
  <si>
    <t>2018Q4</t>
  </si>
  <si>
    <t>2019Q1</t>
  </si>
  <si>
    <t>2019Q2</t>
  </si>
  <si>
    <t>2019Q3</t>
  </si>
  <si>
    <t>2019Q4</t>
  </si>
  <si>
    <t>2020Q1</t>
  </si>
  <si>
    <t>2020Q2</t>
  </si>
  <si>
    <t>2020Q3</t>
  </si>
  <si>
    <t>2020Q4</t>
  </si>
  <si>
    <t>2021Q1</t>
  </si>
  <si>
    <t>2021Q2</t>
  </si>
  <si>
    <t>2021Q3</t>
  </si>
  <si>
    <t>2021Q4</t>
  </si>
  <si>
    <t>2022Q1</t>
  </si>
  <si>
    <t>2022Q2</t>
  </si>
  <si>
    <t>2022Q3</t>
  </si>
  <si>
    <t>2022Q4</t>
  </si>
  <si>
    <t>2023Q1</t>
  </si>
  <si>
    <t>2023Q2</t>
  </si>
  <si>
    <t>2023Q3</t>
  </si>
  <si>
    <t>2023Q4</t>
  </si>
  <si>
    <t>2024Q1</t>
  </si>
  <si>
    <t>2024Q2</t>
  </si>
  <si>
    <t>2024Q3</t>
  </si>
  <si>
    <t>2024Q4</t>
  </si>
  <si>
    <t>LABEL</t>
  </si>
  <si>
    <t>CPI--BASELINE SCENARIO (1982-84=1)</t>
  </si>
  <si>
    <t>CPIBASEMA</t>
  </si>
  <si>
    <t>CPI--OPTIMISTIC SCENARIO (1982-84=1)</t>
  </si>
  <si>
    <t>CPIOPTMA</t>
  </si>
  <si>
    <t>CPI--PESSIMISTIC SCENARIO (1982-84=1)</t>
  </si>
  <si>
    <t>CPIPESSMA</t>
  </si>
  <si>
    <t>Rate-to-rate CAF</t>
  </si>
  <si>
    <t>Assumption for Rate Reviews that are to be promulgated July 1, 2021</t>
  </si>
  <si>
    <t xml:space="preserve">Base period: </t>
  </si>
  <si>
    <t>FY21Q4</t>
  </si>
  <si>
    <t>Average</t>
  </si>
  <si>
    <t xml:space="preserve">Prospective rate period: </t>
  </si>
  <si>
    <t>7/1/21 - 6/30/22</t>
  </si>
  <si>
    <t>CAF:</t>
  </si>
  <si>
    <t>Source:</t>
  </si>
  <si>
    <t>BLS / OES</t>
  </si>
  <si>
    <t>Position</t>
  </si>
  <si>
    <t>Median</t>
  </si>
  <si>
    <t>Common model titles (not all inclusive)</t>
  </si>
  <si>
    <t>Minimum Education and/or certification/Training/Experience</t>
  </si>
  <si>
    <t>C.257 Average</t>
  </si>
  <si>
    <t>Hourly Difference b/w Avg &amp; C.257</t>
  </si>
  <si>
    <t>Direct Care (hourly)</t>
  </si>
  <si>
    <t>Direct Care, Direct Care Blend, Non Specialized DC, Peer mentor, Family Specialist/ Partner</t>
  </si>
  <si>
    <t>High School diploma / GED / State Training</t>
  </si>
  <si>
    <t>Direct Care  (annual)</t>
  </si>
  <si>
    <t>Direct Care III (hourly)</t>
  </si>
  <si>
    <t>Direct Care Supervisor, Direct Care Bachelors</t>
  </si>
  <si>
    <t>Bachelors Level or 5+ years related experience</t>
  </si>
  <si>
    <t>Direct Care III (annual)</t>
  </si>
  <si>
    <t>Certified Nursing Assistant  (hourly)</t>
  </si>
  <si>
    <t>Completed a state-approved education program and must pass their state’s competency exam. </t>
  </si>
  <si>
    <t>Certified Nursing Assistant  (annual)</t>
  </si>
  <si>
    <t xml:space="preserve">Case / Social Worker (hourly) </t>
  </si>
  <si>
    <t>BA level social worker, LSW, BSW</t>
  </si>
  <si>
    <t>Bachelors Level or 8+ years related experience</t>
  </si>
  <si>
    <t>N/A</t>
  </si>
  <si>
    <t>Case / Social Worker (annual)</t>
  </si>
  <si>
    <t>LDAC1</t>
  </si>
  <si>
    <t>Case Manager / Social Worker / Clinical w/o independent License (hourly)</t>
  </si>
  <si>
    <t>LDAC2,  LMSW, LCSW</t>
  </si>
  <si>
    <t>Masters Level</t>
  </si>
  <si>
    <t>Case Manager / Social Worker / Clinical w/o independent License</t>
  </si>
  <si>
    <t>Clinical without Independent Licensure</t>
  </si>
  <si>
    <t>Clinical w/ Independent licensure (hourly)</t>
  </si>
  <si>
    <t>LPHA, LICSW, LMHC, LBHA, BCBA</t>
  </si>
  <si>
    <t xml:space="preserve">Masters with Licensure in Related Discipline </t>
  </si>
  <si>
    <t>Clinical w/ Independent licensure (annual)</t>
  </si>
  <si>
    <t>Clinical Manager, Clinical Director</t>
  </si>
  <si>
    <t>Masters with Licensure in Related Discipline and supervising/managerial related experience</t>
  </si>
  <si>
    <t>LPN (hourly)</t>
  </si>
  <si>
    <t>Complete a state approved nurse education program for licensed practical or licensed vocation nurse</t>
  </si>
  <si>
    <t>LPN (annual)</t>
  </si>
  <si>
    <t>Registerd Nurse (BA) (hourly)</t>
  </si>
  <si>
    <t>Minimum of an associates degree in nursing, a diploma from an approved nursing program, or a Bachelors of Science in Nursing</t>
  </si>
  <si>
    <t>Registered Nurse (BA) (annual)</t>
  </si>
  <si>
    <t>Registerd Nurse (MA / APRN) (hourly)</t>
  </si>
  <si>
    <t>Minimum of a Masters of Science in one of the APRN roles. Must be licensed</t>
  </si>
  <si>
    <t>Registered Nurse (MA / APRN) (annual)</t>
  </si>
  <si>
    <t>floor</t>
  </si>
  <si>
    <t>ceiling</t>
  </si>
  <si>
    <t>average</t>
  </si>
  <si>
    <t>weighted average</t>
  </si>
  <si>
    <t>17E</t>
  </si>
  <si>
    <t>18E</t>
  </si>
  <si>
    <t>19E</t>
  </si>
  <si>
    <t>20E</t>
  </si>
  <si>
    <t>21E</t>
  </si>
  <si>
    <t>22E</t>
  </si>
  <si>
    <t>23E</t>
  </si>
  <si>
    <t>24E</t>
  </si>
  <si>
    <t>25E</t>
  </si>
  <si>
    <t>26E</t>
  </si>
  <si>
    <t>27E</t>
  </si>
  <si>
    <t>28E</t>
  </si>
  <si>
    <t>29E</t>
  </si>
  <si>
    <t>30E</t>
  </si>
  <si>
    <t>31E</t>
  </si>
  <si>
    <t>32E</t>
  </si>
  <si>
    <t>33E</t>
  </si>
  <si>
    <t>34E</t>
  </si>
  <si>
    <t>35E</t>
  </si>
  <si>
    <t>36E</t>
  </si>
  <si>
    <t>Total Occupancy</t>
  </si>
  <si>
    <t>Direct Care Consultant 201</t>
  </si>
  <si>
    <t>Temporary Help 202</t>
  </si>
  <si>
    <t>Clients and Caregivers Reimb./Stipends 203</t>
  </si>
  <si>
    <t>Subcontracted Direct Care 206</t>
  </si>
  <si>
    <t>Staff Training 204</t>
  </si>
  <si>
    <t>Staff Mileage / Travel 205</t>
  </si>
  <si>
    <t>Meals 207</t>
  </si>
  <si>
    <t>Client Transportation 208</t>
  </si>
  <si>
    <t>Vehicle Expenses 208</t>
  </si>
  <si>
    <t>Vehicle Depreciation 208</t>
  </si>
  <si>
    <t>Incidental Medical /Medicine/Pharmacy 209</t>
  </si>
  <si>
    <t>Client Personal Allowances 211</t>
  </si>
  <si>
    <t>Provision Material Goods/Svs./Benefits 212</t>
  </si>
  <si>
    <t>Direct Client Wages 214</t>
  </si>
  <si>
    <t>Other Commercial Prod. &amp; Svs. 214</t>
  </si>
  <si>
    <t>Program Supplies &amp; Materials 215</t>
  </si>
  <si>
    <t>Non Charitable Expenses</t>
  </si>
  <si>
    <t>Other Expense</t>
  </si>
  <si>
    <t>Total Other Program Expense</t>
  </si>
  <si>
    <t>Sum of Actual</t>
  </si>
  <si>
    <t>Sum of FTE</t>
  </si>
  <si>
    <t>2017/2018</t>
  </si>
  <si>
    <t>Change over M2020</t>
  </si>
  <si>
    <r>
      <t>Median</t>
    </r>
    <r>
      <rPr>
        <b/>
        <sz val="20"/>
        <color indexed="10"/>
        <rFont val="Calibri"/>
        <family val="2"/>
      </rPr>
      <t xml:space="preserve"> </t>
    </r>
  </si>
  <si>
    <t>Change</t>
  </si>
  <si>
    <t>BLS Occupational Code(s)</t>
  </si>
  <si>
    <t>21-1093, 31-1120, 31-2022, 31-9099</t>
  </si>
  <si>
    <t>21-1094, 21-1015, 21-1018, 21-1023, 39-1022</t>
  </si>
  <si>
    <t xml:space="preserve">Developmental Specialist, </t>
  </si>
  <si>
    <t>31-1131</t>
  </si>
  <si>
    <t>21-1021, 21-1099</t>
  </si>
  <si>
    <t>21-1021, 21-1019, 21-1022, 21-1029</t>
  </si>
  <si>
    <t>29-2061</t>
  </si>
  <si>
    <t>19-3033, 21-1021, 21-1022, 19-3034</t>
  </si>
  <si>
    <t>Dietician / Nutritionist (hourly)</t>
  </si>
  <si>
    <t xml:space="preserve">Bachelors Level </t>
  </si>
  <si>
    <t>29-1031</t>
  </si>
  <si>
    <t>Dietician / Nutritionist (annual)</t>
  </si>
  <si>
    <t>Program Management (hourly)</t>
  </si>
  <si>
    <t xml:space="preserve">Program manager, Program management, </t>
  </si>
  <si>
    <t>BA Level w/ 3+ years related work experience</t>
  </si>
  <si>
    <t>11-9151</t>
  </si>
  <si>
    <t>Program Management (annual)</t>
  </si>
  <si>
    <t>Program director</t>
  </si>
  <si>
    <t>Occupational Therapist (hourly)</t>
  </si>
  <si>
    <t>Occupational Therapists</t>
  </si>
  <si>
    <t>29-1129, 31-2011, 29-1122 (25%/25%/50%)</t>
  </si>
  <si>
    <t>Occupational Therapist (annual)</t>
  </si>
  <si>
    <t>Physical Therapist (hourly)</t>
  </si>
  <si>
    <t>Physical Therapists</t>
  </si>
  <si>
    <t>29-1129, 31-2021, 29-1123  (20%/20%/60%)</t>
  </si>
  <si>
    <t>Physical Therapist (annual)</t>
  </si>
  <si>
    <t>Clinical Manager / Psychologists (hourly)</t>
  </si>
  <si>
    <t>19-3033, 19-3034</t>
  </si>
  <si>
    <t>Clinical Manager /  Psychologists  (annual)</t>
  </si>
  <si>
    <t>Speech Language Pathologists (hourly)</t>
  </si>
  <si>
    <t>29-1129, 29-1127</t>
  </si>
  <si>
    <t>Speech Language Pathologists (annual)</t>
  </si>
  <si>
    <t>29-1141</t>
  </si>
  <si>
    <t>29-1171</t>
  </si>
  <si>
    <t>Clerical, Support &amp; Direct Care Relief Staff are benched to Direct Care</t>
  </si>
  <si>
    <t xml:space="preserve">Tax and Fringe =  </t>
  </si>
  <si>
    <t xml:space="preserve">Terminal leave, and  retirement.  Does include Paid Family Medical Leave tax.
Includes and additional 2% to be used at providers descretion for retirement and/or other benefits
</t>
  </si>
  <si>
    <t>C.257 Benchmark</t>
  </si>
  <si>
    <t>Misc. BLS benchmarks</t>
  </si>
  <si>
    <t>Psychiatrist</t>
  </si>
  <si>
    <t>M2020 BLS Occ Code 29-1223 NAICS 622200 (Nat'l)</t>
  </si>
  <si>
    <t>Medical Director</t>
  </si>
  <si>
    <t>M2020 BLS Occ Code 29-1229 NAICS 622200 (Nat'l)</t>
  </si>
  <si>
    <t>Physician Assistants</t>
  </si>
  <si>
    <t>M2020 BLS  Occ Code 29-1071</t>
  </si>
  <si>
    <t>ED Coord./ Casr Mgr Blend</t>
  </si>
  <si>
    <t xml:space="preserve">BLS 2021 Case Worker/ Manager 55/45 Blend </t>
  </si>
  <si>
    <t>Benchmarked to BLS Salary (DC III)</t>
  </si>
  <si>
    <t>Benchmarked to BLS Salary (45% MA Lvl /55% BA Lvl)</t>
  </si>
  <si>
    <t>Benchmarked to BLS Salary (Management)</t>
  </si>
  <si>
    <t>ED. Coor. / Case Mgr</t>
  </si>
  <si>
    <t>Ed. Coor. Case Mgr.</t>
  </si>
  <si>
    <t>Ed. Coor. Case Mgr</t>
  </si>
  <si>
    <t>Program Expenses (per FTE)</t>
  </si>
  <si>
    <t>Service</t>
  </si>
  <si>
    <t>Tier</t>
  </si>
  <si>
    <t>Unit of Service</t>
  </si>
  <si>
    <t>Proposed rate</t>
  </si>
  <si>
    <t>Current Rate</t>
  </si>
  <si>
    <t>I.C</t>
  </si>
  <si>
    <t>n/a</t>
  </si>
  <si>
    <t>Flex Funding</t>
  </si>
  <si>
    <t>Lead Agency</t>
  </si>
  <si>
    <t>Case Manager/ Ed Coord. (.5 FTE)</t>
  </si>
  <si>
    <t>Case Manager/ Ed Coord. (1.0 FTE)</t>
  </si>
  <si>
    <t>Add on</t>
  </si>
  <si>
    <t>Add On</t>
  </si>
  <si>
    <t>Month</t>
  </si>
  <si>
    <t>average pre-exclusions</t>
  </si>
  <si>
    <r>
      <t xml:space="preserve">Outliers, average, and weighted average are calculated from </t>
    </r>
    <r>
      <rPr>
        <i/>
        <sz val="11"/>
        <color rgb="FFFF0000"/>
        <rFont val="Calibri"/>
        <family val="2"/>
        <scheme val="minor"/>
      </rPr>
      <t>only those reporting expense in this category</t>
    </r>
    <r>
      <rPr>
        <sz val="11"/>
        <color rgb="FFFF0000"/>
        <rFont val="Calibri"/>
        <family val="2"/>
        <scheme val="minor"/>
      </rPr>
      <t xml:space="preserve">. No zero values are incorporated in these calculations. </t>
    </r>
  </si>
  <si>
    <t>average incl. zeroes</t>
  </si>
  <si>
    <t>OrganizationName</t>
  </si>
  <si>
    <t>18 Degrees, Inc.</t>
  </si>
  <si>
    <t>Bay State Community Services, Inc.</t>
  </si>
  <si>
    <t>Communities For People, Inc.</t>
  </si>
  <si>
    <t>Eliot Community Human Services, Inc.</t>
  </si>
  <si>
    <t>Justice Resource Institute, Inc.</t>
  </si>
  <si>
    <t>L.U.K. Crisis Center, Inc.</t>
  </si>
  <si>
    <t>Northeast Behavioral Health</t>
  </si>
  <si>
    <t>Riverside Community Care Inc.</t>
  </si>
  <si>
    <t>Roxbury Youthworks Inc.</t>
  </si>
  <si>
    <t>Seven Hills Foundation and Affiliates</t>
  </si>
  <si>
    <t>The Home for Little Wanderers</t>
  </si>
  <si>
    <t>The KEY Program, Inc</t>
  </si>
  <si>
    <t>Wayside Youth &amp; Family Support Network, Inc.</t>
  </si>
  <si>
    <t>53 rd %ile</t>
  </si>
  <si>
    <t xml:space="preserve">Benchmarked to FY23 (approved) Commonwealth (office of the Comptroller) T&amp;F rate, less </t>
  </si>
  <si>
    <r>
      <t xml:space="preserve">IHS Markit, </t>
    </r>
    <r>
      <rPr>
        <b/>
        <sz val="12"/>
        <color rgb="FFFF0000"/>
        <rFont val="Arial"/>
        <family val="2"/>
      </rPr>
      <t>Fall 2022 Forecast</t>
    </r>
  </si>
  <si>
    <t>FY24</t>
  </si>
  <si>
    <t>FY25</t>
  </si>
  <si>
    <t>2025Q1</t>
  </si>
  <si>
    <t>2025Q2</t>
  </si>
  <si>
    <t>2025Q3</t>
  </si>
  <si>
    <t>2025Q4</t>
  </si>
  <si>
    <t>2026Q1</t>
  </si>
  <si>
    <t>2026Q2</t>
  </si>
  <si>
    <t>2026Q3</t>
  </si>
  <si>
    <t>2026Q4</t>
  </si>
  <si>
    <t>2027Q1</t>
  </si>
  <si>
    <t>2027Q2</t>
  </si>
  <si>
    <t>2027Q3</t>
  </si>
  <si>
    <t>2027Q4</t>
  </si>
  <si>
    <t>Assumption for Rate Reviews that are to be promulgated July 2023</t>
  </si>
  <si>
    <t>FY23Q4</t>
  </si>
  <si>
    <t>FY24 and FY25</t>
  </si>
  <si>
    <t>Avg increase</t>
  </si>
  <si>
    <t>Variance</t>
  </si>
  <si>
    <t>DCF FY24 Fiscal Impact</t>
  </si>
  <si>
    <t>53 Percentile</t>
  </si>
  <si>
    <t xml:space="preserve">
21-1093, 31-1120, 31-2022, 31-9099</t>
  </si>
  <si>
    <t>Developmental Specialist,  Triage Specialist, Medical Assistant</t>
  </si>
  <si>
    <t xml:space="preserve"> 31-1131</t>
  </si>
  <si>
    <t>Assistant Manager</t>
  </si>
  <si>
    <t xml:space="preserve">
29-1129, 31-2011, 29-1122 (25%/25%/50%)</t>
  </si>
  <si>
    <t xml:space="preserve">
29-1129, 29-1127</t>
  </si>
  <si>
    <t>Psychiatrist *</t>
  </si>
  <si>
    <t>Food Service I</t>
  </si>
  <si>
    <t>Benchmarked to Direct Care</t>
  </si>
  <si>
    <t>Food Service II</t>
  </si>
  <si>
    <t>Average of benchmarks Direct Care and Direct Care III</t>
  </si>
  <si>
    <t>Food Service III</t>
  </si>
  <si>
    <t>Benchmarked to Direct Care III</t>
  </si>
  <si>
    <t>Maintenence I</t>
  </si>
  <si>
    <t>Maintenence II</t>
  </si>
  <si>
    <t>Maintenence III</t>
  </si>
  <si>
    <t>*</t>
  </si>
  <si>
    <t>% of Difference</t>
  </si>
  <si>
    <t>Chapter 257 standard</t>
  </si>
  <si>
    <t>Previous Rate</t>
  </si>
  <si>
    <t>% of change</t>
  </si>
  <si>
    <t>July 1, 2025 - June 30, 2026</t>
  </si>
  <si>
    <t>2030Q4</t>
  </si>
  <si>
    <t>2030Q3</t>
  </si>
  <si>
    <t>2030Q2</t>
  </si>
  <si>
    <t>2030Q1</t>
  </si>
  <si>
    <t>2029Q4</t>
  </si>
  <si>
    <t>2029Q3</t>
  </si>
  <si>
    <t>2029Q2</t>
  </si>
  <si>
    <t>2029Q1</t>
  </si>
  <si>
    <t>2028Q4</t>
  </si>
  <si>
    <t>2028Q3</t>
  </si>
  <si>
    <t>2028Q2</t>
  </si>
  <si>
    <t>2028Q1</t>
  </si>
  <si>
    <t>FY27</t>
  </si>
  <si>
    <t>FY26</t>
  </si>
  <si>
    <t>FY23 UFR Data Wtg Avg (Line items 22E, 23E, 25E, 26E, 29E, 30E &amp; 33E)</t>
  </si>
  <si>
    <t>Proposed FY26 Monthly Rates (1.0 FTE)</t>
  </si>
  <si>
    <t>Proposed FY26 Monthly Rates (0.50FTE)</t>
  </si>
  <si>
    <t>FY24 Spend</t>
  </si>
  <si>
    <t>Proj FY26 Spend</t>
  </si>
  <si>
    <t xml:space="preserve">Sr. Service Coordinator </t>
  </si>
  <si>
    <t xml:space="preserve">Service Coordinator </t>
  </si>
  <si>
    <t>Benchmarked to BLS Salary (Case/Social Worker)</t>
  </si>
  <si>
    <t>Tier 4</t>
  </si>
  <si>
    <t>Tier 7</t>
  </si>
  <si>
    <t>Tier 6</t>
  </si>
  <si>
    <t>Tier 5</t>
  </si>
  <si>
    <t>Area Lead Agency</t>
  </si>
  <si>
    <t>BLS/OES</t>
  </si>
  <si>
    <t>position</t>
  </si>
  <si>
    <t>50 Percentile</t>
  </si>
  <si>
    <t>53rd Percentile</t>
  </si>
  <si>
    <t>BLS Occupational Code</t>
  </si>
  <si>
    <t xml:space="preserve">Occupational Therapist (hourly) </t>
  </si>
  <si>
    <t xml:space="preserve">Speech Language Pathologists (hourly) </t>
  </si>
  <si>
    <t xml:space="preserve">Speech Language Pathologists (annual) </t>
  </si>
  <si>
    <t>* - M2024 numbers came in lower so the prior M2023 amount was used</t>
  </si>
  <si>
    <r>
      <t xml:space="preserve">Clerical, Support &amp; Direct Care Relief Staff are benched to Direct Care </t>
    </r>
    <r>
      <rPr>
        <b/>
        <i/>
        <sz val="11"/>
        <color theme="1"/>
        <rFont val="Calibri"/>
        <family val="2"/>
        <scheme val="minor"/>
      </rPr>
      <t>**</t>
    </r>
  </si>
  <si>
    <t xml:space="preserve">Benchmarked to FY25  Commonwealth (office of the Comptroller) T&amp;F rate, less </t>
  </si>
  <si>
    <t>Fall 2025 CAF</t>
  </si>
  <si>
    <t xml:space="preserve">M2024 BLS  Occ- Code 29-1223 (Nat'l Mean)   </t>
  </si>
  <si>
    <t>M2024 BLS  Occ- Code 29-1222 (MA Mean)</t>
  </si>
  <si>
    <t>M2024 BLS  Occ Code 29-1071 (MA 53rd %)</t>
  </si>
  <si>
    <t>M2024 BLS  Occ - Code 37-0000 (MA 53%)</t>
  </si>
  <si>
    <t>M2024 BLS  Occ - Code 49-9099 (MA 53%)</t>
  </si>
  <si>
    <t>M2024 BLS AVG of Occ Code 49-0000 and 49-9071 (MA 53%)</t>
  </si>
  <si>
    <t>S&amp;P Global Market Intelligence, Fall 2025</t>
  </si>
  <si>
    <t>FY28</t>
  </si>
  <si>
    <t>Fy28</t>
  </si>
  <si>
    <t>2031Q1</t>
  </si>
  <si>
    <t>2031Q2</t>
  </si>
  <si>
    <t>2031Q3</t>
  </si>
  <si>
    <t>2031Q4</t>
  </si>
  <si>
    <t>Assumption for Rate Reviews that are to be promulgated July 2026 OPTIMISTIC</t>
  </si>
  <si>
    <t>FY26Q4</t>
  </si>
  <si>
    <t>FY27Q2</t>
  </si>
  <si>
    <t>January 1, 2027 - December 31, 2028</t>
  </si>
  <si>
    <t>(1/1/27-12/31/28)</t>
  </si>
  <si>
    <t>Fall 2025</t>
  </si>
  <si>
    <t xml:space="preserve"> BASELINE SCENARIO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</si>
</sst>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
    <numFmt numFmtId="5" formatCode="&quot;$&quot;#,##0_);\(&quot;$&quot;#,##0\)"/>
    <numFmt numFmtId="7" formatCode="&quot;$&quot;#,##0.00_);\(&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quot;$&quot;* #,##0_);_(&quot;$&quot;* \(#,##0\);_(&quot;$&quot;* &quot;-&quot;??_);_(@_)"/>
    <numFmt numFmtId="165" formatCode="&quot;$&quot;#,##0"/>
    <numFmt numFmtId="166" formatCode="0.0%"/>
    <numFmt numFmtId="167" formatCode="0.000"/>
    <numFmt numFmtId="168" formatCode="0.0"/>
    <numFmt numFmtId="169" formatCode="[$-409]mmmm\ d\,\ yyyy;@"/>
    <numFmt numFmtId="170" formatCode="&quot;$&quot;#,##0.00"/>
    <numFmt numFmtId="171" formatCode="_(* #,##0.00_);_(* \(#,##0.00\);_(* \-??_);_(@_)"/>
    <numFmt numFmtId="172" formatCode="_(\$* #,##0.00_);_(\$* \(#,##0.00\);_(\$* \-??_);_(@_)"/>
    <numFmt numFmtId="173" formatCode="#,###,##0.00;\(#,###,##0.00\)"/>
    <numFmt numFmtId="174" formatCode="&quot;$&quot;#,###,##0.00;\(&quot;$&quot;#,###,##0.00\)"/>
    <numFmt numFmtId="175" formatCode="#,##0.00%;\(#,##0.00%\)"/>
  </numFmts>
  <fonts count="99" x14ac:knownFonts="1">
    <font>
      <sz val="8"/>
      <color theme="1"/>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FA7D0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0"/>
      <name val="Verdana"/>
      <family val="2"/>
    </font>
    <font>
      <sz val="10"/>
      <name val="Calibri"/>
      <family val="2"/>
      <scheme val="minor"/>
    </font>
    <font>
      <sz val="8"/>
      <color theme="1"/>
      <name val="Arial"/>
      <family val="2"/>
    </font>
    <font>
      <b/>
      <sz val="10"/>
      <name val="Calibri"/>
      <family val="2"/>
      <scheme val="minor"/>
    </font>
    <font>
      <sz val="10"/>
      <name val="Arial"/>
      <family val="2"/>
    </font>
    <font>
      <b/>
      <sz val="14"/>
      <name val="Arial"/>
      <family val="2"/>
    </font>
    <font>
      <b/>
      <sz val="12"/>
      <name val="Arial"/>
      <family val="2"/>
    </font>
    <font>
      <b/>
      <sz val="10"/>
      <name val="Arial"/>
      <family val="2"/>
    </font>
    <font>
      <b/>
      <sz val="11"/>
      <name val="Arial"/>
      <family val="2"/>
    </font>
    <font>
      <sz val="10"/>
      <color theme="0"/>
      <name val="Arial"/>
      <family val="2"/>
    </font>
    <font>
      <b/>
      <sz val="10"/>
      <color rgb="FFFF0000"/>
      <name val="Arial"/>
      <family val="2"/>
    </font>
    <font>
      <sz val="10"/>
      <color rgb="FFFF0000"/>
      <name val="Arial"/>
      <family val="2"/>
    </font>
    <font>
      <b/>
      <u/>
      <sz val="10"/>
      <name val="Arial"/>
      <family val="2"/>
    </font>
    <font>
      <b/>
      <sz val="10"/>
      <color theme="1"/>
      <name val="Calibri"/>
      <family val="2"/>
      <scheme val="minor"/>
    </font>
    <font>
      <sz val="11"/>
      <color indexed="8"/>
      <name val="Calibri"/>
      <family val="2"/>
    </font>
    <font>
      <sz val="11"/>
      <color indexed="9"/>
      <name val="Calibri"/>
      <family val="2"/>
    </font>
    <font>
      <sz val="11"/>
      <color indexed="20"/>
      <name val="Calibri"/>
      <family val="2"/>
    </font>
    <font>
      <sz val="11"/>
      <color rgb="FF9C0006"/>
      <name val="Calibri"/>
      <family val="2"/>
    </font>
    <font>
      <sz val="9"/>
      <color indexed="8"/>
      <name val="Calibri"/>
      <family val="2"/>
    </font>
    <font>
      <b/>
      <sz val="11"/>
      <color indexed="52"/>
      <name val="Calibri"/>
      <family val="2"/>
    </font>
    <font>
      <b/>
      <sz val="11"/>
      <color indexed="9"/>
      <name val="Calibri"/>
      <family val="2"/>
    </font>
    <font>
      <sz val="11"/>
      <name val="Arial"/>
      <family val="2"/>
    </font>
    <font>
      <sz val="11"/>
      <color theme="1"/>
      <name val="Calibri"/>
      <family val="2"/>
    </font>
    <font>
      <sz val="10"/>
      <color indexed="8"/>
      <name val="Arial"/>
      <family val="2"/>
    </font>
    <font>
      <sz val="12"/>
      <name val="Arial"/>
      <family val="2"/>
    </font>
    <font>
      <sz val="10"/>
      <color theme="1"/>
      <name val="Tahoma"/>
      <family val="2"/>
    </font>
    <font>
      <i/>
      <sz val="11"/>
      <color indexed="23"/>
      <name val="Calibri"/>
      <family val="2"/>
    </font>
    <font>
      <sz val="10"/>
      <color indexed="0"/>
      <name val="Arial"/>
      <family val="2"/>
    </font>
    <font>
      <sz val="11"/>
      <color indexed="17"/>
      <name val="Calibri"/>
      <family val="2"/>
    </font>
    <font>
      <b/>
      <sz val="9"/>
      <color indexed="8"/>
      <name val="Calibri"/>
      <family val="2"/>
    </font>
    <font>
      <b/>
      <sz val="15"/>
      <color indexed="56"/>
      <name val="Calibri"/>
      <family val="2"/>
    </font>
    <font>
      <b/>
      <sz val="13"/>
      <color indexed="56"/>
      <name val="Calibri"/>
      <family val="2"/>
    </font>
    <font>
      <b/>
      <sz val="11"/>
      <color indexed="56"/>
      <name val="Calibri"/>
      <family val="2"/>
    </font>
    <font>
      <u/>
      <sz val="11"/>
      <color indexed="12"/>
      <name val="Calibri"/>
      <family val="2"/>
      <charset val="1"/>
    </font>
    <font>
      <u/>
      <sz val="11"/>
      <color theme="10"/>
      <name val="Arial"/>
      <family val="2"/>
    </font>
    <font>
      <sz val="11"/>
      <color indexed="62"/>
      <name val="Calibri"/>
      <family val="2"/>
    </font>
    <font>
      <sz val="11"/>
      <color indexed="52"/>
      <name val="Calibri"/>
      <family val="2"/>
    </font>
    <font>
      <sz val="11"/>
      <color indexed="60"/>
      <name val="Calibri"/>
      <family val="2"/>
    </font>
    <font>
      <sz val="10"/>
      <color rgb="FF000000"/>
      <name val="Arial"/>
      <family val="2"/>
    </font>
    <font>
      <sz val="10"/>
      <name val="MS Sans Serif"/>
      <family val="2"/>
    </font>
    <font>
      <sz val="8.85"/>
      <color rgb="FF000000"/>
      <name val="Arial"/>
      <family val="2"/>
    </font>
    <font>
      <sz val="11"/>
      <color indexed="8"/>
      <name val="Calibri"/>
      <family val="2"/>
      <scheme val="minor"/>
    </font>
    <font>
      <b/>
      <sz val="11"/>
      <color indexed="63"/>
      <name val="Calibri"/>
      <family val="2"/>
    </font>
    <font>
      <b/>
      <sz val="12"/>
      <color indexed="0"/>
      <name val="Times New Roman"/>
      <family val="1"/>
    </font>
    <font>
      <b/>
      <sz val="10"/>
      <color indexed="0"/>
      <name val="Times New Roman"/>
      <family val="1"/>
    </font>
    <font>
      <b/>
      <sz val="10"/>
      <color indexed="0"/>
      <name val="Arial"/>
      <family val="2"/>
    </font>
    <font>
      <b/>
      <sz val="12"/>
      <color indexed="30"/>
      <name val="Calibri"/>
      <family val="2"/>
    </font>
    <font>
      <b/>
      <sz val="18"/>
      <color indexed="56"/>
      <name val="Cambria"/>
      <family val="2"/>
    </font>
    <font>
      <b/>
      <sz val="11"/>
      <color indexed="8"/>
      <name val="Calibri"/>
      <family val="2"/>
    </font>
    <font>
      <sz val="11"/>
      <color indexed="10"/>
      <name val="Calibri"/>
      <family val="2"/>
    </font>
    <font>
      <sz val="20"/>
      <color theme="1"/>
      <name val="Calibri"/>
      <family val="2"/>
      <scheme val="minor"/>
    </font>
    <font>
      <b/>
      <sz val="20"/>
      <name val="Calibri"/>
      <family val="2"/>
      <scheme val="minor"/>
    </font>
    <font>
      <b/>
      <sz val="20"/>
      <color rgb="FFFF0000"/>
      <name val="Calibri"/>
      <family val="2"/>
      <scheme val="minor"/>
    </font>
    <font>
      <b/>
      <sz val="20"/>
      <color theme="1"/>
      <name val="Calibri"/>
      <family val="2"/>
      <scheme val="minor"/>
    </font>
    <font>
      <b/>
      <sz val="20"/>
      <color indexed="10"/>
      <name val="Calibri"/>
      <family val="2"/>
    </font>
    <font>
      <sz val="20"/>
      <color rgb="FFFF0000"/>
      <name val="Calibri"/>
      <family val="2"/>
      <scheme val="minor"/>
    </font>
    <font>
      <i/>
      <sz val="11"/>
      <color rgb="FFFF0000"/>
      <name val="Calibri"/>
      <family val="2"/>
      <scheme val="minor"/>
    </font>
    <font>
      <b/>
      <sz val="12"/>
      <color rgb="FFFF0000"/>
      <name val="Arial"/>
      <family val="2"/>
    </font>
    <font>
      <sz val="10"/>
      <color theme="1"/>
      <name val="Arial"/>
      <family val="2"/>
    </font>
    <font>
      <b/>
      <sz val="10"/>
      <color theme="1"/>
      <name val="Arial"/>
      <family val="2"/>
    </font>
    <font>
      <sz val="9"/>
      <color indexed="81"/>
      <name val="Tahoma"/>
      <family val="2"/>
    </font>
    <font>
      <b/>
      <sz val="9"/>
      <color indexed="81"/>
      <name val="Tahoma"/>
      <family val="2"/>
    </font>
    <font>
      <b/>
      <sz val="8"/>
      <color theme="1"/>
      <name val="Arial"/>
      <family val="2"/>
    </font>
    <font>
      <sz val="10"/>
      <color theme="1"/>
      <name val="Calibri"/>
      <family val="2"/>
      <scheme val="minor"/>
    </font>
    <font>
      <b/>
      <sz val="11"/>
      <color rgb="FFFF0000"/>
      <name val="Calibri"/>
      <family val="2"/>
      <scheme val="minor"/>
    </font>
    <font>
      <b/>
      <i/>
      <sz val="11"/>
      <color theme="1"/>
      <name val="Calibri"/>
      <family val="2"/>
      <scheme val="minor"/>
    </font>
    <font>
      <i/>
      <sz val="11"/>
      <color theme="1"/>
      <name val="Calibri"/>
      <family val="2"/>
      <scheme val="minor"/>
    </font>
    <font>
      <b/>
      <sz val="12"/>
      <color indexed="81"/>
      <name val="Tahoma"/>
      <family val="2"/>
    </font>
    <font>
      <sz val="10"/>
      <color indexed="81"/>
      <name val="Tahoma"/>
      <family val="2"/>
    </font>
    <font>
      <sz val="10"/>
      <color rgb="FFFF0000"/>
      <name val="Calibri"/>
      <family val="2"/>
      <scheme val="minor"/>
    </font>
    <font>
      <sz val="10"/>
      <name val="Arial"/>
    </font>
    <font>
      <sz val="9"/>
      <color indexed="81"/>
      <name val="Tahoma"/>
      <charset val="1"/>
    </font>
    <font>
      <b/>
      <sz val="9"/>
      <color indexed="81"/>
      <name val="Tahoma"/>
      <charset val="1"/>
    </font>
    <font>
      <b/>
      <i/>
      <sz val="10"/>
      <name val="Calibri"/>
      <family val="2"/>
      <scheme val="minor"/>
    </font>
    <font>
      <i/>
      <sz val="10"/>
      <name val="Calibri"/>
      <family val="2"/>
      <scheme val="minor"/>
    </font>
    <font>
      <b/>
      <u/>
      <sz val="10"/>
      <color rgb="FF000000"/>
      <name val="Calibri"/>
      <family val="2"/>
      <scheme val="minor"/>
    </font>
    <font>
      <sz val="10"/>
      <color rgb="FF000000"/>
      <name val="Calibri"/>
      <family val="2"/>
      <scheme val="minor"/>
    </font>
    <font>
      <i/>
      <sz val="10"/>
      <color theme="1"/>
      <name val="Calibri"/>
      <family val="2"/>
      <scheme val="minor"/>
    </font>
    <font>
      <b/>
      <sz val="10"/>
      <color rgb="FFED0000"/>
      <name val="Arial"/>
      <family val="2"/>
    </font>
    <font>
      <sz val="11"/>
      <color rgb="FFED0000"/>
      <name val="Calibri"/>
      <family val="2"/>
      <scheme val="minor"/>
    </font>
    <font>
      <b/>
      <sz val="11"/>
      <color rgb="FFED0000"/>
      <name val="Calibri"/>
      <family val="2"/>
      <scheme val="minor"/>
    </font>
    <font>
      <sz val="10"/>
      <color rgb="FFED0000"/>
      <name val="Calibri"/>
      <family val="2"/>
      <scheme val="minor"/>
    </font>
    <font>
      <sz val="10"/>
      <color theme="1" tint="0.249977111117893"/>
      <name val="Arial"/>
      <family val="2"/>
    </font>
    <font>
      <sz val="10"/>
      <color theme="1" tint="0.34998626667073579"/>
      <name val="Calibri"/>
      <family val="2"/>
      <scheme val="minor"/>
    </font>
    <font>
      <sz val="10"/>
      <color theme="3" tint="-0.499984740745262"/>
      <name val="Arial"/>
      <family val="2"/>
    </font>
  </fonts>
  <fills count="58">
    <fill>
      <patternFill patternType="none"/>
    </fill>
    <fill>
      <patternFill patternType="gray125"/>
    </fill>
    <fill>
      <patternFill patternType="solid">
        <fgColor rgb="FFFFC7CE"/>
      </patternFill>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theme="0" tint="-0.14999847407452621"/>
        <bgColor indexed="64"/>
      </patternFill>
    </fill>
    <fill>
      <patternFill patternType="solid">
        <fgColor theme="5" tint="0.59999389629810485"/>
        <bgColor indexed="64"/>
      </patternFill>
    </fill>
    <fill>
      <patternFill patternType="solid">
        <fgColor theme="0"/>
        <bgColor indexed="64"/>
      </patternFill>
    </fill>
    <fill>
      <patternFill patternType="solid">
        <fgColor theme="4" tint="0.59999389629810485"/>
        <bgColor indexed="64"/>
      </patternFill>
    </fill>
    <fill>
      <patternFill patternType="solid">
        <fgColor rgb="FFFFFF00"/>
        <bgColor indexed="64"/>
      </patternFill>
    </fill>
    <fill>
      <patternFill patternType="solid">
        <fgColor indexed="22"/>
        <bgColor indexed="64"/>
      </patternFill>
    </fill>
    <fill>
      <patternFill patternType="solid">
        <fgColor rgb="FFEEE800"/>
        <bgColor indexed="64"/>
      </patternFill>
    </fill>
    <fill>
      <patternFill patternType="solid">
        <fgColor rgb="FF92D050"/>
        <bgColor indexed="64"/>
      </patternFill>
    </fill>
    <fill>
      <patternFill patternType="solid">
        <fgColor rgb="FF00B0F0"/>
        <bgColor indexed="64"/>
      </patternFill>
    </fill>
    <fill>
      <patternFill patternType="solid">
        <fgColor theme="7" tint="0.39997558519241921"/>
        <bgColor indexed="64"/>
      </patternFill>
    </fill>
    <fill>
      <patternFill patternType="solid">
        <fgColor theme="6" tint="-0.499984740745262"/>
        <bgColor indexed="64"/>
      </patternFill>
    </fill>
    <fill>
      <patternFill patternType="solid">
        <fgColor theme="9" tint="-0.249977111117893"/>
        <bgColor indexed="64"/>
      </patternFill>
    </fill>
    <fill>
      <patternFill patternType="solid">
        <fgColor theme="3" tint="0.59999389629810485"/>
        <bgColor indexed="64"/>
      </patternFill>
    </fill>
    <fill>
      <patternFill patternType="solid">
        <fgColor theme="6"/>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8" tint="0.79995117038483843"/>
        <bgColor indexed="64"/>
      </patternFill>
    </fill>
    <fill>
      <patternFill patternType="solid">
        <fgColor theme="1" tint="0.34998626667073579"/>
        <bgColor indexed="64"/>
      </patternFill>
    </fill>
    <fill>
      <patternFill patternType="solid">
        <fgColor theme="3" tint="0.39997558519241921"/>
        <bgColor indexed="64"/>
      </patternFill>
    </fill>
    <fill>
      <patternFill patternType="solid">
        <fgColor theme="2" tint="-0.499984740745262"/>
        <bgColor indexed="64"/>
      </patternFill>
    </fill>
    <fill>
      <patternFill patternType="solid">
        <fgColor theme="7" tint="-0.249977111117893"/>
        <bgColor indexed="64"/>
      </patternFill>
    </fill>
    <fill>
      <patternFill patternType="solid">
        <fgColor theme="5" tint="0.79998168889431442"/>
        <bgColor indexed="64"/>
      </patternFill>
    </fill>
  </fills>
  <borders count="70">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medium">
        <color indexed="64"/>
      </left>
      <right style="thin">
        <color indexed="64"/>
      </right>
      <top style="thin">
        <color indexed="64"/>
      </top>
      <bottom/>
      <diagonal/>
    </border>
    <border>
      <left/>
      <right style="medium">
        <color indexed="64"/>
      </right>
      <top style="medium">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thin">
        <color indexed="64"/>
      </left>
      <right style="thin">
        <color indexed="64"/>
      </right>
      <top style="thin">
        <color indexed="64"/>
      </top>
      <bottom/>
      <diagonal/>
    </border>
    <border>
      <left/>
      <right style="medium">
        <color indexed="64"/>
      </right>
      <top/>
      <bottom/>
      <diagonal/>
    </border>
    <border>
      <left style="medium">
        <color indexed="64"/>
      </left>
      <right/>
      <top/>
      <bottom/>
      <diagonal/>
    </border>
    <border>
      <left style="medium">
        <color indexed="64"/>
      </left>
      <right style="thin">
        <color indexed="64"/>
      </right>
      <top/>
      <bottom/>
      <diagonal/>
    </border>
    <border>
      <left style="thin">
        <color indexed="64"/>
      </left>
      <right style="thin">
        <color indexed="64"/>
      </right>
      <top/>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style="thin">
        <color indexed="64"/>
      </left>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bottom style="medium">
        <color indexed="64"/>
      </bottom>
      <diagonal/>
    </border>
    <border>
      <left/>
      <right style="medium">
        <color indexed="64"/>
      </right>
      <top/>
      <bottom style="double">
        <color indexed="64"/>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right/>
      <top/>
      <bottom style="dashed">
        <color rgb="FFBFBFBF"/>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medium">
        <color rgb="FF0096D7"/>
      </top>
      <bottom/>
      <diagonal/>
    </border>
    <border>
      <left/>
      <right/>
      <top/>
      <bottom style="thick">
        <color rgb="FF0096D7"/>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n">
        <color rgb="FFBFBFBF"/>
      </bottom>
      <diagonal/>
    </border>
    <border>
      <left/>
      <right/>
      <top style="thin">
        <color indexed="62"/>
      </top>
      <bottom style="double">
        <color indexed="62"/>
      </bottom>
      <diagonal/>
    </border>
    <border>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rgb="FFABABAB"/>
      </left>
      <right/>
      <top style="thin">
        <color rgb="FFABABAB"/>
      </top>
      <bottom/>
      <diagonal/>
    </border>
    <border>
      <left style="thin">
        <color rgb="FFABABAB"/>
      </left>
      <right/>
      <top/>
      <bottom/>
      <diagonal/>
    </border>
    <border>
      <left style="thin">
        <color indexed="65"/>
      </left>
      <right/>
      <top/>
      <bottom/>
      <diagonal/>
    </border>
    <border>
      <left/>
      <right/>
      <top style="thin">
        <color rgb="FFABABAB"/>
      </top>
      <bottom/>
      <diagonal/>
    </border>
    <border>
      <left style="thin">
        <color rgb="FFABABAB"/>
      </left>
      <right/>
      <top style="thin">
        <color indexed="65"/>
      </top>
      <bottom/>
      <diagonal/>
    </border>
    <border>
      <left style="medium">
        <color indexed="64"/>
      </left>
      <right/>
      <top/>
      <bottom style="double">
        <color indexed="64"/>
      </bottom>
      <diagonal/>
    </border>
    <border>
      <left/>
      <right/>
      <top/>
      <bottom style="double">
        <color indexed="64"/>
      </bottom>
      <diagonal/>
    </border>
  </borders>
  <cellStyleXfs count="526">
    <xf numFmtId="0" fontId="0" fillId="0" borderId="0"/>
    <xf numFmtId="44" fontId="16" fillId="0" borderId="0" applyFont="0" applyFill="0" applyBorder="0" applyAlignment="0" applyProtection="0"/>
    <xf numFmtId="9" fontId="16" fillId="0" borderId="0" applyFont="0" applyFill="0" applyBorder="0" applyAlignment="0" applyProtection="0"/>
    <xf numFmtId="0" fontId="14" fillId="0" borderId="0"/>
    <xf numFmtId="44" fontId="5" fillId="0" borderId="0" applyFont="0" applyFill="0" applyBorder="0" applyAlignment="0" applyProtection="0"/>
    <xf numFmtId="44" fontId="5" fillId="0" borderId="0" applyFont="0" applyFill="0" applyBorder="0" applyAlignment="0" applyProtection="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0" fontId="28" fillId="30"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28" fillId="31"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28" fillId="32"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28" fillId="3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28" fillId="34"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28" fillId="35"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28" fillId="36"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28" fillId="3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28" fillId="38"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28" fillId="33"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28" fillId="36"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28" fillId="39"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29" fillId="40" borderId="0" applyNumberFormat="0" applyBorder="0" applyAlignment="0" applyProtection="0"/>
    <xf numFmtId="0" fontId="29" fillId="37" borderId="0" applyNumberFormat="0" applyBorder="0" applyAlignment="0" applyProtection="0"/>
    <xf numFmtId="0" fontId="29" fillId="38" borderId="0" applyNumberFormat="0" applyBorder="0" applyAlignment="0" applyProtection="0"/>
    <xf numFmtId="0" fontId="29" fillId="41" borderId="0" applyNumberFormat="0" applyBorder="0" applyAlignment="0" applyProtection="0"/>
    <xf numFmtId="0" fontId="29" fillId="42" borderId="0" applyNumberFormat="0" applyBorder="0" applyAlignment="0" applyProtection="0"/>
    <xf numFmtId="0" fontId="29" fillId="43" borderId="0" applyNumberFormat="0" applyBorder="0" applyAlignment="0" applyProtection="0"/>
    <xf numFmtId="0" fontId="29" fillId="44" borderId="0" applyNumberFormat="0" applyBorder="0" applyAlignment="0" applyProtection="0"/>
    <xf numFmtId="0" fontId="29" fillId="45" borderId="0" applyNumberFormat="0" applyBorder="0" applyAlignment="0" applyProtection="0"/>
    <xf numFmtId="0" fontId="29" fillId="46" borderId="0" applyNumberFormat="0" applyBorder="0" applyAlignment="0" applyProtection="0"/>
    <xf numFmtId="0" fontId="29" fillId="41" borderId="0" applyNumberFormat="0" applyBorder="0" applyAlignment="0" applyProtection="0"/>
    <xf numFmtId="0" fontId="29" fillId="42" borderId="0" applyNumberFormat="0" applyBorder="0" applyAlignment="0" applyProtection="0"/>
    <xf numFmtId="0" fontId="29" fillId="47" borderId="0" applyNumberFormat="0" applyBorder="0" applyAlignment="0" applyProtection="0"/>
    <xf numFmtId="0" fontId="30" fillId="31" borderId="0" applyNumberFormat="0" applyBorder="0" applyAlignment="0" applyProtection="0"/>
    <xf numFmtId="0" fontId="31" fillId="2" borderId="0" applyNumberFormat="0" applyBorder="0" applyAlignment="0" applyProtection="0"/>
    <xf numFmtId="0" fontId="32" fillId="0" borderId="34" applyNumberFormat="0" applyFont="0" applyProtection="0">
      <alignment wrapText="1"/>
    </xf>
    <xf numFmtId="0" fontId="33" fillId="48" borderId="35" applyNumberFormat="0" applyAlignment="0" applyProtection="0"/>
    <xf numFmtId="0" fontId="33" fillId="48" borderId="35" applyNumberFormat="0" applyAlignment="0" applyProtection="0"/>
    <xf numFmtId="0" fontId="33" fillId="48" borderId="35" applyNumberFormat="0" applyAlignment="0" applyProtection="0"/>
    <xf numFmtId="0" fontId="34" fillId="49" borderId="36" applyNumberFormat="0" applyAlignment="0" applyProtection="0"/>
    <xf numFmtId="41" fontId="18" fillId="0" borderId="0" applyFont="0" applyFill="0" applyBorder="0" applyAlignment="0" applyProtection="0"/>
    <xf numFmtId="43" fontId="3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71" fontId="18" fillId="0" borderId="0" applyFill="0" applyBorder="0" applyAlignment="0" applyProtection="0"/>
    <xf numFmtId="43" fontId="28"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alignment vertical="top"/>
    </xf>
    <xf numFmtId="43" fontId="1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8" fillId="0" borderId="0" applyFont="0" applyFill="0" applyBorder="0" applyAlignment="0" applyProtection="0"/>
    <xf numFmtId="43" fontId="38" fillId="0" borderId="0" applyFont="0" applyFill="0" applyBorder="0" applyAlignment="0" applyProtection="0"/>
    <xf numFmtId="43" fontId="2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36" fillId="0" borderId="0" applyFont="0" applyFill="0" applyBorder="0" applyAlignment="0" applyProtection="0"/>
    <xf numFmtId="43" fontId="5" fillId="0" borderId="0" applyFont="0" applyFill="0" applyBorder="0" applyAlignment="0" applyProtection="0"/>
    <xf numFmtId="43" fontId="18" fillId="0" borderId="0" applyFont="0" applyFill="0" applyBorder="0" applyAlignment="0" applyProtection="0"/>
    <xf numFmtId="43" fontId="5" fillId="0" borderId="0" applyFont="0" applyFill="0" applyBorder="0" applyAlignment="0" applyProtection="0"/>
    <xf numFmtId="42" fontId="18"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18" fillId="0" borderId="0" applyFont="0" applyFill="0" applyBorder="0" applyAlignment="0" applyProtection="0"/>
    <xf numFmtId="172" fontId="18" fillId="0" borderId="0" applyFill="0" applyBorder="0" applyAlignment="0" applyProtection="0"/>
    <xf numFmtId="44" fontId="36" fillId="0" borderId="0" applyFont="0" applyFill="0" applyBorder="0" applyAlignment="0" applyProtection="0"/>
    <xf numFmtId="44" fontId="5" fillId="0" borderId="0" applyFont="0" applyFill="0" applyBorder="0" applyAlignment="0" applyProtection="0"/>
    <xf numFmtId="44" fontId="28" fillId="0" borderId="0" applyFont="0" applyFill="0" applyBorder="0" applyAlignment="0" applyProtection="0"/>
    <xf numFmtId="44" fontId="39"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18"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6" fillId="0" borderId="0" applyFont="0" applyFill="0" applyBorder="0" applyAlignment="0" applyProtection="0"/>
    <xf numFmtId="44" fontId="35"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28"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5"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36"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28"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18"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0" fontId="40" fillId="0" borderId="0" applyNumberFormat="0" applyFill="0" applyBorder="0" applyAlignment="0" applyProtection="0"/>
    <xf numFmtId="0" fontId="12" fillId="0" borderId="0" applyNumberFormat="0" applyFill="0" applyBorder="0" applyAlignment="0" applyProtection="0"/>
    <xf numFmtId="0" fontId="40" fillId="0" borderId="0" applyNumberFormat="0" applyFill="0" applyBorder="0" applyAlignment="0" applyProtection="0"/>
    <xf numFmtId="0" fontId="32" fillId="0" borderId="0" applyNumberFormat="0" applyFill="0" applyBorder="0" applyAlignment="0" applyProtection="0"/>
    <xf numFmtId="0" fontId="32" fillId="0" borderId="37" applyNumberFormat="0" applyProtection="0">
      <alignment wrapText="1"/>
    </xf>
    <xf numFmtId="173" fontId="41" fillId="0" borderId="0"/>
    <xf numFmtId="173" fontId="41" fillId="0" borderId="0"/>
    <xf numFmtId="174" fontId="41" fillId="0" borderId="0"/>
    <xf numFmtId="174" fontId="41" fillId="0" borderId="0"/>
    <xf numFmtId="175" fontId="41" fillId="0" borderId="0"/>
    <xf numFmtId="175" fontId="41" fillId="0" borderId="0"/>
    <xf numFmtId="0" fontId="42" fillId="32" borderId="0" applyNumberFormat="0" applyBorder="0" applyAlignment="0" applyProtection="0"/>
    <xf numFmtId="0" fontId="43" fillId="0" borderId="38" applyNumberFormat="0" applyProtection="0">
      <alignment wrapText="1"/>
    </xf>
    <xf numFmtId="0" fontId="44" fillId="0" borderId="39" applyNumberFormat="0" applyFill="0" applyAlignment="0" applyProtection="0"/>
    <xf numFmtId="0" fontId="7" fillId="0" borderId="1" applyNumberFormat="0" applyFill="0" applyAlignment="0" applyProtection="0"/>
    <xf numFmtId="0" fontId="44" fillId="0" borderId="39" applyNumberFormat="0" applyFill="0" applyAlignment="0" applyProtection="0"/>
    <xf numFmtId="0" fontId="45" fillId="0" borderId="40" applyNumberFormat="0" applyFill="0" applyAlignment="0" applyProtection="0"/>
    <xf numFmtId="0" fontId="8" fillId="0" borderId="2" applyNumberFormat="0" applyFill="0" applyAlignment="0" applyProtection="0"/>
    <xf numFmtId="0" fontId="45" fillId="0" borderId="40" applyNumberFormat="0" applyFill="0" applyAlignment="0" applyProtection="0"/>
    <xf numFmtId="0" fontId="46" fillId="0" borderId="41" applyNumberFormat="0" applyFill="0" applyAlignment="0" applyProtection="0"/>
    <xf numFmtId="0" fontId="9" fillId="0" borderId="3" applyNumberFormat="0" applyFill="0" applyAlignment="0" applyProtection="0"/>
    <xf numFmtId="0" fontId="46" fillId="0" borderId="41" applyNumberFormat="0" applyFill="0" applyAlignment="0" applyProtection="0"/>
    <xf numFmtId="0" fontId="46" fillId="0" borderId="0" applyNumberFormat="0" applyFill="0" applyBorder="0" applyAlignment="0" applyProtection="0"/>
    <xf numFmtId="0" fontId="9"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49" fillId="35" borderId="35" applyNumberFormat="0" applyAlignment="0" applyProtection="0"/>
    <xf numFmtId="0" fontId="49" fillId="35" borderId="35" applyNumberFormat="0" applyAlignment="0" applyProtection="0"/>
    <xf numFmtId="0" fontId="49" fillId="35" borderId="35" applyNumberFormat="0" applyAlignment="0" applyProtection="0"/>
    <xf numFmtId="0" fontId="50" fillId="0" borderId="42" applyNumberFormat="0" applyFill="0" applyAlignment="0" applyProtection="0"/>
    <xf numFmtId="0" fontId="10" fillId="0" borderId="4" applyNumberFormat="0" applyFill="0" applyAlignment="0" applyProtection="0"/>
    <xf numFmtId="0" fontId="50" fillId="0" borderId="42" applyNumberFormat="0" applyFill="0" applyAlignment="0" applyProtection="0"/>
    <xf numFmtId="0" fontId="51" fillId="50" borderId="0" applyNumberFormat="0" applyBorder="0" applyAlignment="0" applyProtection="0"/>
    <xf numFmtId="0" fontId="5" fillId="0" borderId="0"/>
    <xf numFmtId="0" fontId="35" fillId="0" borderId="0"/>
    <xf numFmtId="0" fontId="5" fillId="0" borderId="0"/>
    <xf numFmtId="0" fontId="18" fillId="0" borderId="0"/>
    <xf numFmtId="0" fontId="5" fillId="0" borderId="0"/>
    <xf numFmtId="0" fontId="5" fillId="0" borderId="0"/>
    <xf numFmtId="0" fontId="18" fillId="0" borderId="0"/>
    <xf numFmtId="0" fontId="5" fillId="0" borderId="0"/>
    <xf numFmtId="0" fontId="5" fillId="0" borderId="0"/>
    <xf numFmtId="0" fontId="5" fillId="0" borderId="0"/>
    <xf numFmtId="0" fontId="5" fillId="0" borderId="0"/>
    <xf numFmtId="0" fontId="5" fillId="0" borderId="0"/>
    <xf numFmtId="0" fontId="18" fillId="0" borderId="0"/>
    <xf numFmtId="0" fontId="18" fillId="0" borderId="0"/>
    <xf numFmtId="0" fontId="18" fillId="0" borderId="0"/>
    <xf numFmtId="0" fontId="18" fillId="0" borderId="0"/>
    <xf numFmtId="0" fontId="18" fillId="0" borderId="0"/>
    <xf numFmtId="0" fontId="35" fillId="0" borderId="0"/>
    <xf numFmtId="0" fontId="35" fillId="0" borderId="0"/>
    <xf numFmtId="0" fontId="35" fillId="0" borderId="0"/>
    <xf numFmtId="0" fontId="52" fillId="0" borderId="0"/>
    <xf numFmtId="0" fontId="52" fillId="0" borderId="0"/>
    <xf numFmtId="0" fontId="35" fillId="0" borderId="0"/>
    <xf numFmtId="0" fontId="18" fillId="0" borderId="0"/>
    <xf numFmtId="0" fontId="35" fillId="0" borderId="0"/>
    <xf numFmtId="0" fontId="18" fillId="0" borderId="0"/>
    <xf numFmtId="0" fontId="53" fillId="0" borderId="0"/>
    <xf numFmtId="0" fontId="18" fillId="0" borderId="0"/>
    <xf numFmtId="0" fontId="5" fillId="0" borderId="0"/>
    <xf numFmtId="0" fontId="5" fillId="0" borderId="0"/>
    <xf numFmtId="0" fontId="5" fillId="0" borderId="0"/>
    <xf numFmtId="0" fontId="5" fillId="0" borderId="0"/>
    <xf numFmtId="0" fontId="5" fillId="0" borderId="0"/>
    <xf numFmtId="0" fontId="18" fillId="0" borderId="0"/>
    <xf numFmtId="0" fontId="18" fillId="0" borderId="0"/>
    <xf numFmtId="0" fontId="36" fillId="0" borderId="0"/>
    <xf numFmtId="0" fontId="53" fillId="0" borderId="0"/>
    <xf numFmtId="0" fontId="28" fillId="0" borderId="0"/>
    <xf numFmtId="0" fontId="18" fillId="0" borderId="0" applyAlignment="0"/>
    <xf numFmtId="0" fontId="18" fillId="0" borderId="0"/>
    <xf numFmtId="0" fontId="54" fillId="0" borderId="0" applyAlignment="0"/>
    <xf numFmtId="0" fontId="55" fillId="0" borderId="0"/>
    <xf numFmtId="0" fontId="18" fillId="0" borderId="0"/>
    <xf numFmtId="0" fontId="18" fillId="0" borderId="0"/>
    <xf numFmtId="0" fontId="18" fillId="0" borderId="0"/>
    <xf numFmtId="0" fontId="5" fillId="0" borderId="0"/>
    <xf numFmtId="0" fontId="5" fillId="0" borderId="0"/>
    <xf numFmtId="0" fontId="5" fillId="0" borderId="0"/>
    <xf numFmtId="0" fontId="5" fillId="0" borderId="0"/>
    <xf numFmtId="0" fontId="5" fillId="0" borderId="0"/>
    <xf numFmtId="0" fontId="18" fillId="0" borderId="0"/>
    <xf numFmtId="0" fontId="5" fillId="0" borderId="0"/>
    <xf numFmtId="0" fontId="14" fillId="0" borderId="0"/>
    <xf numFmtId="0" fontId="37" fillId="0" borderId="0">
      <alignment vertical="top"/>
    </xf>
    <xf numFmtId="0" fontId="39" fillId="0" borderId="0"/>
    <xf numFmtId="0" fontId="5" fillId="0" borderId="0"/>
    <xf numFmtId="0" fontId="18" fillId="0" borderId="0"/>
    <xf numFmtId="0" fontId="18" fillId="0" borderId="0"/>
    <xf numFmtId="0" fontId="36" fillId="0" borderId="0"/>
    <xf numFmtId="0" fontId="18" fillId="0" borderId="0"/>
    <xf numFmtId="0" fontId="36" fillId="0" borderId="0"/>
    <xf numFmtId="0" fontId="5" fillId="0" borderId="0"/>
    <xf numFmtId="0" fontId="18" fillId="0" borderId="0"/>
    <xf numFmtId="0" fontId="36" fillId="0" borderId="0"/>
    <xf numFmtId="0" fontId="5" fillId="0" borderId="0"/>
    <xf numFmtId="0" fontId="5" fillId="0" borderId="0"/>
    <xf numFmtId="0" fontId="5" fillId="0" borderId="0"/>
    <xf numFmtId="0" fontId="18" fillId="0" borderId="0"/>
    <xf numFmtId="0" fontId="36" fillId="0" borderId="0"/>
    <xf numFmtId="0" fontId="35" fillId="0" borderId="0"/>
    <xf numFmtId="0" fontId="3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8" fillId="0" borderId="0"/>
    <xf numFmtId="0" fontId="32" fillId="0" borderId="0"/>
    <xf numFmtId="0" fontId="52"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7" fillId="0" borderId="0"/>
    <xf numFmtId="0" fontId="5" fillId="0" borderId="0"/>
    <xf numFmtId="0" fontId="5" fillId="0" borderId="0"/>
    <xf numFmtId="0" fontId="5" fillId="0" borderId="0"/>
    <xf numFmtId="0" fontId="5" fillId="0" borderId="0"/>
    <xf numFmtId="0" fontId="5" fillId="0" borderId="0"/>
    <xf numFmtId="0" fontId="36" fillId="0" borderId="0"/>
    <xf numFmtId="0" fontId="5" fillId="0" borderId="0"/>
    <xf numFmtId="0" fontId="5" fillId="0" borderId="0"/>
    <xf numFmtId="0" fontId="5" fillId="0" borderId="0"/>
    <xf numFmtId="0" fontId="18" fillId="0" borderId="0"/>
    <xf numFmtId="0" fontId="5" fillId="3" borderId="5" applyNumberFormat="0" applyFont="0" applyAlignment="0" applyProtection="0"/>
    <xf numFmtId="0" fontId="18" fillId="51" borderId="43" applyNumberFormat="0" applyFont="0" applyAlignment="0" applyProtection="0"/>
    <xf numFmtId="0" fontId="18" fillId="51" borderId="43" applyNumberFormat="0" applyFont="0" applyAlignment="0" applyProtection="0"/>
    <xf numFmtId="0" fontId="28" fillId="3" borderId="5" applyNumberFormat="0" applyFont="0" applyAlignment="0" applyProtection="0"/>
    <xf numFmtId="0" fontId="56" fillId="48" borderId="44" applyNumberFormat="0" applyAlignment="0" applyProtection="0"/>
    <xf numFmtId="0" fontId="56" fillId="48" borderId="44" applyNumberFormat="0" applyAlignment="0" applyProtection="0"/>
    <xf numFmtId="0" fontId="56" fillId="48" borderId="44" applyNumberFormat="0" applyAlignment="0" applyProtection="0"/>
    <xf numFmtId="0" fontId="43" fillId="0" borderId="45" applyNumberFormat="0" applyProtection="0">
      <alignment wrapText="1"/>
    </xf>
    <xf numFmtId="9" fontId="5" fillId="0" borderId="0" applyFont="0" applyFill="0" applyBorder="0" applyAlignment="0" applyProtection="0"/>
    <xf numFmtId="9" fontId="35" fillId="0" borderId="0" applyFont="0" applyFill="0" applyBorder="0" applyAlignment="0" applyProtection="0"/>
    <xf numFmtId="9" fontId="18" fillId="0" borderId="0" applyFont="0" applyFill="0" applyBorder="0" applyAlignment="0" applyProtection="0"/>
    <xf numFmtId="9" fontId="53" fillId="0" borderId="0" applyFont="0" applyFill="0" applyBorder="0" applyAlignment="0" applyProtection="0"/>
    <xf numFmtId="9" fontId="18" fillId="0" borderId="0" applyFont="0" applyFill="0" applyBorder="0" applyAlignment="0" applyProtection="0"/>
    <xf numFmtId="9" fontId="53" fillId="0" borderId="0" applyFont="0" applyFill="0" applyBorder="0" applyAlignment="0" applyProtection="0"/>
    <xf numFmtId="9" fontId="18" fillId="0" borderId="0" applyFont="0" applyFill="0" applyBorder="0" applyAlignment="0" applyProtection="0"/>
    <xf numFmtId="9" fontId="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18" fillId="0" borderId="0" applyFont="0" applyFill="0" applyBorder="0" applyAlignment="0" applyProtection="0"/>
    <xf numFmtId="9" fontId="35" fillId="0" borderId="0" applyFont="0" applyFill="0" applyBorder="0" applyAlignment="0" applyProtection="0"/>
    <xf numFmtId="9" fontId="28" fillId="0" borderId="0" applyFont="0" applyFill="0" applyBorder="0" applyAlignment="0" applyProtection="0"/>
    <xf numFmtId="9" fontId="35" fillId="0" borderId="0" applyFont="0" applyFill="0" applyBorder="0" applyAlignment="0" applyProtection="0"/>
    <xf numFmtId="9" fontId="18" fillId="0" borderId="0" applyFont="0" applyFill="0" applyBorder="0" applyAlignment="0" applyProtection="0"/>
    <xf numFmtId="9" fontId="5" fillId="0" borderId="0" applyFont="0" applyFill="0" applyBorder="0" applyAlignment="0" applyProtection="0"/>
    <xf numFmtId="9" fontId="18" fillId="0" borderId="0" applyFont="0" applyFill="0" applyBorder="0" applyAlignment="0" applyProtection="0"/>
    <xf numFmtId="9" fontId="5"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3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8"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8" fillId="0" borderId="0" applyFont="0" applyFill="0" applyBorder="0" applyAlignment="0" applyProtection="0"/>
    <xf numFmtId="9" fontId="5" fillId="0" borderId="0" applyFont="0" applyFill="0" applyBorder="0" applyAlignment="0" applyProtection="0"/>
    <xf numFmtId="9" fontId="18" fillId="0" borderId="0" applyFont="0" applyFill="0" applyBorder="0" applyAlignment="0" applyProtection="0"/>
    <xf numFmtId="0" fontId="41" fillId="0" borderId="0"/>
    <xf numFmtId="0" fontId="41" fillId="0" borderId="0"/>
    <xf numFmtId="0" fontId="52" fillId="0" borderId="0" applyNumberFormat="0" applyBorder="0" applyAlignment="0"/>
    <xf numFmtId="0" fontId="41" fillId="0" borderId="0"/>
    <xf numFmtId="0" fontId="37" fillId="0" borderId="0" applyNumberFormat="0" applyBorder="0" applyAlignment="0"/>
    <xf numFmtId="0" fontId="57" fillId="0" borderId="0"/>
    <xf numFmtId="0" fontId="57" fillId="0" borderId="0"/>
    <xf numFmtId="0" fontId="58" fillId="0" borderId="0"/>
    <xf numFmtId="0" fontId="58" fillId="0" borderId="0"/>
    <xf numFmtId="0" fontId="59" fillId="0" borderId="0"/>
    <xf numFmtId="0" fontId="58" fillId="0" borderId="0"/>
    <xf numFmtId="0" fontId="59" fillId="0" borderId="0"/>
    <xf numFmtId="0" fontId="60" fillId="0" borderId="0" applyNumberFormat="0" applyProtection="0">
      <alignment horizontal="left"/>
    </xf>
    <xf numFmtId="0" fontId="6"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 fillId="0" borderId="0" applyNumberFormat="0" applyFill="0" applyBorder="0" applyAlignment="0" applyProtection="0"/>
    <xf numFmtId="0" fontId="62" fillId="0" borderId="46" applyNumberFormat="0" applyFill="0" applyAlignment="0" applyProtection="0"/>
    <xf numFmtId="0" fontId="13" fillId="0" borderId="6" applyNumberFormat="0" applyFill="0" applyAlignment="0" applyProtection="0"/>
    <xf numFmtId="0" fontId="62" fillId="0" borderId="46" applyNumberFormat="0" applyFill="0" applyAlignment="0" applyProtection="0"/>
    <xf numFmtId="0" fontId="63" fillId="0" borderId="0" applyNumberFormat="0" applyFill="0" applyBorder="0" applyAlignment="0" applyProtection="0"/>
    <xf numFmtId="0" fontId="11" fillId="0" borderId="0" applyNumberFormat="0" applyFill="0" applyBorder="0" applyAlignment="0" applyProtection="0"/>
    <xf numFmtId="0" fontId="63" fillId="0" borderId="0" applyNumberFormat="0" applyFill="0" applyBorder="0" applyAlignment="0" applyProtection="0"/>
    <xf numFmtId="0" fontId="4" fillId="0" borderId="0"/>
    <xf numFmtId="9" fontId="4" fillId="0" borderId="0" applyFont="0" applyFill="0" applyBorder="0" applyAlignment="0" applyProtection="0"/>
    <xf numFmtId="0" fontId="3" fillId="0" borderId="0"/>
    <xf numFmtId="0" fontId="36" fillId="0" borderId="0"/>
    <xf numFmtId="0" fontId="18" fillId="0" borderId="0"/>
    <xf numFmtId="0" fontId="18" fillId="0" borderId="0"/>
    <xf numFmtId="0" fontId="72" fillId="0" borderId="0">
      <alignment horizontal="left" vertical="center" wrapText="1"/>
    </xf>
    <xf numFmtId="0" fontId="2" fillId="0" borderId="0"/>
    <xf numFmtId="44" fontId="2" fillId="0" borderId="0" applyFont="0" applyFill="0" applyBorder="0" applyAlignment="0" applyProtection="0"/>
    <xf numFmtId="9" fontId="2" fillId="0" borderId="0" applyFont="0" applyFill="0" applyBorder="0" applyAlignment="0" applyProtection="0"/>
    <xf numFmtId="0" fontId="84" fillId="0" borderId="0"/>
    <xf numFmtId="0" fontId="72" fillId="0" borderId="0">
      <alignment horizontal="left" vertical="center" wrapText="1"/>
    </xf>
    <xf numFmtId="0" fontId="18" fillId="0" borderId="0"/>
    <xf numFmtId="0" fontId="18" fillId="0" borderId="0"/>
    <xf numFmtId="0" fontId="1" fillId="0" borderId="0"/>
    <xf numFmtId="0" fontId="1" fillId="0" borderId="0"/>
    <xf numFmtId="44" fontId="1" fillId="0" borderId="0" applyFont="0" applyFill="0" applyBorder="0" applyAlignment="0" applyProtection="0"/>
    <xf numFmtId="9" fontId="1" fillId="0" borderId="0" applyFont="0" applyFill="0" applyBorder="0" applyAlignment="0" applyProtection="0"/>
    <xf numFmtId="0" fontId="1" fillId="0" borderId="0"/>
    <xf numFmtId="0" fontId="18" fillId="0" borderId="0"/>
  </cellStyleXfs>
  <cellXfs count="498">
    <xf numFmtId="0" fontId="0" fillId="0" borderId="0" xfId="0"/>
    <xf numFmtId="0" fontId="15" fillId="18" borderId="14" xfId="3" applyFont="1" applyFill="1" applyBorder="1"/>
    <xf numFmtId="0" fontId="15" fillId="18" borderId="0" xfId="3" applyFont="1" applyFill="1"/>
    <xf numFmtId="0" fontId="15" fillId="0" borderId="0" xfId="3" applyFont="1"/>
    <xf numFmtId="164" fontId="15" fillId="0" borderId="0" xfId="3" applyNumberFormat="1" applyFont="1"/>
    <xf numFmtId="0" fontId="19" fillId="21" borderId="10" xfId="6" applyFont="1" applyFill="1" applyBorder="1"/>
    <xf numFmtId="0" fontId="20" fillId="21" borderId="11" xfId="6" applyFont="1" applyFill="1" applyBorder="1"/>
    <xf numFmtId="0" fontId="18" fillId="0" borderId="0" xfId="6"/>
    <xf numFmtId="0" fontId="20" fillId="21" borderId="0" xfId="6" applyFont="1" applyFill="1"/>
    <xf numFmtId="0" fontId="21" fillId="21" borderId="13" xfId="6" applyFont="1" applyFill="1" applyBorder="1"/>
    <xf numFmtId="0" fontId="22" fillId="21" borderId="23" xfId="6" applyFont="1" applyFill="1" applyBorder="1"/>
    <xf numFmtId="0" fontId="21" fillId="21" borderId="22" xfId="6" applyFont="1" applyFill="1" applyBorder="1"/>
    <xf numFmtId="0" fontId="21" fillId="0" borderId="0" xfId="6" applyFont="1"/>
    <xf numFmtId="0" fontId="18" fillId="22" borderId="0" xfId="7" applyFill="1"/>
    <xf numFmtId="0" fontId="23" fillId="22" borderId="0" xfId="7" applyFont="1" applyFill="1"/>
    <xf numFmtId="0" fontId="23" fillId="23" borderId="0" xfId="7" applyFont="1" applyFill="1"/>
    <xf numFmtId="0" fontId="23" fillId="24" borderId="0" xfId="7" applyFont="1" applyFill="1"/>
    <xf numFmtId="0" fontId="23" fillId="25" borderId="0" xfId="7" applyFont="1" applyFill="1"/>
    <xf numFmtId="0" fontId="23" fillId="26" borderId="0" xfId="7" applyFont="1" applyFill="1"/>
    <xf numFmtId="0" fontId="23" fillId="27" borderId="0" xfId="7" applyFont="1" applyFill="1"/>
    <xf numFmtId="0" fontId="23" fillId="28" borderId="0" xfId="7" applyFont="1" applyFill="1"/>
    <xf numFmtId="0" fontId="18" fillId="29" borderId="0" xfId="6" applyFill="1"/>
    <xf numFmtId="14" fontId="21" fillId="0" borderId="0" xfId="6" applyNumberFormat="1" applyFont="1"/>
    <xf numFmtId="167" fontId="18" fillId="0" borderId="0" xfId="6" applyNumberFormat="1"/>
    <xf numFmtId="0" fontId="21" fillId="0" borderId="0" xfId="8" applyFont="1"/>
    <xf numFmtId="0" fontId="18" fillId="0" borderId="0" xfId="8"/>
    <xf numFmtId="0" fontId="24" fillId="0" borderId="0" xfId="8" applyFont="1"/>
    <xf numFmtId="0" fontId="25" fillId="0" borderId="0" xfId="8" applyFont="1"/>
    <xf numFmtId="0" fontId="18" fillId="0" borderId="25" xfId="8" applyBorder="1"/>
    <xf numFmtId="0" fontId="18" fillId="0" borderId="18" xfId="8" applyBorder="1"/>
    <xf numFmtId="0" fontId="18" fillId="0" borderId="26" xfId="8" applyBorder="1"/>
    <xf numFmtId="168" fontId="18" fillId="0" borderId="0" xfId="6" applyNumberFormat="1"/>
    <xf numFmtId="0" fontId="18" fillId="0" borderId="20" xfId="8" applyBorder="1"/>
    <xf numFmtId="0" fontId="18" fillId="0" borderId="0" xfId="8" applyAlignment="1">
      <alignment horizontal="right"/>
    </xf>
    <xf numFmtId="0" fontId="18" fillId="0" borderId="27" xfId="8" applyBorder="1"/>
    <xf numFmtId="0" fontId="21" fillId="0" borderId="0" xfId="9" applyFont="1"/>
    <xf numFmtId="0" fontId="26" fillId="0" borderId="27" xfId="8" applyFont="1" applyBorder="1" applyAlignment="1">
      <alignment horizontal="center"/>
    </xf>
    <xf numFmtId="167" fontId="18" fillId="0" borderId="0" xfId="9" applyNumberFormat="1"/>
    <xf numFmtId="167" fontId="18" fillId="0" borderId="27" xfId="8" applyNumberFormat="1" applyBorder="1" applyAlignment="1">
      <alignment horizontal="center"/>
    </xf>
    <xf numFmtId="0" fontId="18" fillId="0" borderId="27" xfId="8" applyBorder="1" applyAlignment="1">
      <alignment horizontal="center"/>
    </xf>
    <xf numFmtId="0" fontId="21" fillId="20" borderId="0" xfId="8" applyFont="1" applyFill="1" applyAlignment="1">
      <alignment horizontal="right"/>
    </xf>
    <xf numFmtId="10" fontId="21" fillId="20" borderId="27" xfId="10" applyNumberFormat="1" applyFont="1" applyFill="1" applyBorder="1" applyAlignment="1">
      <alignment horizontal="center"/>
    </xf>
    <xf numFmtId="0" fontId="18" fillId="0" borderId="28" xfId="8" applyBorder="1"/>
    <xf numFmtId="0" fontId="18" fillId="0" borderId="29" xfId="8" applyBorder="1"/>
    <xf numFmtId="0" fontId="18" fillId="0" borderId="30" xfId="8" applyBorder="1"/>
    <xf numFmtId="0" fontId="64" fillId="0" borderId="0" xfId="506" applyFont="1"/>
    <xf numFmtId="0" fontId="65" fillId="0" borderId="0" xfId="506" applyFont="1" applyAlignment="1">
      <alignment horizontal="center"/>
    </xf>
    <xf numFmtId="0" fontId="64" fillId="0" borderId="0" xfId="506" applyFont="1" applyAlignment="1">
      <alignment wrapText="1"/>
    </xf>
    <xf numFmtId="9" fontId="64" fillId="0" borderId="0" xfId="507" applyFont="1"/>
    <xf numFmtId="17" fontId="65" fillId="0" borderId="0" xfId="506" applyNumberFormat="1" applyFont="1" applyAlignment="1">
      <alignment horizontal="center"/>
    </xf>
    <xf numFmtId="17" fontId="66" fillId="0" borderId="0" xfId="506" applyNumberFormat="1" applyFont="1" applyAlignment="1">
      <alignment horizontal="center"/>
    </xf>
    <xf numFmtId="0" fontId="67" fillId="0" borderId="0" xfId="506" applyFont="1" applyAlignment="1">
      <alignment horizontal="center"/>
    </xf>
    <xf numFmtId="169" fontId="67" fillId="0" borderId="0" xfId="506" applyNumberFormat="1" applyFont="1" applyAlignment="1">
      <alignment horizontal="left" vertical="top"/>
    </xf>
    <xf numFmtId="9" fontId="67" fillId="0" borderId="0" xfId="507" applyFont="1"/>
    <xf numFmtId="0" fontId="67" fillId="0" borderId="0" xfId="506" applyFont="1"/>
    <xf numFmtId="9" fontId="67" fillId="0" borderId="0" xfId="506" applyNumberFormat="1" applyFont="1" applyAlignment="1">
      <alignment horizontal="center" wrapText="1"/>
    </xf>
    <xf numFmtId="9" fontId="67" fillId="0" borderId="0" xfId="506" applyNumberFormat="1" applyFont="1" applyAlignment="1">
      <alignment horizontal="center"/>
    </xf>
    <xf numFmtId="0" fontId="67" fillId="0" borderId="0" xfId="506" applyFont="1" applyAlignment="1">
      <alignment horizontal="left" wrapText="1"/>
    </xf>
    <xf numFmtId="0" fontId="64" fillId="0" borderId="9" xfId="506" applyFont="1" applyBorder="1"/>
    <xf numFmtId="170" fontId="64" fillId="0" borderId="10" xfId="506" applyNumberFormat="1" applyFont="1" applyBorder="1" applyAlignment="1">
      <alignment horizontal="center"/>
    </xf>
    <xf numFmtId="170" fontId="64" fillId="0" borderId="17" xfId="506" applyNumberFormat="1" applyFont="1" applyBorder="1" applyAlignment="1">
      <alignment horizontal="center"/>
    </xf>
    <xf numFmtId="9" fontId="64" fillId="0" borderId="17" xfId="432" applyFont="1" applyBorder="1" applyAlignment="1">
      <alignment horizontal="center"/>
    </xf>
    <xf numFmtId="170" fontId="64" fillId="0" borderId="31" xfId="506" applyNumberFormat="1" applyFont="1" applyBorder="1"/>
    <xf numFmtId="170" fontId="64" fillId="0" borderId="0" xfId="506" applyNumberFormat="1" applyFont="1"/>
    <xf numFmtId="0" fontId="64" fillId="0" borderId="21" xfId="506" applyFont="1" applyBorder="1"/>
    <xf numFmtId="165" fontId="64" fillId="0" borderId="23" xfId="506" applyNumberFormat="1" applyFont="1" applyBorder="1" applyAlignment="1">
      <alignment horizontal="center"/>
    </xf>
    <xf numFmtId="9" fontId="64" fillId="0" borderId="47" xfId="432" applyFont="1" applyBorder="1" applyAlignment="1">
      <alignment horizontal="center"/>
    </xf>
    <xf numFmtId="165" fontId="64" fillId="0" borderId="32" xfId="506" applyNumberFormat="1" applyFont="1" applyBorder="1"/>
    <xf numFmtId="9" fontId="64" fillId="0" borderId="48" xfId="507" applyFont="1" applyBorder="1"/>
    <xf numFmtId="0" fontId="64" fillId="0" borderId="10" xfId="506" applyFont="1" applyBorder="1"/>
    <xf numFmtId="0" fontId="64" fillId="0" borderId="14" xfId="506" applyFont="1" applyBorder="1"/>
    <xf numFmtId="165" fontId="64" fillId="0" borderId="0" xfId="506" applyNumberFormat="1" applyFont="1" applyAlignment="1">
      <alignment horizontal="center"/>
    </xf>
    <xf numFmtId="9" fontId="64" fillId="0" borderId="18" xfId="432" applyFont="1" applyBorder="1" applyAlignment="1">
      <alignment horizontal="center"/>
    </xf>
    <xf numFmtId="0" fontId="64" fillId="0" borderId="23" xfId="506" applyFont="1" applyBorder="1"/>
    <xf numFmtId="170" fontId="69" fillId="0" borderId="0" xfId="506" applyNumberFormat="1" applyFont="1"/>
    <xf numFmtId="9" fontId="64" fillId="0" borderId="0" xfId="507" applyFont="1" applyBorder="1"/>
    <xf numFmtId="9" fontId="64" fillId="0" borderId="23" xfId="507" applyFont="1" applyBorder="1"/>
    <xf numFmtId="0" fontId="64" fillId="0" borderId="9" xfId="506" applyFont="1" applyBorder="1" applyAlignment="1">
      <alignment wrapText="1"/>
    </xf>
    <xf numFmtId="170" fontId="64" fillId="0" borderId="10" xfId="506" applyNumberFormat="1" applyFont="1" applyBorder="1" applyAlignment="1">
      <alignment horizontal="center" wrapText="1"/>
    </xf>
    <xf numFmtId="0" fontId="64" fillId="0" borderId="21" xfId="506" applyFont="1" applyBorder="1" applyAlignment="1">
      <alignment wrapText="1"/>
    </xf>
    <xf numFmtId="165" fontId="64" fillId="0" borderId="23" xfId="506" applyNumberFormat="1" applyFont="1" applyBorder="1" applyAlignment="1">
      <alignment horizontal="center" wrapText="1"/>
    </xf>
    <xf numFmtId="165" fontId="64" fillId="0" borderId="33" xfId="506" applyNumberFormat="1" applyFont="1" applyBorder="1"/>
    <xf numFmtId="166" fontId="64" fillId="0" borderId="0" xfId="507" applyNumberFormat="1" applyFont="1"/>
    <xf numFmtId="165" fontId="64" fillId="0" borderId="10" xfId="506" applyNumberFormat="1" applyFont="1" applyBorder="1" applyAlignment="1">
      <alignment horizontal="center"/>
    </xf>
    <xf numFmtId="9" fontId="64" fillId="0" borderId="10" xfId="432" applyFont="1" applyBorder="1" applyAlignment="1">
      <alignment horizontal="center"/>
    </xf>
    <xf numFmtId="9" fontId="64" fillId="0" borderId="23" xfId="432" applyFont="1" applyBorder="1" applyAlignment="1">
      <alignment horizontal="center"/>
    </xf>
    <xf numFmtId="9" fontId="66" fillId="0" borderId="23" xfId="507" applyFont="1" applyBorder="1"/>
    <xf numFmtId="170" fontId="64" fillId="0" borderId="0" xfId="506" applyNumberFormat="1" applyFont="1" applyAlignment="1">
      <alignment horizontal="center"/>
    </xf>
    <xf numFmtId="9" fontId="64" fillId="0" borderId="0" xfId="432" applyFont="1" applyFill="1" applyBorder="1" applyAlignment="1">
      <alignment horizontal="center"/>
    </xf>
    <xf numFmtId="9" fontId="64" fillId="0" borderId="0" xfId="507" applyFont="1" applyFill="1"/>
    <xf numFmtId="9" fontId="64" fillId="0" borderId="23" xfId="432" applyFont="1" applyFill="1" applyBorder="1" applyAlignment="1">
      <alignment horizontal="center"/>
    </xf>
    <xf numFmtId="9" fontId="64" fillId="0" borderId="23" xfId="507" applyFont="1" applyFill="1" applyBorder="1"/>
    <xf numFmtId="9" fontId="64" fillId="0" borderId="0" xfId="432" applyFont="1" applyBorder="1" applyAlignment="1">
      <alignment horizontal="center"/>
    </xf>
    <xf numFmtId="170" fontId="64" fillId="0" borderId="33" xfId="506" applyNumberFormat="1" applyFont="1" applyBorder="1"/>
    <xf numFmtId="0" fontId="64" fillId="0" borderId="0" xfId="506" applyFont="1" applyAlignment="1">
      <alignment horizontal="right" wrapText="1"/>
    </xf>
    <xf numFmtId="165" fontId="64" fillId="0" borderId="0" xfId="506" applyNumberFormat="1" applyFont="1" applyAlignment="1">
      <alignment horizontal="center" wrapText="1"/>
    </xf>
    <xf numFmtId="0" fontId="64" fillId="0" borderId="0" xfId="506" applyFont="1" applyAlignment="1">
      <alignment horizontal="center"/>
    </xf>
    <xf numFmtId="0" fontId="64" fillId="0" borderId="0" xfId="506" applyFont="1" applyAlignment="1">
      <alignment horizontal="right"/>
    </xf>
    <xf numFmtId="10" fontId="64" fillId="0" borderId="0" xfId="507" applyNumberFormat="1" applyFont="1" applyAlignment="1">
      <alignment horizontal="center"/>
    </xf>
    <xf numFmtId="9" fontId="64" fillId="0" borderId="0" xfId="507" applyFont="1" applyFill="1" applyAlignment="1">
      <alignment horizontal="center"/>
    </xf>
    <xf numFmtId="9" fontId="64" fillId="0" borderId="0" xfId="507" applyFont="1" applyAlignment="1">
      <alignment horizontal="center"/>
    </xf>
    <xf numFmtId="165" fontId="64" fillId="0" borderId="0" xfId="506" applyNumberFormat="1" applyFont="1"/>
    <xf numFmtId="10" fontId="15" fillId="0" borderId="0" xfId="2" applyNumberFormat="1" applyFont="1" applyFill="1" applyBorder="1" applyAlignment="1">
      <alignment horizontal="center"/>
    </xf>
    <xf numFmtId="10" fontId="15" fillId="0" borderId="0" xfId="0" applyNumberFormat="1" applyFont="1" applyAlignment="1">
      <alignment horizontal="center"/>
    </xf>
    <xf numFmtId="0" fontId="15" fillId="0" borderId="0" xfId="0" applyFont="1"/>
    <xf numFmtId="0" fontId="15" fillId="0" borderId="13" xfId="3" applyFont="1" applyBorder="1"/>
    <xf numFmtId="164" fontId="15" fillId="0" borderId="13" xfId="3" applyNumberFormat="1" applyFont="1" applyBorder="1"/>
    <xf numFmtId="164" fontId="15" fillId="0" borderId="0" xfId="1" applyNumberFormat="1" applyFont="1" applyFill="1" applyBorder="1" applyAlignment="1">
      <alignment horizontal="left"/>
    </xf>
    <xf numFmtId="164" fontId="15" fillId="0" borderId="14" xfId="1" applyNumberFormat="1" applyFont="1" applyFill="1" applyBorder="1" applyAlignment="1">
      <alignment horizontal="left"/>
    </xf>
    <xf numFmtId="0" fontId="15" fillId="18" borderId="49" xfId="3" applyFont="1" applyFill="1" applyBorder="1"/>
    <xf numFmtId="164" fontId="17" fillId="0" borderId="14" xfId="1" applyNumberFormat="1" applyFont="1" applyFill="1" applyBorder="1" applyAlignment="1">
      <alignment horizontal="left"/>
    </xf>
    <xf numFmtId="0" fontId="15" fillId="18" borderId="52" xfId="3" applyFont="1" applyFill="1" applyBorder="1"/>
    <xf numFmtId="164" fontId="17" fillId="0" borderId="49" xfId="1" applyNumberFormat="1" applyFont="1" applyFill="1" applyBorder="1" applyAlignment="1">
      <alignment horizontal="center"/>
    </xf>
    <xf numFmtId="0" fontId="17" fillId="0" borderId="29" xfId="0" applyFont="1" applyBorder="1" applyAlignment="1">
      <alignment horizontal="center"/>
    </xf>
    <xf numFmtId="5" fontId="15" fillId="0" borderId="20" xfId="0" applyNumberFormat="1" applyFont="1" applyBorder="1" applyAlignment="1">
      <alignment horizontal="center"/>
    </xf>
    <xf numFmtId="0" fontId="15" fillId="0" borderId="25" xfId="0" applyFont="1" applyBorder="1"/>
    <xf numFmtId="0" fontId="15" fillId="0" borderId="20" xfId="0" applyFont="1" applyBorder="1"/>
    <xf numFmtId="0" fontId="15" fillId="0" borderId="54" xfId="0" applyFont="1" applyBorder="1"/>
    <xf numFmtId="164" fontId="15" fillId="0" borderId="49" xfId="1" applyNumberFormat="1" applyFont="1" applyFill="1" applyBorder="1" applyAlignment="1">
      <alignment horizontal="left"/>
    </xf>
    <xf numFmtId="0" fontId="15" fillId="0" borderId="28" xfId="0" applyFont="1" applyBorder="1"/>
    <xf numFmtId="0" fontId="0" fillId="0" borderId="0" xfId="0" applyAlignment="1">
      <alignment horizontal="center"/>
    </xf>
    <xf numFmtId="0" fontId="0" fillId="0" borderId="14" xfId="0" applyBorder="1" applyAlignment="1">
      <alignment horizontal="center"/>
    </xf>
    <xf numFmtId="0" fontId="0" fillId="0" borderId="21" xfId="0" applyBorder="1" applyAlignment="1">
      <alignment horizontal="center"/>
    </xf>
    <xf numFmtId="0" fontId="0" fillId="0" borderId="23" xfId="0" applyBorder="1" applyAlignment="1">
      <alignment horizontal="center"/>
    </xf>
    <xf numFmtId="10" fontId="0" fillId="0" borderId="0" xfId="2" applyNumberFormat="1" applyFont="1"/>
    <xf numFmtId="0" fontId="0" fillId="0" borderId="51" xfId="0" applyBorder="1" applyAlignment="1">
      <alignment horizontal="center"/>
    </xf>
    <xf numFmtId="0" fontId="0" fillId="0" borderId="17" xfId="0" applyBorder="1" applyAlignment="1">
      <alignment horizontal="center"/>
    </xf>
    <xf numFmtId="0" fontId="0" fillId="0" borderId="8" xfId="0" applyBorder="1" applyAlignment="1">
      <alignment horizontal="center"/>
    </xf>
    <xf numFmtId="0" fontId="0" fillId="0" borderId="25" xfId="0" applyBorder="1" applyAlignment="1">
      <alignment horizontal="center"/>
    </xf>
    <xf numFmtId="0" fontId="0" fillId="0" borderId="20" xfId="0" applyBorder="1" applyAlignment="1">
      <alignment horizontal="center"/>
    </xf>
    <xf numFmtId="0" fontId="0" fillId="0" borderId="54" xfId="0" applyBorder="1" applyAlignment="1">
      <alignment horizontal="center"/>
    </xf>
    <xf numFmtId="0" fontId="0" fillId="0" borderId="28" xfId="0" applyBorder="1" applyAlignment="1">
      <alignment horizontal="center"/>
    </xf>
    <xf numFmtId="0" fontId="0" fillId="0" borderId="29" xfId="0" applyBorder="1" applyAlignment="1">
      <alignment horizontal="center"/>
    </xf>
    <xf numFmtId="0" fontId="0" fillId="0" borderId="50" xfId="0" applyBorder="1" applyAlignment="1">
      <alignment horizontal="center"/>
    </xf>
    <xf numFmtId="0" fontId="27" fillId="0" borderId="0" xfId="508" applyFont="1"/>
    <xf numFmtId="0" fontId="3" fillId="0" borderId="0" xfId="508"/>
    <xf numFmtId="0" fontId="27" fillId="0" borderId="0" xfId="508" applyFont="1" applyAlignment="1">
      <alignment horizontal="right"/>
    </xf>
    <xf numFmtId="44" fontId="3" fillId="0" borderId="0" xfId="508" applyNumberFormat="1"/>
    <xf numFmtId="44" fontId="3" fillId="0" borderId="12" xfId="508" applyNumberFormat="1" applyBorder="1"/>
    <xf numFmtId="44" fontId="3" fillId="0" borderId="16" xfId="508" applyNumberFormat="1" applyBorder="1"/>
    <xf numFmtId="44" fontId="3" fillId="0" borderId="56" xfId="508" applyNumberFormat="1" applyBorder="1"/>
    <xf numFmtId="0" fontId="3" fillId="52" borderId="0" xfId="508" applyFill="1"/>
    <xf numFmtId="0" fontId="3" fillId="0" borderId="0" xfId="508" applyAlignment="1">
      <alignment wrapText="1"/>
    </xf>
    <xf numFmtId="0" fontId="3" fillId="52" borderId="0" xfId="508" applyFill="1" applyAlignment="1">
      <alignment wrapText="1"/>
    </xf>
    <xf numFmtId="0" fontId="3" fillId="52" borderId="16" xfId="508" applyFill="1" applyBorder="1"/>
    <xf numFmtId="0" fontId="36" fillId="0" borderId="0" xfId="509"/>
    <xf numFmtId="0" fontId="36" fillId="0" borderId="0" xfId="368"/>
    <xf numFmtId="44" fontId="3" fillId="23" borderId="16" xfId="508" applyNumberFormat="1" applyFill="1" applyBorder="1"/>
    <xf numFmtId="9" fontId="66" fillId="0" borderId="0" xfId="369" applyNumberFormat="1" applyFont="1" applyAlignment="1">
      <alignment horizontal="center" wrapText="1"/>
    </xf>
    <xf numFmtId="0" fontId="18" fillId="0" borderId="0" xfId="510"/>
    <xf numFmtId="0" fontId="20" fillId="21" borderId="0" xfId="510" applyFont="1" applyFill="1"/>
    <xf numFmtId="0" fontId="21" fillId="21" borderId="13" xfId="510" applyFont="1" applyFill="1" applyBorder="1"/>
    <xf numFmtId="0" fontId="22" fillId="21" borderId="23" xfId="510" applyFont="1" applyFill="1" applyBorder="1"/>
    <xf numFmtId="0" fontId="21" fillId="21" borderId="22" xfId="510" applyFont="1" applyFill="1" applyBorder="1"/>
    <xf numFmtId="0" fontId="21" fillId="0" borderId="0" xfId="510" applyFont="1"/>
    <xf numFmtId="0" fontId="23" fillId="27" borderId="0" xfId="511" applyFont="1" applyFill="1"/>
    <xf numFmtId="0" fontId="23" fillId="23" borderId="0" xfId="511" applyFont="1" applyFill="1"/>
    <xf numFmtId="0" fontId="23" fillId="53" borderId="0" xfId="511" applyFont="1" applyFill="1"/>
    <xf numFmtId="0" fontId="23" fillId="54" borderId="0" xfId="510" applyFont="1" applyFill="1" applyAlignment="1">
      <alignment horizontal="center"/>
    </xf>
    <xf numFmtId="0" fontId="23" fillId="55" borderId="0" xfId="510" applyFont="1" applyFill="1" applyAlignment="1">
      <alignment horizontal="center"/>
    </xf>
    <xf numFmtId="14" fontId="21" fillId="0" borderId="0" xfId="510" applyNumberFormat="1" applyFont="1"/>
    <xf numFmtId="167" fontId="18" fillId="0" borderId="0" xfId="510" applyNumberFormat="1"/>
    <xf numFmtId="2" fontId="18" fillId="0" borderId="0" xfId="510" applyNumberFormat="1"/>
    <xf numFmtId="0" fontId="21" fillId="0" borderId="0" xfId="512" applyFont="1" applyAlignment="1"/>
    <xf numFmtId="0" fontId="72" fillId="0" borderId="0" xfId="512" applyAlignment="1"/>
    <xf numFmtId="0" fontId="24" fillId="0" borderId="0" xfId="512" applyFont="1" applyAlignment="1"/>
    <xf numFmtId="0" fontId="25" fillId="0" borderId="0" xfId="512" applyFont="1" applyAlignment="1"/>
    <xf numFmtId="0" fontId="72" fillId="0" borderId="25" xfId="512" applyBorder="1" applyAlignment="1"/>
    <xf numFmtId="0" fontId="72" fillId="0" borderId="18" xfId="512" applyBorder="1" applyAlignment="1"/>
    <xf numFmtId="0" fontId="72" fillId="0" borderId="26" xfId="512" applyBorder="1" applyAlignment="1"/>
    <xf numFmtId="0" fontId="72" fillId="0" borderId="20" xfId="512" applyBorder="1" applyAlignment="1"/>
    <xf numFmtId="0" fontId="72" fillId="0" borderId="0" xfId="512" applyAlignment="1">
      <alignment horizontal="right"/>
    </xf>
    <xf numFmtId="0" fontId="21" fillId="0" borderId="0" xfId="512" applyFont="1" applyAlignment="1">
      <alignment horizontal="center"/>
    </xf>
    <xf numFmtId="0" fontId="72" fillId="0" borderId="27" xfId="512" applyBorder="1" applyAlignment="1"/>
    <xf numFmtId="14" fontId="21" fillId="0" borderId="0" xfId="510" applyNumberFormat="1" applyFont="1" applyAlignment="1">
      <alignment horizontal="center"/>
    </xf>
    <xf numFmtId="0" fontId="26" fillId="0" borderId="27" xfId="512" applyFont="1" applyBorder="1" applyAlignment="1">
      <alignment horizontal="center"/>
    </xf>
    <xf numFmtId="168" fontId="18" fillId="0" borderId="0" xfId="510" applyNumberFormat="1"/>
    <xf numFmtId="167" fontId="18" fillId="0" borderId="57" xfId="510" applyNumberFormat="1" applyBorder="1"/>
    <xf numFmtId="167" fontId="72" fillId="0" borderId="27" xfId="512" applyNumberFormat="1" applyBorder="1" applyAlignment="1">
      <alignment horizontal="center"/>
    </xf>
    <xf numFmtId="0" fontId="72" fillId="0" borderId="27" xfId="512" applyBorder="1" applyAlignment="1">
      <alignment horizontal="center"/>
    </xf>
    <xf numFmtId="0" fontId="72" fillId="0" borderId="20" xfId="512" applyBorder="1" applyAlignment="1">
      <alignment horizontal="right"/>
    </xf>
    <xf numFmtId="0" fontId="73" fillId="0" borderId="0" xfId="512" applyFont="1" applyAlignment="1">
      <alignment horizontal="right"/>
    </xf>
    <xf numFmtId="0" fontId="21" fillId="20" borderId="0" xfId="512" applyFont="1" applyFill="1" applyAlignment="1">
      <alignment horizontal="right"/>
    </xf>
    <xf numFmtId="10" fontId="21" fillId="20" borderId="27" xfId="432" applyNumberFormat="1" applyFont="1" applyFill="1" applyBorder="1" applyAlignment="1">
      <alignment horizontal="center"/>
    </xf>
    <xf numFmtId="0" fontId="72" fillId="0" borderId="28" xfId="512" applyBorder="1" applyAlignment="1"/>
    <xf numFmtId="0" fontId="72" fillId="0" borderId="29" xfId="512" applyBorder="1" applyAlignment="1"/>
    <xf numFmtId="0" fontId="72" fillId="0" borderId="30" xfId="512" applyBorder="1" applyAlignment="1"/>
    <xf numFmtId="165" fontId="0" fillId="0" borderId="0" xfId="1" applyNumberFormat="1" applyFont="1" applyBorder="1" applyAlignment="1">
      <alignment horizontal="center"/>
    </xf>
    <xf numFmtId="165" fontId="0" fillId="0" borderId="13" xfId="1" applyNumberFormat="1" applyFont="1" applyBorder="1" applyAlignment="1">
      <alignment horizontal="center"/>
    </xf>
    <xf numFmtId="165" fontId="0" fillId="0" borderId="23" xfId="1" applyNumberFormat="1" applyFont="1" applyBorder="1" applyAlignment="1">
      <alignment horizontal="center"/>
    </xf>
    <xf numFmtId="165" fontId="0" fillId="0" borderId="22" xfId="1" applyNumberFormat="1" applyFont="1" applyBorder="1" applyAlignment="1">
      <alignment horizontal="center"/>
    </xf>
    <xf numFmtId="0" fontId="76" fillId="0" borderId="14" xfId="0" applyFont="1" applyBorder="1" applyAlignment="1">
      <alignment horizontal="center"/>
    </xf>
    <xf numFmtId="0" fontId="76" fillId="0" borderId="0" xfId="0" applyFont="1" applyAlignment="1">
      <alignment horizontal="center"/>
    </xf>
    <xf numFmtId="0" fontId="76" fillId="0" borderId="13" xfId="0" applyFont="1" applyBorder="1" applyAlignment="1">
      <alignment horizontal="center"/>
    </xf>
    <xf numFmtId="165" fontId="0" fillId="0" borderId="58" xfId="1" applyNumberFormat="1" applyFont="1" applyBorder="1" applyAlignment="1">
      <alignment horizontal="center"/>
    </xf>
    <xf numFmtId="10" fontId="0" fillId="0" borderId="48" xfId="0" applyNumberFormat="1" applyBorder="1" applyAlignment="1">
      <alignment horizontal="center"/>
    </xf>
    <xf numFmtId="165" fontId="0" fillId="0" borderId="48" xfId="0" applyNumberFormat="1" applyBorder="1" applyAlignment="1">
      <alignment horizontal="center"/>
    </xf>
    <xf numFmtId="165" fontId="0" fillId="0" borderId="59" xfId="0" applyNumberFormat="1" applyBorder="1" applyAlignment="1">
      <alignment horizontal="center"/>
    </xf>
    <xf numFmtId="44" fontId="15" fillId="0" borderId="0" xfId="3" applyNumberFormat="1" applyFont="1"/>
    <xf numFmtId="0" fontId="72" fillId="0" borderId="30" xfId="517" applyBorder="1" applyAlignment="1"/>
    <xf numFmtId="0" fontId="72" fillId="0" borderId="29" xfId="517" applyBorder="1" applyAlignment="1"/>
    <xf numFmtId="0" fontId="72" fillId="0" borderId="28" xfId="517" applyBorder="1" applyAlignment="1"/>
    <xf numFmtId="0" fontId="21" fillId="20" borderId="0" xfId="517" applyFont="1" applyFill="1" applyAlignment="1">
      <alignment horizontal="right"/>
    </xf>
    <xf numFmtId="0" fontId="72" fillId="0" borderId="0" xfId="517" applyAlignment="1"/>
    <xf numFmtId="0" fontId="72" fillId="0" borderId="20" xfId="517" applyBorder="1" applyAlignment="1"/>
    <xf numFmtId="0" fontId="72" fillId="0" borderId="27" xfId="517" applyBorder="1" applyAlignment="1">
      <alignment horizontal="center"/>
    </xf>
    <xf numFmtId="167" fontId="72" fillId="0" borderId="27" xfId="517" applyNumberFormat="1" applyBorder="1" applyAlignment="1">
      <alignment horizontal="center"/>
    </xf>
    <xf numFmtId="167" fontId="18" fillId="0" borderId="0" xfId="518" applyNumberFormat="1"/>
    <xf numFmtId="14" fontId="21" fillId="0" borderId="0" xfId="518" applyNumberFormat="1" applyFont="1"/>
    <xf numFmtId="0" fontId="72" fillId="0" borderId="0" xfId="517" applyAlignment="1">
      <alignment horizontal="right"/>
    </xf>
    <xf numFmtId="0" fontId="72" fillId="0" borderId="20" xfId="517" applyBorder="1" applyAlignment="1">
      <alignment horizontal="right"/>
    </xf>
    <xf numFmtId="167" fontId="18" fillId="0" borderId="57" xfId="518" applyNumberFormat="1" applyBorder="1"/>
    <xf numFmtId="0" fontId="26" fillId="0" borderId="27" xfId="517" applyFont="1" applyBorder="1" applyAlignment="1">
      <alignment horizontal="center"/>
    </xf>
    <xf numFmtId="14" fontId="21" fillId="0" borderId="0" xfId="518" applyNumberFormat="1" applyFont="1" applyAlignment="1">
      <alignment horizontal="center"/>
    </xf>
    <xf numFmtId="0" fontId="72" fillId="0" borderId="27" xfId="517" applyBorder="1" applyAlignment="1"/>
    <xf numFmtId="0" fontId="21" fillId="0" borderId="0" xfId="517" applyFont="1" applyAlignment="1">
      <alignment horizontal="center"/>
    </xf>
    <xf numFmtId="0" fontId="72" fillId="0" borderId="26" xfId="517" applyBorder="1" applyAlignment="1"/>
    <xf numFmtId="0" fontId="72" fillId="0" borderId="18" xfId="517" applyBorder="1" applyAlignment="1"/>
    <xf numFmtId="0" fontId="72" fillId="0" borderId="25" xfId="517" applyBorder="1" applyAlignment="1"/>
    <xf numFmtId="0" fontId="25" fillId="0" borderId="0" xfId="517" applyFont="1" applyAlignment="1"/>
    <xf numFmtId="0" fontId="24" fillId="0" borderId="0" xfId="517" applyFont="1" applyAlignment="1"/>
    <xf numFmtId="0" fontId="21" fillId="0" borderId="0" xfId="517" applyFont="1" applyAlignment="1"/>
    <xf numFmtId="0" fontId="23" fillId="56" borderId="0" xfId="519" applyFont="1" applyFill="1"/>
    <xf numFmtId="0" fontId="27" fillId="0" borderId="0" xfId="0" applyFont="1"/>
    <xf numFmtId="0" fontId="27" fillId="0" borderId="0" xfId="0" applyFont="1" applyAlignment="1">
      <alignment horizontal="right"/>
    </xf>
    <xf numFmtId="44" fontId="0" fillId="0" borderId="0" xfId="0" applyNumberFormat="1"/>
    <xf numFmtId="44" fontId="0" fillId="0" borderId="12" xfId="0" applyNumberFormat="1" applyBorder="1"/>
    <xf numFmtId="44" fontId="0" fillId="0" borderId="16" xfId="0" applyNumberFormat="1" applyBorder="1"/>
    <xf numFmtId="44" fontId="0" fillId="20" borderId="16" xfId="0" applyNumberFormat="1" applyFill="1" applyBorder="1"/>
    <xf numFmtId="44" fontId="0" fillId="0" borderId="56" xfId="0" applyNumberFormat="1" applyBorder="1"/>
    <xf numFmtId="0" fontId="0" fillId="0" borderId="63" xfId="0" applyBorder="1"/>
    <xf numFmtId="0" fontId="0" fillId="52" borderId="63" xfId="0" applyFill="1" applyBorder="1"/>
    <xf numFmtId="0" fontId="0" fillId="0" borderId="64" xfId="0" applyBorder="1" applyAlignment="1">
      <alignment wrapText="1"/>
    </xf>
    <xf numFmtId="0" fontId="0" fillId="0" borderId="65" xfId="0" applyBorder="1" applyAlignment="1">
      <alignment wrapText="1"/>
    </xf>
    <xf numFmtId="0" fontId="0" fillId="0" borderId="63" xfId="0" applyBorder="1" applyAlignment="1">
      <alignment wrapText="1"/>
    </xf>
    <xf numFmtId="0" fontId="0" fillId="52" borderId="63" xfId="0" applyFill="1" applyBorder="1" applyAlignment="1">
      <alignment wrapText="1"/>
    </xf>
    <xf numFmtId="0" fontId="0" fillId="0" borderId="66" xfId="0" applyBorder="1"/>
    <xf numFmtId="7" fontId="0" fillId="0" borderId="63" xfId="0" applyNumberFormat="1" applyBorder="1"/>
    <xf numFmtId="7" fontId="0" fillId="52" borderId="16" xfId="0" applyNumberFormat="1" applyFill="1" applyBorder="1"/>
    <xf numFmtId="7" fontId="0" fillId="0" borderId="66" xfId="0" applyNumberFormat="1" applyBorder="1"/>
    <xf numFmtId="0" fontId="0" fillId="0" borderId="67" xfId="0" applyBorder="1"/>
    <xf numFmtId="7" fontId="0" fillId="0" borderId="64" xfId="0" applyNumberFormat="1" applyBorder="1"/>
    <xf numFmtId="0" fontId="15" fillId="0" borderId="69" xfId="3" applyFont="1" applyBorder="1"/>
    <xf numFmtId="0" fontId="15" fillId="18" borderId="69" xfId="3" applyFont="1" applyFill="1" applyBorder="1"/>
    <xf numFmtId="165" fontId="15" fillId="0" borderId="0" xfId="0" applyNumberFormat="1" applyFont="1"/>
    <xf numFmtId="10" fontId="83" fillId="0" borderId="0" xfId="435" applyNumberFormat="1" applyFont="1" applyFill="1" applyBorder="1"/>
    <xf numFmtId="165" fontId="15" fillId="0" borderId="0" xfId="210" applyNumberFormat="1" applyFont="1" applyFill="1" applyBorder="1" applyAlignment="1"/>
    <xf numFmtId="0" fontId="77" fillId="0" borderId="0" xfId="0" applyFont="1" applyAlignment="1">
      <alignment horizontal="right"/>
    </xf>
    <xf numFmtId="0" fontId="17" fillId="0" borderId="0" xfId="300" applyFont="1" applyAlignment="1">
      <alignment horizontal="center" wrapText="1"/>
    </xf>
    <xf numFmtId="165" fontId="17" fillId="0" borderId="0" xfId="300" applyNumberFormat="1" applyFont="1"/>
    <xf numFmtId="0" fontId="87" fillId="17" borderId="0" xfId="3" applyFont="1" applyFill="1" applyAlignment="1">
      <alignment horizontal="center"/>
    </xf>
    <xf numFmtId="0" fontId="87" fillId="0" borderId="0" xfId="3" applyFont="1"/>
    <xf numFmtId="164" fontId="15" fillId="0" borderId="0" xfId="1" applyNumberFormat="1" applyFont="1" applyFill="1" applyBorder="1"/>
    <xf numFmtId="0" fontId="87" fillId="0" borderId="0" xfId="3" applyFont="1" applyAlignment="1">
      <alignment horizontal="center"/>
    </xf>
    <xf numFmtId="0" fontId="15" fillId="16" borderId="0" xfId="0" applyFont="1" applyFill="1"/>
    <xf numFmtId="0" fontId="17" fillId="18" borderId="29" xfId="3" applyFont="1" applyFill="1" applyBorder="1" applyAlignment="1">
      <alignment horizontal="center"/>
    </xf>
    <xf numFmtId="0" fontId="17" fillId="18" borderId="50" xfId="3" applyFont="1" applyFill="1" applyBorder="1" applyAlignment="1">
      <alignment horizontal="center"/>
    </xf>
    <xf numFmtId="0" fontId="17" fillId="0" borderId="0" xfId="3" applyFont="1" applyAlignment="1">
      <alignment horizontal="center"/>
    </xf>
    <xf numFmtId="164" fontId="15" fillId="0" borderId="0" xfId="4" applyNumberFormat="1" applyFont="1" applyFill="1" applyBorder="1"/>
    <xf numFmtId="2" fontId="15" fillId="18" borderId="0" xfId="3" applyNumberFormat="1" applyFont="1" applyFill="1" applyAlignment="1">
      <alignment horizontal="center"/>
    </xf>
    <xf numFmtId="164" fontId="15" fillId="18" borderId="13" xfId="4" applyNumberFormat="1" applyFont="1" applyFill="1" applyBorder="1"/>
    <xf numFmtId="2" fontId="15" fillId="0" borderId="0" xfId="3" applyNumberFormat="1" applyFont="1" applyAlignment="1">
      <alignment horizontal="center"/>
    </xf>
    <xf numFmtId="164" fontId="15" fillId="0" borderId="13" xfId="4" applyNumberFormat="1" applyFont="1" applyFill="1" applyBorder="1"/>
    <xf numFmtId="164" fontId="15" fillId="18" borderId="14" xfId="3" applyNumberFormat="1" applyFont="1" applyFill="1" applyBorder="1" applyAlignment="1">
      <alignment horizontal="left"/>
    </xf>
    <xf numFmtId="164" fontId="15" fillId="18" borderId="14" xfId="3" applyNumberFormat="1" applyFont="1" applyFill="1" applyBorder="1"/>
    <xf numFmtId="164" fontId="15" fillId="0" borderId="29" xfId="4" applyNumberFormat="1" applyFont="1" applyFill="1" applyBorder="1"/>
    <xf numFmtId="2" fontId="15" fillId="0" borderId="29" xfId="3" applyNumberFormat="1" applyFont="1" applyBorder="1" applyAlignment="1">
      <alignment horizontal="center"/>
    </xf>
    <xf numFmtId="164" fontId="15" fillId="0" borderId="50" xfId="4" applyNumberFormat="1" applyFont="1" applyFill="1" applyBorder="1"/>
    <xf numFmtId="44" fontId="15" fillId="0" borderId="0" xfId="4" applyFont="1" applyFill="1" applyBorder="1"/>
    <xf numFmtId="0" fontId="87" fillId="18" borderId="14" xfId="3" applyFont="1" applyFill="1" applyBorder="1"/>
    <xf numFmtId="2" fontId="87" fillId="0" borderId="0" xfId="3" applyNumberFormat="1" applyFont="1" applyAlignment="1">
      <alignment horizontal="center"/>
    </xf>
    <xf numFmtId="164" fontId="87" fillId="0" borderId="13" xfId="4" applyNumberFormat="1" applyFont="1" applyFill="1" applyBorder="1"/>
    <xf numFmtId="0" fontId="15" fillId="0" borderId="14" xfId="0" applyFont="1" applyBorder="1"/>
    <xf numFmtId="0" fontId="15" fillId="0" borderId="13" xfId="0" applyFont="1" applyBorder="1"/>
    <xf numFmtId="164" fontId="87" fillId="0" borderId="0" xfId="4" applyNumberFormat="1" applyFont="1" applyFill="1" applyBorder="1"/>
    <xf numFmtId="0" fontId="88" fillId="18" borderId="68" xfId="3" applyFont="1" applyFill="1" applyBorder="1"/>
    <xf numFmtId="10" fontId="88" fillId="0" borderId="69" xfId="3" applyNumberFormat="1" applyFont="1" applyBorder="1" applyAlignment="1">
      <alignment horizontal="center"/>
    </xf>
    <xf numFmtId="164" fontId="88" fillId="0" borderId="24" xfId="3" applyNumberFormat="1" applyFont="1" applyBorder="1"/>
    <xf numFmtId="0" fontId="15" fillId="0" borderId="29" xfId="0" applyFont="1" applyBorder="1"/>
    <xf numFmtId="0" fontId="15" fillId="0" borderId="50" xfId="0" applyFont="1" applyBorder="1"/>
    <xf numFmtId="164" fontId="87" fillId="0" borderId="13" xfId="3" applyNumberFormat="1" applyFont="1" applyBorder="1"/>
    <xf numFmtId="164" fontId="87" fillId="0" borderId="0" xfId="3" applyNumberFormat="1" applyFont="1"/>
    <xf numFmtId="164" fontId="88" fillId="18" borderId="68" xfId="3" applyNumberFormat="1" applyFont="1" applyFill="1" applyBorder="1"/>
    <xf numFmtId="164" fontId="88" fillId="0" borderId="69" xfId="3" applyNumberFormat="1" applyFont="1" applyBorder="1" applyAlignment="1">
      <alignment horizontal="center"/>
    </xf>
    <xf numFmtId="164" fontId="88" fillId="0" borderId="24" xfId="4" applyNumberFormat="1" applyFont="1" applyFill="1" applyBorder="1"/>
    <xf numFmtId="0" fontId="15" fillId="0" borderId="69" xfId="0" applyFont="1" applyBorder="1"/>
    <xf numFmtId="164" fontId="88" fillId="0" borderId="0" xfId="4" applyNumberFormat="1" applyFont="1" applyFill="1" applyBorder="1"/>
    <xf numFmtId="0" fontId="88" fillId="0" borderId="68" xfId="3" applyFont="1" applyBorder="1"/>
    <xf numFmtId="166" fontId="88" fillId="0" borderId="69" xfId="3" applyNumberFormat="1" applyFont="1" applyBorder="1" applyAlignment="1">
      <alignment horizontal="center"/>
    </xf>
    <xf numFmtId="164" fontId="15" fillId="0" borderId="24" xfId="3" applyNumberFormat="1" applyFont="1" applyBorder="1"/>
    <xf numFmtId="0" fontId="88" fillId="0" borderId="14" xfId="3" applyFont="1" applyBorder="1"/>
    <xf numFmtId="0" fontId="88" fillId="0" borderId="0" xfId="3" applyFont="1"/>
    <xf numFmtId="0" fontId="88" fillId="18" borderId="14" xfId="3" applyFont="1" applyFill="1" applyBorder="1"/>
    <xf numFmtId="0" fontId="88" fillId="18" borderId="0" xfId="3" applyFont="1" applyFill="1"/>
    <xf numFmtId="164" fontId="87" fillId="18" borderId="13" xfId="3" applyNumberFormat="1" applyFont="1" applyFill="1" applyBorder="1"/>
    <xf numFmtId="164" fontId="88" fillId="0" borderId="0" xfId="3" applyNumberFormat="1" applyFont="1"/>
    <xf numFmtId="0" fontId="87" fillId="0" borderId="68" xfId="3" applyFont="1" applyBorder="1"/>
    <xf numFmtId="164" fontId="15" fillId="0" borderId="24" xfId="4" applyNumberFormat="1" applyFont="1" applyFill="1" applyBorder="1"/>
    <xf numFmtId="0" fontId="87" fillId="18" borderId="68" xfId="3" applyFont="1" applyFill="1" applyBorder="1"/>
    <xf numFmtId="10" fontId="88" fillId="18" borderId="69" xfId="3" applyNumberFormat="1" applyFont="1" applyFill="1" applyBorder="1" applyAlignment="1">
      <alignment horizontal="center"/>
    </xf>
    <xf numFmtId="164" fontId="88" fillId="18" borderId="24" xfId="3" applyNumberFormat="1" applyFont="1" applyFill="1" applyBorder="1"/>
    <xf numFmtId="10" fontId="88" fillId="18" borderId="0" xfId="3" applyNumberFormat="1" applyFont="1" applyFill="1" applyAlignment="1">
      <alignment horizontal="center"/>
    </xf>
    <xf numFmtId="164" fontId="17" fillId="0" borderId="0" xfId="3" applyNumberFormat="1" applyFont="1" applyAlignment="1">
      <alignment vertical="center"/>
    </xf>
    <xf numFmtId="0" fontId="87" fillId="18" borderId="21" xfId="3" applyFont="1" applyFill="1" applyBorder="1"/>
    <xf numFmtId="0" fontId="15" fillId="18" borderId="23" xfId="0" applyFont="1" applyFill="1" applyBorder="1"/>
    <xf numFmtId="164" fontId="17" fillId="20" borderId="22" xfId="3" applyNumberFormat="1" applyFont="1" applyFill="1" applyBorder="1" applyAlignment="1">
      <alignment vertical="center"/>
    </xf>
    <xf numFmtId="0" fontId="87" fillId="0" borderId="21" xfId="0" applyFont="1" applyBorder="1" applyAlignment="1">
      <alignment horizontal="left"/>
    </xf>
    <xf numFmtId="0" fontId="15" fillId="0" borderId="23" xfId="0" applyFont="1" applyBorder="1"/>
    <xf numFmtId="0" fontId="15" fillId="0" borderId="22" xfId="0" applyFont="1" applyBorder="1"/>
    <xf numFmtId="0" fontId="87" fillId="18" borderId="0" xfId="3" applyFont="1" applyFill="1"/>
    <xf numFmtId="0" fontId="15" fillId="18" borderId="51" xfId="0" applyFont="1" applyFill="1" applyBorder="1"/>
    <xf numFmtId="0" fontId="15" fillId="0" borderId="17" xfId="0" applyFont="1" applyBorder="1"/>
    <xf numFmtId="164" fontId="15" fillId="0" borderId="8" xfId="3" applyNumberFormat="1" applyFont="1" applyBorder="1" applyAlignment="1">
      <alignment vertical="center"/>
    </xf>
    <xf numFmtId="0" fontId="15" fillId="18" borderId="17" xfId="0" applyFont="1" applyFill="1" applyBorder="1"/>
    <xf numFmtId="0" fontId="87" fillId="0" borderId="0" xfId="0" applyFont="1"/>
    <xf numFmtId="0" fontId="15" fillId="0" borderId="21" xfId="0" applyFont="1" applyBorder="1"/>
    <xf numFmtId="10" fontId="15" fillId="0" borderId="22" xfId="2" applyNumberFormat="1" applyFont="1" applyBorder="1"/>
    <xf numFmtId="164" fontId="17" fillId="18" borderId="0" xfId="3" applyNumberFormat="1" applyFont="1" applyFill="1"/>
    <xf numFmtId="165" fontId="15" fillId="0" borderId="0" xfId="1" applyNumberFormat="1" applyFont="1" applyFill="1" applyBorder="1"/>
    <xf numFmtId="0" fontId="15" fillId="0" borderId="0" xfId="0" applyFont="1" applyAlignment="1">
      <alignment horizontal="right"/>
    </xf>
    <xf numFmtId="0" fontId="17" fillId="18" borderId="19" xfId="3" applyFont="1" applyFill="1" applyBorder="1" applyAlignment="1">
      <alignment horizontal="center"/>
    </xf>
    <xf numFmtId="0" fontId="17" fillId="18" borderId="53" xfId="3" applyFont="1" applyFill="1" applyBorder="1" applyAlignment="1">
      <alignment horizontal="center"/>
    </xf>
    <xf numFmtId="0" fontId="87" fillId="0" borderId="0" xfId="3" applyFont="1" applyAlignment="1">
      <alignment horizontal="left"/>
    </xf>
    <xf numFmtId="44" fontId="15" fillId="18" borderId="13" xfId="4" applyFont="1" applyFill="1" applyBorder="1"/>
    <xf numFmtId="44" fontId="15" fillId="0" borderId="0" xfId="0" applyNumberFormat="1" applyFont="1"/>
    <xf numFmtId="10" fontId="88" fillId="0" borderId="0" xfId="3" applyNumberFormat="1" applyFont="1" applyAlignment="1">
      <alignment horizontal="center"/>
    </xf>
    <xf numFmtId="164" fontId="88" fillId="18" borderId="14" xfId="3" applyNumberFormat="1" applyFont="1" applyFill="1" applyBorder="1"/>
    <xf numFmtId="164" fontId="88" fillId="0" borderId="0" xfId="3" applyNumberFormat="1" applyFont="1" applyAlignment="1">
      <alignment horizontal="center"/>
    </xf>
    <xf numFmtId="164" fontId="87" fillId="18" borderId="13" xfId="4" applyNumberFormat="1" applyFont="1" applyFill="1" applyBorder="1"/>
    <xf numFmtId="0" fontId="89" fillId="0" borderId="0" xfId="0" applyFont="1"/>
    <xf numFmtId="166" fontId="88" fillId="0" borderId="0" xfId="3" applyNumberFormat="1" applyFont="1" applyAlignment="1">
      <alignment horizontal="center"/>
    </xf>
    <xf numFmtId="166" fontId="88" fillId="18" borderId="0" xfId="3" applyNumberFormat="1" applyFont="1" applyFill="1" applyAlignment="1">
      <alignment horizontal="center"/>
    </xf>
    <xf numFmtId="164" fontId="15" fillId="18" borderId="24" xfId="3" applyNumberFormat="1" applyFont="1" applyFill="1" applyBorder="1"/>
    <xf numFmtId="0" fontId="90" fillId="0" borderId="0" xfId="0" applyFont="1"/>
    <xf numFmtId="164" fontId="87" fillId="18" borderId="14" xfId="3" applyNumberFormat="1" applyFont="1" applyFill="1" applyBorder="1"/>
    <xf numFmtId="0" fontId="88" fillId="0" borderId="0" xfId="0" applyFont="1"/>
    <xf numFmtId="164" fontId="88" fillId="0" borderId="0" xfId="1" applyNumberFormat="1" applyFont="1" applyFill="1" applyBorder="1"/>
    <xf numFmtId="0" fontId="87" fillId="0" borderId="14" xfId="3" applyFont="1" applyBorder="1"/>
    <xf numFmtId="164" fontId="88" fillId="0" borderId="13" xfId="3" applyNumberFormat="1" applyFont="1" applyBorder="1"/>
    <xf numFmtId="164" fontId="87" fillId="0" borderId="14" xfId="3" applyNumberFormat="1" applyFont="1" applyBorder="1"/>
    <xf numFmtId="0" fontId="15" fillId="18" borderId="0" xfId="0" applyFont="1" applyFill="1"/>
    <xf numFmtId="44" fontId="15" fillId="18" borderId="49" xfId="3" applyNumberFormat="1" applyFont="1" applyFill="1" applyBorder="1"/>
    <xf numFmtId="164" fontId="88" fillId="0" borderId="13" xfId="4" applyNumberFormat="1" applyFont="1" applyFill="1" applyBorder="1"/>
    <xf numFmtId="164" fontId="88" fillId="18" borderId="13" xfId="3" applyNumberFormat="1" applyFont="1" applyFill="1" applyBorder="1"/>
    <xf numFmtId="0" fontId="15" fillId="0" borderId="51" xfId="0" applyFont="1" applyBorder="1"/>
    <xf numFmtId="164" fontId="15" fillId="0" borderId="8" xfId="1" applyNumberFormat="1" applyFont="1" applyBorder="1"/>
    <xf numFmtId="165" fontId="15" fillId="0" borderId="51" xfId="1" applyNumberFormat="1" applyFont="1" applyFill="1" applyBorder="1"/>
    <xf numFmtId="0" fontId="15" fillId="0" borderId="21" xfId="3" applyFont="1" applyBorder="1"/>
    <xf numFmtId="0" fontId="87" fillId="0" borderId="23" xfId="3" applyFont="1" applyBorder="1"/>
    <xf numFmtId="165" fontId="15" fillId="0" borderId="21" xfId="1" applyNumberFormat="1" applyFont="1" applyFill="1" applyBorder="1"/>
    <xf numFmtId="10" fontId="15" fillId="0" borderId="0" xfId="2" applyNumberFormat="1" applyFont="1" applyFill="1" applyBorder="1"/>
    <xf numFmtId="2" fontId="15" fillId="18" borderId="29" xfId="3" applyNumberFormat="1" applyFont="1" applyFill="1" applyBorder="1" applyAlignment="1">
      <alignment horizontal="center"/>
    </xf>
    <xf numFmtId="10" fontId="15" fillId="0" borderId="22" xfId="2" applyNumberFormat="1" applyFont="1" applyBorder="1" applyAlignment="1"/>
    <xf numFmtId="10" fontId="15" fillId="0" borderId="22" xfId="2" applyNumberFormat="1" applyFont="1" applyFill="1" applyBorder="1" applyAlignment="1">
      <alignment vertical="center"/>
    </xf>
    <xf numFmtId="0" fontId="77" fillId="0" borderId="0" xfId="0" applyFont="1" applyAlignment="1">
      <alignment horizontal="right" wrapText="1"/>
    </xf>
    <xf numFmtId="0" fontId="77" fillId="0" borderId="0" xfId="0" applyFont="1"/>
    <xf numFmtId="0" fontId="15" fillId="0" borderId="9" xfId="0" applyFont="1" applyBorder="1" applyAlignment="1">
      <alignment horizontal="right"/>
    </xf>
    <xf numFmtId="165" fontId="15" fillId="0" borderId="11" xfId="0" applyNumberFormat="1" applyFont="1" applyBorder="1" applyAlignment="1">
      <alignment horizontal="center"/>
    </xf>
    <xf numFmtId="0" fontId="15" fillId="0" borderId="14" xfId="0" applyFont="1" applyBorder="1" applyAlignment="1">
      <alignment horizontal="right"/>
    </xf>
    <xf numFmtId="10" fontId="77" fillId="0" borderId="13" xfId="0" applyNumberFormat="1" applyFont="1" applyBorder="1" applyAlignment="1">
      <alignment horizontal="center"/>
    </xf>
    <xf numFmtId="165" fontId="77" fillId="0" borderId="13" xfId="0" applyNumberFormat="1" applyFont="1" applyBorder="1" applyAlignment="1">
      <alignment horizontal="center"/>
    </xf>
    <xf numFmtId="5" fontId="77" fillId="0" borderId="13" xfId="5" applyNumberFormat="1" applyFont="1" applyFill="1" applyBorder="1" applyAlignment="1">
      <alignment horizontal="center"/>
    </xf>
    <xf numFmtId="165" fontId="77" fillId="0" borderId="24" xfId="0" applyNumberFormat="1" applyFont="1" applyBorder="1" applyAlignment="1">
      <alignment horizontal="center"/>
    </xf>
    <xf numFmtId="0" fontId="91" fillId="0" borderId="0" xfId="0" applyFont="1"/>
    <xf numFmtId="0" fontId="17" fillId="0" borderId="21" xfId="0" applyFont="1" applyBorder="1" applyAlignment="1">
      <alignment horizontal="right"/>
    </xf>
    <xf numFmtId="165" fontId="17" fillId="20" borderId="22" xfId="0" applyNumberFormat="1" applyFont="1" applyFill="1" applyBorder="1" applyAlignment="1">
      <alignment horizontal="center"/>
    </xf>
    <xf numFmtId="164" fontId="77" fillId="0" borderId="0" xfId="1" applyNumberFormat="1" applyFont="1"/>
    <xf numFmtId="10" fontId="77" fillId="0" borderId="0" xfId="2" applyNumberFormat="1" applyFont="1"/>
    <xf numFmtId="44" fontId="15" fillId="18" borderId="50" xfId="4" applyFont="1" applyFill="1" applyBorder="1"/>
    <xf numFmtId="0" fontId="1" fillId="0" borderId="0" xfId="520"/>
    <xf numFmtId="17" fontId="1" fillId="19" borderId="0" xfId="520" applyNumberFormat="1" applyFill="1" applyAlignment="1">
      <alignment horizontal="center"/>
    </xf>
    <xf numFmtId="17" fontId="1" fillId="57" borderId="0" xfId="520" applyNumberFormat="1" applyFill="1" applyAlignment="1">
      <alignment horizontal="center"/>
    </xf>
    <xf numFmtId="17" fontId="1" fillId="0" borderId="0" xfId="520" applyNumberFormat="1"/>
    <xf numFmtId="0" fontId="1" fillId="0" borderId="0" xfId="520" applyAlignment="1">
      <alignment vertical="center" wrapText="1"/>
    </xf>
    <xf numFmtId="0" fontId="1" fillId="19" borderId="0" xfId="520" applyFill="1" applyAlignment="1">
      <alignment horizontal="center"/>
    </xf>
    <xf numFmtId="0" fontId="1" fillId="57" borderId="0" xfId="520" applyFill="1" applyAlignment="1">
      <alignment horizontal="center"/>
    </xf>
    <xf numFmtId="0" fontId="1" fillId="0" borderId="0" xfId="520" applyAlignment="1">
      <alignment horizontal="center"/>
    </xf>
    <xf numFmtId="0" fontId="13" fillId="0" borderId="0" xfId="521" applyFont="1"/>
    <xf numFmtId="0" fontId="13" fillId="0" borderId="0" xfId="521" applyFont="1" applyAlignment="1">
      <alignment horizontal="left" wrapText="1"/>
    </xf>
    <xf numFmtId="0" fontId="80" fillId="0" borderId="9" xfId="521" applyFont="1" applyBorder="1"/>
    <xf numFmtId="44" fontId="1" fillId="19" borderId="10" xfId="520" applyNumberFormat="1" applyFill="1" applyBorder="1"/>
    <xf numFmtId="44" fontId="1" fillId="57" borderId="0" xfId="520" applyNumberFormat="1" applyFill="1"/>
    <xf numFmtId="44" fontId="0" fillId="0" borderId="0" xfId="522" applyFont="1"/>
    <xf numFmtId="10" fontId="0" fillId="0" borderId="0" xfId="523" applyNumberFormat="1" applyFont="1"/>
    <xf numFmtId="0" fontId="80" fillId="0" borderId="21" xfId="521" applyFont="1" applyBorder="1"/>
    <xf numFmtId="44" fontId="0" fillId="19" borderId="23" xfId="522" applyFont="1" applyFill="1" applyBorder="1"/>
    <xf numFmtId="0" fontId="1" fillId="0" borderId="9" xfId="521" applyBorder="1"/>
    <xf numFmtId="0" fontId="1" fillId="0" borderId="10" xfId="521" applyBorder="1"/>
    <xf numFmtId="0" fontId="1" fillId="0" borderId="21" xfId="521" applyBorder="1"/>
    <xf numFmtId="0" fontId="1" fillId="0" borderId="23" xfId="521" applyBorder="1" applyAlignment="1">
      <alignment wrapText="1"/>
    </xf>
    <xf numFmtId="0" fontId="1" fillId="0" borderId="23" xfId="521" applyBorder="1"/>
    <xf numFmtId="44" fontId="1" fillId="19" borderId="23" xfId="520" applyNumberFormat="1" applyFill="1" applyBorder="1"/>
    <xf numFmtId="0" fontId="80" fillId="0" borderId="14" xfId="521" applyFont="1" applyBorder="1"/>
    <xf numFmtId="44" fontId="1" fillId="19" borderId="0" xfId="520" applyNumberFormat="1" applyFill="1"/>
    <xf numFmtId="0" fontId="1" fillId="0" borderId="0" xfId="521"/>
    <xf numFmtId="44" fontId="0" fillId="19" borderId="0" xfId="522" applyFont="1" applyFill="1"/>
    <xf numFmtId="0" fontId="78" fillId="0" borderId="0" xfId="520" applyFont="1" applyAlignment="1">
      <alignment horizontal="right"/>
    </xf>
    <xf numFmtId="0" fontId="1" fillId="0" borderId="57" xfId="521" applyBorder="1"/>
    <xf numFmtId="44" fontId="0" fillId="19" borderId="57" xfId="522" applyFont="1" applyFill="1" applyBorder="1"/>
    <xf numFmtId="44" fontId="1" fillId="57" borderId="57" xfId="520" applyNumberFormat="1" applyFill="1" applyBorder="1"/>
    <xf numFmtId="44" fontId="0" fillId="0" borderId="57" xfId="522" applyFont="1" applyBorder="1"/>
    <xf numFmtId="10" fontId="0" fillId="0" borderId="57" xfId="523" applyNumberFormat="1" applyFont="1" applyBorder="1"/>
    <xf numFmtId="0" fontId="1" fillId="0" borderId="57" xfId="521" applyBorder="1" applyAlignment="1">
      <alignment horizontal="left" vertical="center" wrapText="1"/>
    </xf>
    <xf numFmtId="0" fontId="1" fillId="0" borderId="57" xfId="524" applyBorder="1" applyAlignment="1">
      <alignment horizontal="left" vertical="center" wrapText="1"/>
    </xf>
    <xf numFmtId="0" fontId="1" fillId="19" borderId="0" xfId="520" applyFill="1"/>
    <xf numFmtId="10" fontId="13" fillId="57" borderId="0" xfId="520" applyNumberFormat="1" applyFont="1" applyFill="1"/>
    <xf numFmtId="10" fontId="13" fillId="0" borderId="0" xfId="520" applyNumberFormat="1" applyFont="1"/>
    <xf numFmtId="0" fontId="80" fillId="0" borderId="0" xfId="521" applyFont="1" applyAlignment="1">
      <alignment horizontal="right" wrapText="1"/>
    </xf>
    <xf numFmtId="165" fontId="1" fillId="19" borderId="0" xfId="521" applyNumberFormat="1" applyFill="1" applyAlignment="1">
      <alignment horizontal="center"/>
    </xf>
    <xf numFmtId="0" fontId="1" fillId="19" borderId="0" xfId="521" applyFill="1" applyAlignment="1">
      <alignment horizontal="center"/>
    </xf>
    <xf numFmtId="0" fontId="1" fillId="0" borderId="0" xfId="521" applyAlignment="1">
      <alignment horizontal="right"/>
    </xf>
    <xf numFmtId="10" fontId="1" fillId="19" borderId="0" xfId="523" applyNumberFormat="1" applyFont="1" applyFill="1" applyAlignment="1">
      <alignment horizontal="center"/>
    </xf>
    <xf numFmtId="0" fontId="1" fillId="0" borderId="0" xfId="521" applyAlignment="1">
      <alignment horizontal="left" vertical="top" wrapText="1"/>
    </xf>
    <xf numFmtId="10" fontId="1" fillId="19" borderId="0" xfId="521" applyNumberFormat="1" applyFill="1" applyAlignment="1">
      <alignment horizontal="center"/>
    </xf>
    <xf numFmtId="9" fontId="1" fillId="19" borderId="0" xfId="523" applyFont="1" applyFill="1" applyAlignment="1">
      <alignment horizontal="center"/>
    </xf>
    <xf numFmtId="9" fontId="1" fillId="19" borderId="0" xfId="523" applyFont="1" applyFill="1"/>
    <xf numFmtId="0" fontId="79" fillId="0" borderId="0" xfId="521" applyFont="1" applyAlignment="1">
      <alignment horizontal="right"/>
    </xf>
    <xf numFmtId="0" fontId="18" fillId="0" borderId="0" xfId="525"/>
    <xf numFmtId="0" fontId="20" fillId="21" borderId="0" xfId="525" applyFont="1" applyFill="1"/>
    <xf numFmtId="0" fontId="21" fillId="21" borderId="13" xfId="525" applyFont="1" applyFill="1" applyBorder="1"/>
    <xf numFmtId="0" fontId="22" fillId="21" borderId="23" xfId="525" applyFont="1" applyFill="1" applyBorder="1"/>
    <xf numFmtId="0" fontId="21" fillId="21" borderId="22" xfId="525" applyFont="1" applyFill="1" applyBorder="1"/>
    <xf numFmtId="0" fontId="21" fillId="0" borderId="0" xfId="525" applyFont="1"/>
    <xf numFmtId="14" fontId="21" fillId="0" borderId="0" xfId="525" applyNumberFormat="1" applyFont="1"/>
    <xf numFmtId="167" fontId="18" fillId="0" borderId="0" xfId="525" applyNumberFormat="1"/>
    <xf numFmtId="2" fontId="18" fillId="0" borderId="0" xfId="525" applyNumberFormat="1"/>
    <xf numFmtId="10" fontId="15" fillId="0" borderId="20" xfId="2" applyNumberFormat="1" applyFont="1" applyFill="1" applyBorder="1" applyAlignment="1">
      <alignment horizontal="center"/>
    </xf>
    <xf numFmtId="44" fontId="1" fillId="0" borderId="0" xfId="520" applyNumberFormat="1"/>
    <xf numFmtId="164" fontId="15" fillId="0" borderId="25" xfId="0" applyNumberFormat="1" applyFont="1" applyBorder="1" applyAlignment="1">
      <alignment horizontal="center"/>
    </xf>
    <xf numFmtId="164" fontId="15" fillId="0" borderId="20" xfId="0" applyNumberFormat="1" applyFont="1" applyBorder="1" applyAlignment="1">
      <alignment horizontal="center"/>
    </xf>
    <xf numFmtId="164" fontId="15" fillId="0" borderId="28" xfId="0" applyNumberFormat="1" applyFont="1" applyBorder="1" applyAlignment="1">
      <alignment horizontal="center"/>
    </xf>
    <xf numFmtId="0" fontId="88" fillId="18" borderId="0" xfId="0" applyFont="1" applyFill="1"/>
    <xf numFmtId="164" fontId="88" fillId="18" borderId="0" xfId="1" applyNumberFormat="1" applyFont="1" applyFill="1" applyBorder="1"/>
    <xf numFmtId="0" fontId="1" fillId="0" borderId="11" xfId="521" applyBorder="1" applyAlignment="1">
      <alignment horizontal="left" vertical="center" wrapText="1"/>
    </xf>
    <xf numFmtId="0" fontId="1" fillId="0" borderId="22" xfId="521" applyBorder="1" applyAlignment="1">
      <alignment horizontal="left" vertical="center" wrapText="1"/>
    </xf>
    <xf numFmtId="0" fontId="1" fillId="0" borderId="11" xfId="524" applyBorder="1" applyAlignment="1">
      <alignment horizontal="left" vertical="center" wrapText="1"/>
    </xf>
    <xf numFmtId="0" fontId="1" fillId="0" borderId="22" xfId="524" applyBorder="1" applyAlignment="1">
      <alignment horizontal="left" vertical="center" wrapText="1"/>
    </xf>
    <xf numFmtId="0" fontId="1" fillId="0" borderId="10" xfId="521" applyBorder="1" applyAlignment="1">
      <alignment horizontal="left" vertical="top" wrapText="1"/>
    </xf>
    <xf numFmtId="0" fontId="1" fillId="0" borderId="23" xfId="521" applyBorder="1" applyAlignment="1">
      <alignment horizontal="left" vertical="top" wrapText="1"/>
    </xf>
    <xf numFmtId="0" fontId="1" fillId="0" borderId="13" xfId="524" applyBorder="1" applyAlignment="1">
      <alignment horizontal="left" vertical="center" wrapText="1"/>
    </xf>
    <xf numFmtId="49" fontId="1" fillId="0" borderId="11" xfId="524" applyNumberFormat="1" applyBorder="1" applyAlignment="1">
      <alignment horizontal="left" vertical="center" wrapText="1"/>
    </xf>
    <xf numFmtId="49" fontId="1" fillId="0" borderId="22" xfId="524" applyNumberFormat="1" applyBorder="1" applyAlignment="1">
      <alignment horizontal="left" vertical="center" wrapText="1"/>
    </xf>
    <xf numFmtId="0" fontId="1" fillId="0" borderId="13" xfId="521" applyBorder="1" applyAlignment="1">
      <alignment horizontal="left" vertical="center" wrapText="1"/>
    </xf>
    <xf numFmtId="0" fontId="1" fillId="0" borderId="10" xfId="521" applyBorder="1" applyAlignment="1">
      <alignment vertical="top" wrapText="1"/>
    </xf>
    <xf numFmtId="0" fontId="1" fillId="0" borderId="23" xfId="521" applyBorder="1" applyAlignment="1">
      <alignment vertical="top" wrapText="1"/>
    </xf>
    <xf numFmtId="0" fontId="19" fillId="21" borderId="10" xfId="525" applyFont="1" applyFill="1" applyBorder="1" applyAlignment="1">
      <alignment horizontal="left"/>
    </xf>
    <xf numFmtId="0" fontId="19" fillId="21" borderId="11" xfId="525" applyFont="1" applyFill="1" applyBorder="1" applyAlignment="1">
      <alignment horizontal="left"/>
    </xf>
    <xf numFmtId="0" fontId="72" fillId="0" borderId="20" xfId="517" applyBorder="1" applyAlignment="1">
      <alignment horizontal="right"/>
    </xf>
    <xf numFmtId="0" fontId="72" fillId="0" borderId="0" xfId="517" applyAlignment="1">
      <alignment horizontal="right"/>
    </xf>
    <xf numFmtId="0" fontId="1" fillId="0" borderId="0" xfId="521" applyAlignment="1">
      <alignment horizontal="center"/>
    </xf>
    <xf numFmtId="0" fontId="1" fillId="0" borderId="11" xfId="521" applyBorder="1" applyAlignment="1">
      <alignment horizontal="left" vertical="center" wrapText="1"/>
    </xf>
    <xf numFmtId="0" fontId="1" fillId="0" borderId="22" xfId="521" applyBorder="1" applyAlignment="1">
      <alignment horizontal="left" vertical="center" wrapText="1"/>
    </xf>
    <xf numFmtId="0" fontId="1" fillId="0" borderId="11" xfId="524" applyBorder="1" applyAlignment="1">
      <alignment horizontal="left" vertical="center" wrapText="1"/>
    </xf>
    <xf numFmtId="0" fontId="1" fillId="0" borderId="22" xfId="524" applyBorder="1" applyAlignment="1">
      <alignment horizontal="left" vertical="center" wrapText="1"/>
    </xf>
    <xf numFmtId="0" fontId="87" fillId="19" borderId="51" xfId="3" applyFont="1" applyFill="1" applyBorder="1" applyAlignment="1">
      <alignment horizontal="center"/>
    </xf>
    <xf numFmtId="0" fontId="87" fillId="19" borderId="17" xfId="3" applyFont="1" applyFill="1" applyBorder="1" applyAlignment="1">
      <alignment horizontal="center"/>
    </xf>
    <xf numFmtId="0" fontId="87" fillId="19" borderId="8" xfId="3" applyFont="1" applyFill="1" applyBorder="1" applyAlignment="1">
      <alignment horizontal="center"/>
    </xf>
    <xf numFmtId="0" fontId="17" fillId="17" borderId="9" xfId="0" applyFont="1" applyFill="1" applyBorder="1" applyAlignment="1">
      <alignment horizontal="center"/>
    </xf>
    <xf numFmtId="0" fontId="17" fillId="17" borderId="10" xfId="0" applyFont="1" applyFill="1" applyBorder="1" applyAlignment="1">
      <alignment horizontal="center"/>
    </xf>
    <xf numFmtId="0" fontId="17" fillId="17" borderId="11" xfId="0" applyFont="1" applyFill="1" applyBorder="1" applyAlignment="1">
      <alignment horizontal="center"/>
    </xf>
    <xf numFmtId="0" fontId="87" fillId="19" borderId="9" xfId="3" applyFont="1" applyFill="1" applyBorder="1" applyAlignment="1">
      <alignment horizontal="center"/>
    </xf>
    <xf numFmtId="0" fontId="87" fillId="19" borderId="10" xfId="3" applyFont="1" applyFill="1" applyBorder="1" applyAlignment="1">
      <alignment horizontal="center"/>
    </xf>
    <xf numFmtId="0" fontId="87" fillId="19" borderId="11" xfId="3" applyFont="1" applyFill="1" applyBorder="1" applyAlignment="1">
      <alignment horizontal="center"/>
    </xf>
    <xf numFmtId="0" fontId="88" fillId="0" borderId="0" xfId="0" applyFont="1" applyAlignment="1">
      <alignment horizontal="center"/>
    </xf>
    <xf numFmtId="0" fontId="88" fillId="18" borderId="0" xfId="0" applyFont="1" applyFill="1" applyAlignment="1">
      <alignment horizontal="center"/>
    </xf>
    <xf numFmtId="0" fontId="87" fillId="0" borderId="0" xfId="3" applyFont="1" applyAlignment="1">
      <alignment horizontal="center"/>
    </xf>
    <xf numFmtId="0" fontId="64" fillId="0" borderId="0" xfId="506" applyFont="1" applyAlignment="1">
      <alignment horizontal="left" vertical="top" wrapText="1"/>
    </xf>
    <xf numFmtId="0" fontId="64" fillId="0" borderId="0" xfId="506" applyFont="1" applyAlignment="1">
      <alignment horizontal="center"/>
    </xf>
    <xf numFmtId="0" fontId="64" fillId="0" borderId="11" xfId="506" applyFont="1" applyBorder="1" applyAlignment="1">
      <alignment horizontal="left" vertical="center" wrapText="1"/>
    </xf>
    <xf numFmtId="0" fontId="64" fillId="0" borderId="22" xfId="506" applyFont="1" applyBorder="1" applyAlignment="1">
      <alignment horizontal="left" vertical="center" wrapText="1"/>
    </xf>
    <xf numFmtId="0" fontId="64" fillId="0" borderId="10" xfId="506" applyFont="1" applyBorder="1" applyAlignment="1">
      <alignment vertical="top" wrapText="1"/>
    </xf>
    <xf numFmtId="0" fontId="64" fillId="0" borderId="23" xfId="506" applyFont="1" applyBorder="1" applyAlignment="1">
      <alignment vertical="top" wrapText="1"/>
    </xf>
    <xf numFmtId="49" fontId="64" fillId="0" borderId="11" xfId="506" applyNumberFormat="1" applyFont="1" applyBorder="1" applyAlignment="1">
      <alignment horizontal="left" vertical="center" wrapText="1"/>
    </xf>
    <xf numFmtId="49" fontId="64" fillId="0" borderId="22" xfId="506" applyNumberFormat="1" applyFont="1" applyBorder="1" applyAlignment="1">
      <alignment horizontal="left" vertical="center" wrapText="1"/>
    </xf>
    <xf numFmtId="0" fontId="64" fillId="0" borderId="10" xfId="506" applyFont="1" applyBorder="1" applyAlignment="1">
      <alignment horizontal="left" vertical="top" wrapText="1"/>
    </xf>
    <xf numFmtId="0" fontId="64" fillId="0" borderId="23" xfId="506" applyFont="1" applyBorder="1" applyAlignment="1">
      <alignment horizontal="left" vertical="top" wrapText="1"/>
    </xf>
    <xf numFmtId="0" fontId="64" fillId="0" borderId="13" xfId="506" applyFont="1" applyBorder="1" applyAlignment="1">
      <alignment horizontal="left" vertical="center" wrapText="1"/>
    </xf>
    <xf numFmtId="170" fontId="64" fillId="0" borderId="31" xfId="506" applyNumberFormat="1" applyFont="1" applyBorder="1" applyAlignment="1">
      <alignment horizontal="right" vertical="center"/>
    </xf>
    <xf numFmtId="170" fontId="64" fillId="0" borderId="32" xfId="506" applyNumberFormat="1" applyFont="1" applyBorder="1" applyAlignment="1">
      <alignment horizontal="right" vertical="center"/>
    </xf>
    <xf numFmtId="0" fontId="0" fillId="0" borderId="7" xfId="0" applyBorder="1" applyAlignment="1">
      <alignment horizontal="center" vertical="center"/>
    </xf>
    <xf numFmtId="0" fontId="0" fillId="0" borderId="15" xfId="0" applyBorder="1" applyAlignment="1">
      <alignment horizontal="center" vertical="center"/>
    </xf>
    <xf numFmtId="0" fontId="0" fillId="0" borderId="55" xfId="0" applyBorder="1" applyAlignment="1">
      <alignment horizontal="center" vertical="center"/>
    </xf>
    <xf numFmtId="0" fontId="0" fillId="20" borderId="60" xfId="0" applyFill="1" applyBorder="1" applyAlignment="1">
      <alignment horizontal="center"/>
    </xf>
    <xf numFmtId="0" fontId="0" fillId="20" borderId="61" xfId="0" applyFill="1" applyBorder="1" applyAlignment="1">
      <alignment horizontal="center"/>
    </xf>
    <xf numFmtId="0" fontId="0" fillId="20" borderId="62" xfId="0" applyFill="1" applyBorder="1" applyAlignment="1">
      <alignment horizontal="center"/>
    </xf>
    <xf numFmtId="0" fontId="11" fillId="0" borderId="0" xfId="0" applyFont="1" applyAlignment="1">
      <alignment wrapText="1"/>
    </xf>
    <xf numFmtId="0" fontId="19" fillId="21" borderId="10" xfId="510" applyFont="1" applyFill="1" applyBorder="1" applyAlignment="1">
      <alignment horizontal="left"/>
    </xf>
    <xf numFmtId="0" fontId="19" fillId="21" borderId="11" xfId="510" applyFont="1" applyFill="1" applyBorder="1" applyAlignment="1">
      <alignment horizontal="left"/>
    </xf>
    <xf numFmtId="0" fontId="72" fillId="0" borderId="20" xfId="512" applyBorder="1" applyAlignment="1">
      <alignment horizontal="right"/>
    </xf>
    <xf numFmtId="0" fontId="72" fillId="0" borderId="0" xfId="512" applyAlignment="1">
      <alignment horizontal="right"/>
    </xf>
    <xf numFmtId="0" fontId="11" fillId="0" borderId="0" xfId="508" applyFont="1" applyAlignment="1">
      <alignment wrapText="1"/>
    </xf>
    <xf numFmtId="0" fontId="92" fillId="0" borderId="0" xfId="517" applyFont="1" applyAlignment="1"/>
    <xf numFmtId="0" fontId="93" fillId="0" borderId="0" xfId="520" applyFont="1"/>
    <xf numFmtId="0" fontId="94" fillId="0" borderId="0" xfId="520" applyFont="1" applyAlignment="1">
      <alignment horizontal="right"/>
    </xf>
    <xf numFmtId="10" fontId="95" fillId="0" borderId="54" xfId="0" applyNumberFormat="1" applyFont="1" applyBorder="1" applyAlignment="1">
      <alignment horizontal="center"/>
    </xf>
    <xf numFmtId="0" fontId="96" fillId="23" borderId="0" xfId="519" applyFont="1" applyFill="1"/>
    <xf numFmtId="44" fontId="97" fillId="0" borderId="16" xfId="0" applyNumberFormat="1" applyFont="1" applyBorder="1" applyAlignment="1">
      <alignment horizontal="center"/>
    </xf>
    <xf numFmtId="0" fontId="98" fillId="27" borderId="0" xfId="519" applyFont="1" applyFill="1"/>
  </cellXfs>
  <cellStyles count="526">
    <cellStyle name="20% - Accent1 2" xfId="14" xr:uid="{00000000-0005-0000-0000-000000000000}"/>
    <cellStyle name="20% - Accent1 2 2" xfId="15" xr:uid="{00000000-0005-0000-0000-000001000000}"/>
    <cellStyle name="20% - Accent1 2 3" xfId="16" xr:uid="{00000000-0005-0000-0000-000002000000}"/>
    <cellStyle name="20% - Accent1 2 4" xfId="17" xr:uid="{00000000-0005-0000-0000-000003000000}"/>
    <cellStyle name="20% - Accent1 2 5" xfId="18" xr:uid="{00000000-0005-0000-0000-000004000000}"/>
    <cellStyle name="20% - Accent1 2 6" xfId="19" xr:uid="{00000000-0005-0000-0000-000005000000}"/>
    <cellStyle name="20% - Accent1 3" xfId="20" xr:uid="{00000000-0005-0000-0000-000006000000}"/>
    <cellStyle name="20% - Accent1 4" xfId="21" xr:uid="{00000000-0005-0000-0000-000007000000}"/>
    <cellStyle name="20% - Accent1 5" xfId="22" xr:uid="{00000000-0005-0000-0000-000008000000}"/>
    <cellStyle name="20% - Accent1 6" xfId="23" xr:uid="{00000000-0005-0000-0000-000009000000}"/>
    <cellStyle name="20% - Accent2 2" xfId="24" xr:uid="{00000000-0005-0000-0000-00000A000000}"/>
    <cellStyle name="20% - Accent2 2 2" xfId="25" xr:uid="{00000000-0005-0000-0000-00000B000000}"/>
    <cellStyle name="20% - Accent2 2 3" xfId="26" xr:uid="{00000000-0005-0000-0000-00000C000000}"/>
    <cellStyle name="20% - Accent2 2 4" xfId="27" xr:uid="{00000000-0005-0000-0000-00000D000000}"/>
    <cellStyle name="20% - Accent2 2 5" xfId="28" xr:uid="{00000000-0005-0000-0000-00000E000000}"/>
    <cellStyle name="20% - Accent2 2 6" xfId="29" xr:uid="{00000000-0005-0000-0000-00000F000000}"/>
    <cellStyle name="20% - Accent2 3" xfId="30" xr:uid="{00000000-0005-0000-0000-000010000000}"/>
    <cellStyle name="20% - Accent2 4" xfId="31" xr:uid="{00000000-0005-0000-0000-000011000000}"/>
    <cellStyle name="20% - Accent2 5" xfId="32" xr:uid="{00000000-0005-0000-0000-000012000000}"/>
    <cellStyle name="20% - Accent2 6" xfId="33" xr:uid="{00000000-0005-0000-0000-000013000000}"/>
    <cellStyle name="20% - Accent3 2" xfId="34" xr:uid="{00000000-0005-0000-0000-000014000000}"/>
    <cellStyle name="20% - Accent3 2 2" xfId="35" xr:uid="{00000000-0005-0000-0000-000015000000}"/>
    <cellStyle name="20% - Accent3 2 3" xfId="36" xr:uid="{00000000-0005-0000-0000-000016000000}"/>
    <cellStyle name="20% - Accent3 2 4" xfId="37" xr:uid="{00000000-0005-0000-0000-000017000000}"/>
    <cellStyle name="20% - Accent3 2 5" xfId="38" xr:uid="{00000000-0005-0000-0000-000018000000}"/>
    <cellStyle name="20% - Accent3 2 6" xfId="39" xr:uid="{00000000-0005-0000-0000-000019000000}"/>
    <cellStyle name="20% - Accent3 3" xfId="40" xr:uid="{00000000-0005-0000-0000-00001A000000}"/>
    <cellStyle name="20% - Accent3 4" xfId="41" xr:uid="{00000000-0005-0000-0000-00001B000000}"/>
    <cellStyle name="20% - Accent3 5" xfId="42" xr:uid="{00000000-0005-0000-0000-00001C000000}"/>
    <cellStyle name="20% - Accent3 6" xfId="43" xr:uid="{00000000-0005-0000-0000-00001D000000}"/>
    <cellStyle name="20% - Accent4 2" xfId="44" xr:uid="{00000000-0005-0000-0000-00001E000000}"/>
    <cellStyle name="20% - Accent4 2 2" xfId="45" xr:uid="{00000000-0005-0000-0000-00001F000000}"/>
    <cellStyle name="20% - Accent4 2 3" xfId="46" xr:uid="{00000000-0005-0000-0000-000020000000}"/>
    <cellStyle name="20% - Accent4 2 4" xfId="47" xr:uid="{00000000-0005-0000-0000-000021000000}"/>
    <cellStyle name="20% - Accent4 2 5" xfId="48" xr:uid="{00000000-0005-0000-0000-000022000000}"/>
    <cellStyle name="20% - Accent4 2 6" xfId="49" xr:uid="{00000000-0005-0000-0000-000023000000}"/>
    <cellStyle name="20% - Accent4 3" xfId="50" xr:uid="{00000000-0005-0000-0000-000024000000}"/>
    <cellStyle name="20% - Accent4 4" xfId="51" xr:uid="{00000000-0005-0000-0000-000025000000}"/>
    <cellStyle name="20% - Accent4 5" xfId="52" xr:uid="{00000000-0005-0000-0000-000026000000}"/>
    <cellStyle name="20% - Accent4 6" xfId="53" xr:uid="{00000000-0005-0000-0000-000027000000}"/>
    <cellStyle name="20% - Accent5 2" xfId="54" xr:uid="{00000000-0005-0000-0000-000028000000}"/>
    <cellStyle name="20% - Accent5 2 2" xfId="55" xr:uid="{00000000-0005-0000-0000-000029000000}"/>
    <cellStyle name="20% - Accent5 2 3" xfId="56" xr:uid="{00000000-0005-0000-0000-00002A000000}"/>
    <cellStyle name="20% - Accent5 2 4" xfId="57" xr:uid="{00000000-0005-0000-0000-00002B000000}"/>
    <cellStyle name="20% - Accent5 2 5" xfId="58" xr:uid="{00000000-0005-0000-0000-00002C000000}"/>
    <cellStyle name="20% - Accent5 2 6" xfId="59" xr:uid="{00000000-0005-0000-0000-00002D000000}"/>
    <cellStyle name="20% - Accent5 3" xfId="60" xr:uid="{00000000-0005-0000-0000-00002E000000}"/>
    <cellStyle name="20% - Accent5 4" xfId="61" xr:uid="{00000000-0005-0000-0000-00002F000000}"/>
    <cellStyle name="20% - Accent5 5" xfId="62" xr:uid="{00000000-0005-0000-0000-000030000000}"/>
    <cellStyle name="20% - Accent5 6" xfId="63" xr:uid="{00000000-0005-0000-0000-000031000000}"/>
    <cellStyle name="20% - Accent6 2" xfId="64" xr:uid="{00000000-0005-0000-0000-000032000000}"/>
    <cellStyle name="20% - Accent6 2 2" xfId="65" xr:uid="{00000000-0005-0000-0000-000033000000}"/>
    <cellStyle name="20% - Accent6 2 3" xfId="66" xr:uid="{00000000-0005-0000-0000-000034000000}"/>
    <cellStyle name="20% - Accent6 2 4" xfId="67" xr:uid="{00000000-0005-0000-0000-000035000000}"/>
    <cellStyle name="20% - Accent6 2 5" xfId="68" xr:uid="{00000000-0005-0000-0000-000036000000}"/>
    <cellStyle name="20% - Accent6 2 6" xfId="69" xr:uid="{00000000-0005-0000-0000-000037000000}"/>
    <cellStyle name="20% - Accent6 3" xfId="70" xr:uid="{00000000-0005-0000-0000-000038000000}"/>
    <cellStyle name="20% - Accent6 4" xfId="71" xr:uid="{00000000-0005-0000-0000-000039000000}"/>
    <cellStyle name="20% - Accent6 5" xfId="72" xr:uid="{00000000-0005-0000-0000-00003A000000}"/>
    <cellStyle name="20% - Accent6 6" xfId="73" xr:uid="{00000000-0005-0000-0000-00003B000000}"/>
    <cellStyle name="40% - Accent1 2" xfId="74" xr:uid="{00000000-0005-0000-0000-00003C000000}"/>
    <cellStyle name="40% - Accent1 2 2" xfId="75" xr:uid="{00000000-0005-0000-0000-00003D000000}"/>
    <cellStyle name="40% - Accent1 2 3" xfId="76" xr:uid="{00000000-0005-0000-0000-00003E000000}"/>
    <cellStyle name="40% - Accent1 2 4" xfId="77" xr:uid="{00000000-0005-0000-0000-00003F000000}"/>
    <cellStyle name="40% - Accent1 2 5" xfId="78" xr:uid="{00000000-0005-0000-0000-000040000000}"/>
    <cellStyle name="40% - Accent1 2 6" xfId="79" xr:uid="{00000000-0005-0000-0000-000041000000}"/>
    <cellStyle name="40% - Accent1 3" xfId="80" xr:uid="{00000000-0005-0000-0000-000042000000}"/>
    <cellStyle name="40% - Accent1 4" xfId="81" xr:uid="{00000000-0005-0000-0000-000043000000}"/>
    <cellStyle name="40% - Accent1 5" xfId="82" xr:uid="{00000000-0005-0000-0000-000044000000}"/>
    <cellStyle name="40% - Accent1 6" xfId="83" xr:uid="{00000000-0005-0000-0000-000045000000}"/>
    <cellStyle name="40% - Accent2 2" xfId="84" xr:uid="{00000000-0005-0000-0000-000046000000}"/>
    <cellStyle name="40% - Accent2 2 2" xfId="85" xr:uid="{00000000-0005-0000-0000-000047000000}"/>
    <cellStyle name="40% - Accent2 2 3" xfId="86" xr:uid="{00000000-0005-0000-0000-000048000000}"/>
    <cellStyle name="40% - Accent2 2 4" xfId="87" xr:uid="{00000000-0005-0000-0000-000049000000}"/>
    <cellStyle name="40% - Accent2 2 5" xfId="88" xr:uid="{00000000-0005-0000-0000-00004A000000}"/>
    <cellStyle name="40% - Accent2 2 6" xfId="89" xr:uid="{00000000-0005-0000-0000-00004B000000}"/>
    <cellStyle name="40% - Accent2 3" xfId="90" xr:uid="{00000000-0005-0000-0000-00004C000000}"/>
    <cellStyle name="40% - Accent2 4" xfId="91" xr:uid="{00000000-0005-0000-0000-00004D000000}"/>
    <cellStyle name="40% - Accent2 5" xfId="92" xr:uid="{00000000-0005-0000-0000-00004E000000}"/>
    <cellStyle name="40% - Accent2 6" xfId="93" xr:uid="{00000000-0005-0000-0000-00004F000000}"/>
    <cellStyle name="40% - Accent3 2" xfId="94" xr:uid="{00000000-0005-0000-0000-000050000000}"/>
    <cellStyle name="40% - Accent3 2 2" xfId="95" xr:uid="{00000000-0005-0000-0000-000051000000}"/>
    <cellStyle name="40% - Accent3 2 3" xfId="96" xr:uid="{00000000-0005-0000-0000-000052000000}"/>
    <cellStyle name="40% - Accent3 2 4" xfId="97" xr:uid="{00000000-0005-0000-0000-000053000000}"/>
    <cellStyle name="40% - Accent3 2 5" xfId="98" xr:uid="{00000000-0005-0000-0000-000054000000}"/>
    <cellStyle name="40% - Accent3 2 6" xfId="99" xr:uid="{00000000-0005-0000-0000-000055000000}"/>
    <cellStyle name="40% - Accent3 3" xfId="100" xr:uid="{00000000-0005-0000-0000-000056000000}"/>
    <cellStyle name="40% - Accent3 4" xfId="101" xr:uid="{00000000-0005-0000-0000-000057000000}"/>
    <cellStyle name="40% - Accent3 5" xfId="102" xr:uid="{00000000-0005-0000-0000-000058000000}"/>
    <cellStyle name="40% - Accent3 6" xfId="103" xr:uid="{00000000-0005-0000-0000-000059000000}"/>
    <cellStyle name="40% - Accent4 2" xfId="104" xr:uid="{00000000-0005-0000-0000-00005A000000}"/>
    <cellStyle name="40% - Accent4 2 2" xfId="105" xr:uid="{00000000-0005-0000-0000-00005B000000}"/>
    <cellStyle name="40% - Accent4 2 3" xfId="106" xr:uid="{00000000-0005-0000-0000-00005C000000}"/>
    <cellStyle name="40% - Accent4 2 4" xfId="107" xr:uid="{00000000-0005-0000-0000-00005D000000}"/>
    <cellStyle name="40% - Accent4 2 5" xfId="108" xr:uid="{00000000-0005-0000-0000-00005E000000}"/>
    <cellStyle name="40% - Accent4 2 6" xfId="109" xr:uid="{00000000-0005-0000-0000-00005F000000}"/>
    <cellStyle name="40% - Accent4 3" xfId="110" xr:uid="{00000000-0005-0000-0000-000060000000}"/>
    <cellStyle name="40% - Accent4 4" xfId="111" xr:uid="{00000000-0005-0000-0000-000061000000}"/>
    <cellStyle name="40% - Accent4 5" xfId="112" xr:uid="{00000000-0005-0000-0000-000062000000}"/>
    <cellStyle name="40% - Accent4 6" xfId="113" xr:uid="{00000000-0005-0000-0000-000063000000}"/>
    <cellStyle name="40% - Accent5 2" xfId="114" xr:uid="{00000000-0005-0000-0000-000064000000}"/>
    <cellStyle name="40% - Accent5 2 2" xfId="115" xr:uid="{00000000-0005-0000-0000-000065000000}"/>
    <cellStyle name="40% - Accent5 2 3" xfId="116" xr:uid="{00000000-0005-0000-0000-000066000000}"/>
    <cellStyle name="40% - Accent5 2 4" xfId="117" xr:uid="{00000000-0005-0000-0000-000067000000}"/>
    <cellStyle name="40% - Accent5 2 5" xfId="118" xr:uid="{00000000-0005-0000-0000-000068000000}"/>
    <cellStyle name="40% - Accent5 2 6" xfId="119" xr:uid="{00000000-0005-0000-0000-000069000000}"/>
    <cellStyle name="40% - Accent5 3" xfId="120" xr:uid="{00000000-0005-0000-0000-00006A000000}"/>
    <cellStyle name="40% - Accent5 4" xfId="121" xr:uid="{00000000-0005-0000-0000-00006B000000}"/>
    <cellStyle name="40% - Accent5 5" xfId="122" xr:uid="{00000000-0005-0000-0000-00006C000000}"/>
    <cellStyle name="40% - Accent5 6" xfId="123" xr:uid="{00000000-0005-0000-0000-00006D000000}"/>
    <cellStyle name="40% - Accent6 2" xfId="124" xr:uid="{00000000-0005-0000-0000-00006E000000}"/>
    <cellStyle name="40% - Accent6 2 2" xfId="125" xr:uid="{00000000-0005-0000-0000-00006F000000}"/>
    <cellStyle name="40% - Accent6 2 3" xfId="126" xr:uid="{00000000-0005-0000-0000-000070000000}"/>
    <cellStyle name="40% - Accent6 2 4" xfId="127" xr:uid="{00000000-0005-0000-0000-000071000000}"/>
    <cellStyle name="40% - Accent6 2 5" xfId="128" xr:uid="{00000000-0005-0000-0000-000072000000}"/>
    <cellStyle name="40% - Accent6 2 6" xfId="129" xr:uid="{00000000-0005-0000-0000-000073000000}"/>
    <cellStyle name="40% - Accent6 3" xfId="130" xr:uid="{00000000-0005-0000-0000-000074000000}"/>
    <cellStyle name="40% - Accent6 4" xfId="131" xr:uid="{00000000-0005-0000-0000-000075000000}"/>
    <cellStyle name="40% - Accent6 5" xfId="132" xr:uid="{00000000-0005-0000-0000-000076000000}"/>
    <cellStyle name="40% - Accent6 6" xfId="133" xr:uid="{00000000-0005-0000-0000-000077000000}"/>
    <cellStyle name="60% - Accent1 2" xfId="134" xr:uid="{00000000-0005-0000-0000-000078000000}"/>
    <cellStyle name="60% - Accent2 2" xfId="135" xr:uid="{00000000-0005-0000-0000-000079000000}"/>
    <cellStyle name="60% - Accent3 2" xfId="136" xr:uid="{00000000-0005-0000-0000-00007A000000}"/>
    <cellStyle name="60% - Accent4 2" xfId="137" xr:uid="{00000000-0005-0000-0000-00007B000000}"/>
    <cellStyle name="60% - Accent5 2" xfId="138" xr:uid="{00000000-0005-0000-0000-00007C000000}"/>
    <cellStyle name="60% - Accent6 2" xfId="139" xr:uid="{00000000-0005-0000-0000-00007D000000}"/>
    <cellStyle name="Accent1 2" xfId="140" xr:uid="{00000000-0005-0000-0000-00007E000000}"/>
    <cellStyle name="Accent2 2" xfId="141" xr:uid="{00000000-0005-0000-0000-00007F000000}"/>
    <cellStyle name="Accent3 2" xfId="142" xr:uid="{00000000-0005-0000-0000-000080000000}"/>
    <cellStyle name="Accent4 2" xfId="143" xr:uid="{00000000-0005-0000-0000-000081000000}"/>
    <cellStyle name="Accent5 2" xfId="144" xr:uid="{00000000-0005-0000-0000-000082000000}"/>
    <cellStyle name="Accent6 2" xfId="145" xr:uid="{00000000-0005-0000-0000-000083000000}"/>
    <cellStyle name="Bad 2" xfId="146" xr:uid="{00000000-0005-0000-0000-000084000000}"/>
    <cellStyle name="Bad 3" xfId="147" xr:uid="{00000000-0005-0000-0000-000085000000}"/>
    <cellStyle name="Body: normal cell" xfId="148" xr:uid="{00000000-0005-0000-0000-000086000000}"/>
    <cellStyle name="Calculation 2" xfId="149" xr:uid="{00000000-0005-0000-0000-000087000000}"/>
    <cellStyle name="Calculation 2 2" xfId="150" xr:uid="{00000000-0005-0000-0000-000088000000}"/>
    <cellStyle name="Calculation 2 3" xfId="151" xr:uid="{00000000-0005-0000-0000-000089000000}"/>
    <cellStyle name="Check Cell 2" xfId="152" xr:uid="{00000000-0005-0000-0000-00008A000000}"/>
    <cellStyle name="Comma [0] 2" xfId="153" xr:uid="{00000000-0005-0000-0000-00008B000000}"/>
    <cellStyle name="Comma 10" xfId="154" xr:uid="{00000000-0005-0000-0000-00008C000000}"/>
    <cellStyle name="Comma 11" xfId="155" xr:uid="{00000000-0005-0000-0000-00008D000000}"/>
    <cellStyle name="Comma 2" xfId="156" xr:uid="{00000000-0005-0000-0000-00008E000000}"/>
    <cellStyle name="Comma 2 2" xfId="157" xr:uid="{00000000-0005-0000-0000-00008F000000}"/>
    <cellStyle name="Comma 2 2 2" xfId="158" xr:uid="{00000000-0005-0000-0000-000090000000}"/>
    <cellStyle name="Comma 2 3" xfId="159" xr:uid="{00000000-0005-0000-0000-000091000000}"/>
    <cellStyle name="Comma 3" xfId="160" xr:uid="{00000000-0005-0000-0000-000092000000}"/>
    <cellStyle name="Comma 3 2" xfId="161" xr:uid="{00000000-0005-0000-0000-000093000000}"/>
    <cellStyle name="Comma 3 3" xfId="162" xr:uid="{00000000-0005-0000-0000-000094000000}"/>
    <cellStyle name="Comma 3 4" xfId="163" xr:uid="{00000000-0005-0000-0000-000095000000}"/>
    <cellStyle name="Comma 3 5" xfId="164" xr:uid="{00000000-0005-0000-0000-000096000000}"/>
    <cellStyle name="Comma 3 6" xfId="165" xr:uid="{00000000-0005-0000-0000-000097000000}"/>
    <cellStyle name="Comma 4" xfId="166" xr:uid="{00000000-0005-0000-0000-000098000000}"/>
    <cellStyle name="Comma 4 2" xfId="167" xr:uid="{00000000-0005-0000-0000-000099000000}"/>
    <cellStyle name="Comma 5" xfId="168" xr:uid="{00000000-0005-0000-0000-00009A000000}"/>
    <cellStyle name="Comma 5 2" xfId="169" xr:uid="{00000000-0005-0000-0000-00009B000000}"/>
    <cellStyle name="Comma 5 3" xfId="170" xr:uid="{00000000-0005-0000-0000-00009C000000}"/>
    <cellStyle name="Comma 5 4" xfId="171" xr:uid="{00000000-0005-0000-0000-00009D000000}"/>
    <cellStyle name="Comma 5 5" xfId="172" xr:uid="{00000000-0005-0000-0000-00009E000000}"/>
    <cellStyle name="Comma 5 6" xfId="173" xr:uid="{00000000-0005-0000-0000-00009F000000}"/>
    <cellStyle name="Comma 6" xfId="174" xr:uid="{00000000-0005-0000-0000-0000A0000000}"/>
    <cellStyle name="Comma 6 2" xfId="175" xr:uid="{00000000-0005-0000-0000-0000A1000000}"/>
    <cellStyle name="Comma 7" xfId="176" xr:uid="{00000000-0005-0000-0000-0000A2000000}"/>
    <cellStyle name="Comma 7 2" xfId="177" xr:uid="{00000000-0005-0000-0000-0000A3000000}"/>
    <cellStyle name="Comma 8" xfId="178" xr:uid="{00000000-0005-0000-0000-0000A4000000}"/>
    <cellStyle name="Comma 9" xfId="179" xr:uid="{00000000-0005-0000-0000-0000A5000000}"/>
    <cellStyle name="Currency" xfId="1" builtinId="4"/>
    <cellStyle name="Currency [0] 2" xfId="180" xr:uid="{00000000-0005-0000-0000-0000A7000000}"/>
    <cellStyle name="Currency 10" xfId="181" xr:uid="{00000000-0005-0000-0000-0000A8000000}"/>
    <cellStyle name="Currency 11" xfId="182" xr:uid="{00000000-0005-0000-0000-0000A9000000}"/>
    <cellStyle name="Currency 12" xfId="183" xr:uid="{00000000-0005-0000-0000-0000AA000000}"/>
    <cellStyle name="Currency 13" xfId="184" xr:uid="{00000000-0005-0000-0000-0000AB000000}"/>
    <cellStyle name="Currency 14" xfId="185" xr:uid="{00000000-0005-0000-0000-0000AC000000}"/>
    <cellStyle name="Currency 15" xfId="186" xr:uid="{00000000-0005-0000-0000-0000AD000000}"/>
    <cellStyle name="Currency 16" xfId="187" xr:uid="{00000000-0005-0000-0000-0000AE000000}"/>
    <cellStyle name="Currency 17" xfId="188" xr:uid="{00000000-0005-0000-0000-0000AF000000}"/>
    <cellStyle name="Currency 18" xfId="189" xr:uid="{00000000-0005-0000-0000-0000B0000000}"/>
    <cellStyle name="Currency 19" xfId="190" xr:uid="{00000000-0005-0000-0000-0000B1000000}"/>
    <cellStyle name="Currency 2" xfId="191" xr:uid="{00000000-0005-0000-0000-0000B2000000}"/>
    <cellStyle name="Currency 2 2" xfId="192" xr:uid="{00000000-0005-0000-0000-0000B3000000}"/>
    <cellStyle name="Currency 2 2 2" xfId="5" xr:uid="{00000000-0005-0000-0000-0000B4000000}"/>
    <cellStyle name="Currency 2 2 2 2" xfId="193" xr:uid="{00000000-0005-0000-0000-0000B5000000}"/>
    <cellStyle name="Currency 2 2 2 3" xfId="194" xr:uid="{00000000-0005-0000-0000-0000B6000000}"/>
    <cellStyle name="Currency 2 3" xfId="195" xr:uid="{00000000-0005-0000-0000-0000B7000000}"/>
    <cellStyle name="Currency 2 4" xfId="196" xr:uid="{00000000-0005-0000-0000-0000B8000000}"/>
    <cellStyle name="Currency 2 4 2" xfId="197" xr:uid="{00000000-0005-0000-0000-0000B9000000}"/>
    <cellStyle name="Currency 2 5" xfId="198" xr:uid="{00000000-0005-0000-0000-0000BA000000}"/>
    <cellStyle name="Currency 20" xfId="199" xr:uid="{00000000-0005-0000-0000-0000BB000000}"/>
    <cellStyle name="Currency 21" xfId="200" xr:uid="{00000000-0005-0000-0000-0000BC000000}"/>
    <cellStyle name="Currency 22" xfId="201" xr:uid="{00000000-0005-0000-0000-0000BD000000}"/>
    <cellStyle name="Currency 23" xfId="202" xr:uid="{00000000-0005-0000-0000-0000BE000000}"/>
    <cellStyle name="Currency 24" xfId="203" xr:uid="{00000000-0005-0000-0000-0000BF000000}"/>
    <cellStyle name="Currency 25" xfId="204" xr:uid="{00000000-0005-0000-0000-0000C0000000}"/>
    <cellStyle name="Currency 26" xfId="205" xr:uid="{00000000-0005-0000-0000-0000C1000000}"/>
    <cellStyle name="Currency 27" xfId="206" xr:uid="{00000000-0005-0000-0000-0000C2000000}"/>
    <cellStyle name="Currency 28" xfId="207" xr:uid="{00000000-0005-0000-0000-0000C3000000}"/>
    <cellStyle name="Currency 29" xfId="208" xr:uid="{00000000-0005-0000-0000-0000C4000000}"/>
    <cellStyle name="Currency 3" xfId="4" xr:uid="{00000000-0005-0000-0000-0000C5000000}"/>
    <cellStyle name="Currency 3 2" xfId="209" xr:uid="{00000000-0005-0000-0000-0000C6000000}"/>
    <cellStyle name="Currency 3 2 2" xfId="210" xr:uid="{00000000-0005-0000-0000-0000C7000000}"/>
    <cellStyle name="Currency 3 3" xfId="211" xr:uid="{00000000-0005-0000-0000-0000C8000000}"/>
    <cellStyle name="Currency 3 4" xfId="212" xr:uid="{00000000-0005-0000-0000-0000C9000000}"/>
    <cellStyle name="Currency 3 5" xfId="213" xr:uid="{00000000-0005-0000-0000-0000CA000000}"/>
    <cellStyle name="Currency 30" xfId="214" xr:uid="{00000000-0005-0000-0000-0000CB000000}"/>
    <cellStyle name="Currency 31" xfId="215" xr:uid="{00000000-0005-0000-0000-0000CC000000}"/>
    <cellStyle name="Currency 32" xfId="216" xr:uid="{00000000-0005-0000-0000-0000CD000000}"/>
    <cellStyle name="Currency 33" xfId="217" xr:uid="{00000000-0005-0000-0000-0000CE000000}"/>
    <cellStyle name="Currency 34" xfId="218" xr:uid="{00000000-0005-0000-0000-0000CF000000}"/>
    <cellStyle name="Currency 35" xfId="219" xr:uid="{00000000-0005-0000-0000-0000D0000000}"/>
    <cellStyle name="Currency 36" xfId="220" xr:uid="{00000000-0005-0000-0000-0000D1000000}"/>
    <cellStyle name="Currency 37" xfId="221" xr:uid="{00000000-0005-0000-0000-0000D2000000}"/>
    <cellStyle name="Currency 38" xfId="222" xr:uid="{00000000-0005-0000-0000-0000D3000000}"/>
    <cellStyle name="Currency 39" xfId="223" xr:uid="{00000000-0005-0000-0000-0000D4000000}"/>
    <cellStyle name="Currency 4" xfId="224" xr:uid="{00000000-0005-0000-0000-0000D5000000}"/>
    <cellStyle name="Currency 4 2" xfId="225" xr:uid="{00000000-0005-0000-0000-0000D6000000}"/>
    <cellStyle name="Currency 4 2 2" xfId="226" xr:uid="{00000000-0005-0000-0000-0000D7000000}"/>
    <cellStyle name="Currency 4 2 2 2" xfId="227" xr:uid="{00000000-0005-0000-0000-0000D8000000}"/>
    <cellStyle name="Currency 4 2 2 3" xfId="228" xr:uid="{00000000-0005-0000-0000-0000D9000000}"/>
    <cellStyle name="Currency 4 2 3" xfId="229" xr:uid="{00000000-0005-0000-0000-0000DA000000}"/>
    <cellStyle name="Currency 4 3" xfId="230" xr:uid="{00000000-0005-0000-0000-0000DB000000}"/>
    <cellStyle name="Currency 4 3 2" xfId="231" xr:uid="{00000000-0005-0000-0000-0000DC000000}"/>
    <cellStyle name="Currency 4 3 3" xfId="232" xr:uid="{00000000-0005-0000-0000-0000DD000000}"/>
    <cellStyle name="Currency 4 4" xfId="233" xr:uid="{00000000-0005-0000-0000-0000DE000000}"/>
    <cellStyle name="Currency 4 5" xfId="234" xr:uid="{00000000-0005-0000-0000-0000DF000000}"/>
    <cellStyle name="Currency 40" xfId="235" xr:uid="{00000000-0005-0000-0000-0000E0000000}"/>
    <cellStyle name="Currency 41" xfId="236" xr:uid="{00000000-0005-0000-0000-0000E1000000}"/>
    <cellStyle name="Currency 42" xfId="237" xr:uid="{00000000-0005-0000-0000-0000E2000000}"/>
    <cellStyle name="Currency 43" xfId="238" xr:uid="{00000000-0005-0000-0000-0000E3000000}"/>
    <cellStyle name="Currency 44" xfId="239" xr:uid="{00000000-0005-0000-0000-0000E4000000}"/>
    <cellStyle name="Currency 45" xfId="240" xr:uid="{00000000-0005-0000-0000-0000E5000000}"/>
    <cellStyle name="Currency 46" xfId="241" xr:uid="{00000000-0005-0000-0000-0000E6000000}"/>
    <cellStyle name="Currency 47" xfId="514" xr:uid="{5E613092-4561-4BEA-8A1B-BAEDAA2334A1}"/>
    <cellStyle name="Currency 48" xfId="522" xr:uid="{571633F4-14AB-4CCD-970B-53C321A478E9}"/>
    <cellStyle name="Currency 5" xfId="242" xr:uid="{00000000-0005-0000-0000-0000E7000000}"/>
    <cellStyle name="Currency 5 2" xfId="243" xr:uid="{00000000-0005-0000-0000-0000E8000000}"/>
    <cellStyle name="Currency 5 2 2" xfId="244" xr:uid="{00000000-0005-0000-0000-0000E9000000}"/>
    <cellStyle name="Currency 5 3" xfId="245" xr:uid="{00000000-0005-0000-0000-0000EA000000}"/>
    <cellStyle name="Currency 5 3 2" xfId="246" xr:uid="{00000000-0005-0000-0000-0000EB000000}"/>
    <cellStyle name="Currency 5 3 3" xfId="247" xr:uid="{00000000-0005-0000-0000-0000EC000000}"/>
    <cellStyle name="Currency 5 4" xfId="248" xr:uid="{00000000-0005-0000-0000-0000ED000000}"/>
    <cellStyle name="Currency 5 5" xfId="249" xr:uid="{00000000-0005-0000-0000-0000EE000000}"/>
    <cellStyle name="Currency 5 6" xfId="250" xr:uid="{00000000-0005-0000-0000-0000EF000000}"/>
    <cellStyle name="Currency 6" xfId="251" xr:uid="{00000000-0005-0000-0000-0000F0000000}"/>
    <cellStyle name="Currency 6 2" xfId="252" xr:uid="{00000000-0005-0000-0000-0000F1000000}"/>
    <cellStyle name="Currency 6 3" xfId="253" xr:uid="{00000000-0005-0000-0000-0000F2000000}"/>
    <cellStyle name="Currency 6 4" xfId="254" xr:uid="{00000000-0005-0000-0000-0000F3000000}"/>
    <cellStyle name="Currency 6 5" xfId="255" xr:uid="{00000000-0005-0000-0000-0000F4000000}"/>
    <cellStyle name="Currency 6 6" xfId="256" xr:uid="{00000000-0005-0000-0000-0000F5000000}"/>
    <cellStyle name="Currency 7" xfId="257" xr:uid="{00000000-0005-0000-0000-0000F6000000}"/>
    <cellStyle name="Currency 7 2" xfId="258" xr:uid="{00000000-0005-0000-0000-0000F7000000}"/>
    <cellStyle name="Currency 7 3" xfId="259" xr:uid="{00000000-0005-0000-0000-0000F8000000}"/>
    <cellStyle name="Currency 7 4" xfId="260" xr:uid="{00000000-0005-0000-0000-0000F9000000}"/>
    <cellStyle name="Currency 7 5" xfId="261" xr:uid="{00000000-0005-0000-0000-0000FA000000}"/>
    <cellStyle name="Currency 7 6" xfId="262" xr:uid="{00000000-0005-0000-0000-0000FB000000}"/>
    <cellStyle name="Currency 8" xfId="263" xr:uid="{00000000-0005-0000-0000-0000FC000000}"/>
    <cellStyle name="Currency 8 2" xfId="264" xr:uid="{00000000-0005-0000-0000-0000FD000000}"/>
    <cellStyle name="Currency 9" xfId="265" xr:uid="{00000000-0005-0000-0000-0000FE000000}"/>
    <cellStyle name="Explanatory Text 2" xfId="266" xr:uid="{00000000-0005-0000-0000-0000FF000000}"/>
    <cellStyle name="Explanatory Text 2 2" xfId="267" xr:uid="{00000000-0005-0000-0000-000000010000}"/>
    <cellStyle name="Explanatory Text 2 3" xfId="268" xr:uid="{00000000-0005-0000-0000-000001010000}"/>
    <cellStyle name="Font: Calibri, 9pt regular" xfId="269" xr:uid="{00000000-0005-0000-0000-000002010000}"/>
    <cellStyle name="Footnotes: top row" xfId="270" xr:uid="{00000000-0005-0000-0000-000003010000}"/>
    <cellStyle name="FRxAmtStyle" xfId="271" xr:uid="{00000000-0005-0000-0000-000004010000}"/>
    <cellStyle name="FRxAmtStyle 2" xfId="272" xr:uid="{00000000-0005-0000-0000-000005010000}"/>
    <cellStyle name="FRxCurrStyle" xfId="273" xr:uid="{00000000-0005-0000-0000-000006010000}"/>
    <cellStyle name="FRxCurrStyle 2" xfId="274" xr:uid="{00000000-0005-0000-0000-000007010000}"/>
    <cellStyle name="FRxPcntStyle" xfId="275" xr:uid="{00000000-0005-0000-0000-000008010000}"/>
    <cellStyle name="FRxPcntStyle 2" xfId="276" xr:uid="{00000000-0005-0000-0000-000009010000}"/>
    <cellStyle name="Good 2" xfId="277" xr:uid="{00000000-0005-0000-0000-00000A010000}"/>
    <cellStyle name="Header: bottom row" xfId="278" xr:uid="{00000000-0005-0000-0000-00000B010000}"/>
    <cellStyle name="Heading 1 2" xfId="279" xr:uid="{00000000-0005-0000-0000-00000C010000}"/>
    <cellStyle name="Heading 1 2 2" xfId="280" xr:uid="{00000000-0005-0000-0000-00000D010000}"/>
    <cellStyle name="Heading 1 2 3" xfId="281" xr:uid="{00000000-0005-0000-0000-00000E010000}"/>
    <cellStyle name="Heading 2 2" xfId="282" xr:uid="{00000000-0005-0000-0000-00000F010000}"/>
    <cellStyle name="Heading 2 2 2" xfId="283" xr:uid="{00000000-0005-0000-0000-000010010000}"/>
    <cellStyle name="Heading 2 2 3" xfId="284" xr:uid="{00000000-0005-0000-0000-000011010000}"/>
    <cellStyle name="Heading 3 2" xfId="285" xr:uid="{00000000-0005-0000-0000-000012010000}"/>
    <cellStyle name="Heading 3 2 2" xfId="286" xr:uid="{00000000-0005-0000-0000-000013010000}"/>
    <cellStyle name="Heading 3 2 3" xfId="287" xr:uid="{00000000-0005-0000-0000-000014010000}"/>
    <cellStyle name="Heading 4 2" xfId="288" xr:uid="{00000000-0005-0000-0000-000015010000}"/>
    <cellStyle name="Heading 4 2 2" xfId="289" xr:uid="{00000000-0005-0000-0000-000016010000}"/>
    <cellStyle name="Heading 4 2 3" xfId="290" xr:uid="{00000000-0005-0000-0000-000017010000}"/>
    <cellStyle name="Hyperlink 2" xfId="291" xr:uid="{00000000-0005-0000-0000-000018010000}"/>
    <cellStyle name="Hyperlink 3" xfId="292" xr:uid="{00000000-0005-0000-0000-000019010000}"/>
    <cellStyle name="Input 2" xfId="293" xr:uid="{00000000-0005-0000-0000-00001A010000}"/>
    <cellStyle name="Input 2 2" xfId="294" xr:uid="{00000000-0005-0000-0000-00001B010000}"/>
    <cellStyle name="Input 2 3" xfId="295" xr:uid="{00000000-0005-0000-0000-00001C010000}"/>
    <cellStyle name="Linked Cell 2" xfId="296" xr:uid="{00000000-0005-0000-0000-00001D010000}"/>
    <cellStyle name="Linked Cell 2 2" xfId="297" xr:uid="{00000000-0005-0000-0000-00001E010000}"/>
    <cellStyle name="Linked Cell 2 3" xfId="298" xr:uid="{00000000-0005-0000-0000-00001F010000}"/>
    <cellStyle name="Neutral 2" xfId="299" xr:uid="{00000000-0005-0000-0000-000020010000}"/>
    <cellStyle name="Normal" xfId="0" builtinId="0"/>
    <cellStyle name="Normal 10" xfId="300" xr:uid="{00000000-0005-0000-0000-000022010000}"/>
    <cellStyle name="Normal 10 2" xfId="301" xr:uid="{00000000-0005-0000-0000-000023010000}"/>
    <cellStyle name="Normal 10 3" xfId="6" xr:uid="{00000000-0005-0000-0000-000024010000}"/>
    <cellStyle name="Normal 10 3 2" xfId="302" xr:uid="{00000000-0005-0000-0000-000025010000}"/>
    <cellStyle name="Normal 10 3 3" xfId="510" xr:uid="{EE230547-1A0F-4852-A0BF-5391042DCDC8}"/>
    <cellStyle name="Normal 11" xfId="303" xr:uid="{00000000-0005-0000-0000-000026010000}"/>
    <cellStyle name="Normal 11 2" xfId="304" xr:uid="{00000000-0005-0000-0000-000027010000}"/>
    <cellStyle name="Normal 11 2 2" xfId="305" xr:uid="{00000000-0005-0000-0000-000028010000}"/>
    <cellStyle name="Normal 12" xfId="306" xr:uid="{00000000-0005-0000-0000-000029010000}"/>
    <cellStyle name="Normal 12 2" xfId="307" xr:uid="{00000000-0005-0000-0000-00002A010000}"/>
    <cellStyle name="Normal 12 3" xfId="308" xr:uid="{00000000-0005-0000-0000-00002B010000}"/>
    <cellStyle name="Normal 12 4" xfId="309" xr:uid="{00000000-0005-0000-0000-00002C010000}"/>
    <cellStyle name="Normal 12 5" xfId="310" xr:uid="{00000000-0005-0000-0000-00002D010000}"/>
    <cellStyle name="Normal 12 6" xfId="311" xr:uid="{00000000-0005-0000-0000-00002E010000}"/>
    <cellStyle name="Normal 13" xfId="312" xr:uid="{00000000-0005-0000-0000-00002F010000}"/>
    <cellStyle name="Normal 13 2" xfId="313" xr:uid="{00000000-0005-0000-0000-000030010000}"/>
    <cellStyle name="Normal 14" xfId="314" xr:uid="{00000000-0005-0000-0000-000031010000}"/>
    <cellStyle name="Normal 14 2" xfId="315" xr:uid="{00000000-0005-0000-0000-000032010000}"/>
    <cellStyle name="Normal 15" xfId="316" xr:uid="{00000000-0005-0000-0000-000033010000}"/>
    <cellStyle name="Normal 15 2" xfId="317" xr:uid="{00000000-0005-0000-0000-000034010000}"/>
    <cellStyle name="Normal 16" xfId="11" xr:uid="{00000000-0005-0000-0000-000035010000}"/>
    <cellStyle name="Normal 17" xfId="318" xr:uid="{00000000-0005-0000-0000-000036010000}"/>
    <cellStyle name="Normal 17 2" xfId="319" xr:uid="{00000000-0005-0000-0000-000037010000}"/>
    <cellStyle name="Normal 18" xfId="320" xr:uid="{00000000-0005-0000-0000-000038010000}"/>
    <cellStyle name="Normal 18 2" xfId="321" xr:uid="{00000000-0005-0000-0000-000039010000}"/>
    <cellStyle name="Normal 19" xfId="322" xr:uid="{00000000-0005-0000-0000-00003A010000}"/>
    <cellStyle name="Normal 2" xfId="323" xr:uid="{00000000-0005-0000-0000-00003B010000}"/>
    <cellStyle name="Normal 2 2" xfId="324" xr:uid="{00000000-0005-0000-0000-00003C010000}"/>
    <cellStyle name="Normal 2 2 2" xfId="325" xr:uid="{00000000-0005-0000-0000-00003D010000}"/>
    <cellStyle name="Normal 2 2 3" xfId="326" xr:uid="{00000000-0005-0000-0000-00003E010000}"/>
    <cellStyle name="Normal 2 3" xfId="327" xr:uid="{00000000-0005-0000-0000-00003F010000}"/>
    <cellStyle name="Normal 2 3 2" xfId="328" xr:uid="{00000000-0005-0000-0000-000040010000}"/>
    <cellStyle name="Normal 2 3 3" xfId="329" xr:uid="{00000000-0005-0000-0000-000041010000}"/>
    <cellStyle name="Normal 2 3 3 2" xfId="9" xr:uid="{00000000-0005-0000-0000-000042010000}"/>
    <cellStyle name="Normal 2 3 4" xfId="330" xr:uid="{00000000-0005-0000-0000-000043010000}"/>
    <cellStyle name="Normal 2 3 5" xfId="331" xr:uid="{00000000-0005-0000-0000-000044010000}"/>
    <cellStyle name="Normal 2 3 6" xfId="332" xr:uid="{00000000-0005-0000-0000-000045010000}"/>
    <cellStyle name="Normal 2 4" xfId="333" xr:uid="{00000000-0005-0000-0000-000046010000}"/>
    <cellStyle name="Normal 2 4 2" xfId="334" xr:uid="{00000000-0005-0000-0000-000047010000}"/>
    <cellStyle name="Normal 2 4 3" xfId="335" xr:uid="{00000000-0005-0000-0000-000048010000}"/>
    <cellStyle name="Normal 2 5" xfId="336" xr:uid="{00000000-0005-0000-0000-000049010000}"/>
    <cellStyle name="Normal 2 5 2" xfId="337" xr:uid="{00000000-0005-0000-0000-00004A010000}"/>
    <cellStyle name="Normal 2 6" xfId="518" xr:uid="{BDFCA07D-FE38-49DC-B051-9594EF4F7BB0}"/>
    <cellStyle name="Normal 2_13-14 PKG - BC premium breakdown includes figures(1)" xfId="338" xr:uid="{00000000-0005-0000-0000-00004B010000}"/>
    <cellStyle name="Normal 20" xfId="339" xr:uid="{00000000-0005-0000-0000-00004C010000}"/>
    <cellStyle name="Normal 21" xfId="340" xr:uid="{00000000-0005-0000-0000-00004D010000}"/>
    <cellStyle name="Normal 22" xfId="341" xr:uid="{00000000-0005-0000-0000-00004E010000}"/>
    <cellStyle name="Normal 23" xfId="342" xr:uid="{00000000-0005-0000-0000-00004F010000}"/>
    <cellStyle name="Normal 23 2" xfId="343" xr:uid="{00000000-0005-0000-0000-000050010000}"/>
    <cellStyle name="Normal 24" xfId="508" xr:uid="{F74179B1-53E0-4162-82DE-52DC42D80834}"/>
    <cellStyle name="Normal 25" xfId="516" xr:uid="{FEC7925B-AD01-48F3-A04A-0B614248C9E4}"/>
    <cellStyle name="Normal 26" xfId="520" xr:uid="{2BAA240F-B78D-45BA-B95A-9D763CC8729E}"/>
    <cellStyle name="Normal 3" xfId="3" xr:uid="{00000000-0005-0000-0000-000051010000}"/>
    <cellStyle name="Normal 3 2" xfId="344" xr:uid="{00000000-0005-0000-0000-000052010000}"/>
    <cellStyle name="Normal 3 2 2" xfId="345" xr:uid="{00000000-0005-0000-0000-000053010000}"/>
    <cellStyle name="Normal 3 2 3" xfId="346" xr:uid="{00000000-0005-0000-0000-000054010000}"/>
    <cellStyle name="Normal 3 2 4" xfId="347" xr:uid="{00000000-0005-0000-0000-000055010000}"/>
    <cellStyle name="Normal 3 2 5" xfId="348" xr:uid="{00000000-0005-0000-0000-000056010000}"/>
    <cellStyle name="Normal 3 2 6" xfId="349" xr:uid="{00000000-0005-0000-0000-000057010000}"/>
    <cellStyle name="Normal 3 3" xfId="350" xr:uid="{00000000-0005-0000-0000-000058010000}"/>
    <cellStyle name="Normal 3 3 2" xfId="351" xr:uid="{00000000-0005-0000-0000-000059010000}"/>
    <cellStyle name="Normal 3 4" xfId="352" xr:uid="{00000000-0005-0000-0000-00005A010000}"/>
    <cellStyle name="Normal 3 4 2" xfId="353" xr:uid="{00000000-0005-0000-0000-00005B010000}"/>
    <cellStyle name="Normal 3 5" xfId="354" xr:uid="{00000000-0005-0000-0000-00005C010000}"/>
    <cellStyle name="Normal 3 9" xfId="355" xr:uid="{00000000-0005-0000-0000-00005D010000}"/>
    <cellStyle name="Normal 4" xfId="8" xr:uid="{00000000-0005-0000-0000-00005E010000}"/>
    <cellStyle name="Normal 4 13" xfId="512" xr:uid="{BC130ED6-1230-41F6-ABF5-E16D024BE3DB}"/>
    <cellStyle name="Normal 4 2" xfId="356" xr:uid="{00000000-0005-0000-0000-00005F010000}"/>
    <cellStyle name="Normal 4 2 2" xfId="357" xr:uid="{00000000-0005-0000-0000-000060010000}"/>
    <cellStyle name="Normal 4 2 2 2" xfId="358" xr:uid="{00000000-0005-0000-0000-000061010000}"/>
    <cellStyle name="Normal 4 2 2 3" xfId="359" xr:uid="{00000000-0005-0000-0000-000062010000}"/>
    <cellStyle name="Normal 4 2 3" xfId="360" xr:uid="{00000000-0005-0000-0000-000063010000}"/>
    <cellStyle name="Normal 4 2 3 2" xfId="361" xr:uid="{00000000-0005-0000-0000-000064010000}"/>
    <cellStyle name="Normal 4 2 4" xfId="517" xr:uid="{23F40211-DE1C-469B-8705-8673643A198E}"/>
    <cellStyle name="Normal 4 3" xfId="362" xr:uid="{00000000-0005-0000-0000-000065010000}"/>
    <cellStyle name="Normal 4 3 2" xfId="363" xr:uid="{00000000-0005-0000-0000-000066010000}"/>
    <cellStyle name="Normal 4 3 3" xfId="364" xr:uid="{00000000-0005-0000-0000-000067010000}"/>
    <cellStyle name="Normal 4 4" xfId="365" xr:uid="{00000000-0005-0000-0000-000068010000}"/>
    <cellStyle name="Normal 5" xfId="366" xr:uid="{00000000-0005-0000-0000-000069010000}"/>
    <cellStyle name="Normal 5 10" xfId="521" xr:uid="{0BA41660-41C8-4EC3-A42E-D5740F3F43C2}"/>
    <cellStyle name="Normal 5 2" xfId="367" xr:uid="{00000000-0005-0000-0000-00006A010000}"/>
    <cellStyle name="Normal 5 2 2" xfId="368" xr:uid="{00000000-0005-0000-0000-00006B010000}"/>
    <cellStyle name="Normal 5 2 2 2" xfId="513" xr:uid="{76604F21-FA96-47F6-9BDF-C1BE68E41CC6}"/>
    <cellStyle name="Normal 5 3" xfId="369" xr:uid="{00000000-0005-0000-0000-00006C010000}"/>
    <cellStyle name="Normal 5 3 2" xfId="370" xr:uid="{00000000-0005-0000-0000-00006D010000}"/>
    <cellStyle name="Normal 5 4" xfId="506" xr:uid="{D36DC788-6A4E-4FF9-95CF-B73602A523BA}"/>
    <cellStyle name="Normal 5 5" xfId="524" xr:uid="{6D99C68C-AD60-4658-B42A-C3598D991818}"/>
    <cellStyle name="Normal 6" xfId="371" xr:uid="{00000000-0005-0000-0000-00006E010000}"/>
    <cellStyle name="Normal 6 10" xfId="509" xr:uid="{5C56B393-CC04-4EED-B62E-0F674120BF3B}"/>
    <cellStyle name="Normal 6 2" xfId="7" xr:uid="{00000000-0005-0000-0000-00006F010000}"/>
    <cellStyle name="Normal 6 2 2" xfId="372" xr:uid="{00000000-0005-0000-0000-000070010000}"/>
    <cellStyle name="Normal 6 2 2 2" xfId="373" xr:uid="{00000000-0005-0000-0000-000071010000}"/>
    <cellStyle name="Normal 6 2 2 2 2" xfId="519" xr:uid="{2985F1A9-66E6-4935-8C18-A023689BFA10}"/>
    <cellStyle name="Normal 6 2 2 3" xfId="374" xr:uid="{00000000-0005-0000-0000-000072010000}"/>
    <cellStyle name="Normal 6 2 2 4" xfId="375" xr:uid="{00000000-0005-0000-0000-000073010000}"/>
    <cellStyle name="Normal 6 2 2 5" xfId="376" xr:uid="{00000000-0005-0000-0000-000074010000}"/>
    <cellStyle name="Normal 6 2 2 6" xfId="377" xr:uid="{00000000-0005-0000-0000-000075010000}"/>
    <cellStyle name="Normal 6 2 3" xfId="378" xr:uid="{00000000-0005-0000-0000-000076010000}"/>
    <cellStyle name="Normal 6 2 4" xfId="379" xr:uid="{00000000-0005-0000-0000-000077010000}"/>
    <cellStyle name="Normal 6 2 5" xfId="380" xr:uid="{00000000-0005-0000-0000-000078010000}"/>
    <cellStyle name="Normal 6 2 6" xfId="381" xr:uid="{00000000-0005-0000-0000-000079010000}"/>
    <cellStyle name="Normal 6 2 7" xfId="382" xr:uid="{00000000-0005-0000-0000-00007A010000}"/>
    <cellStyle name="Normal 6 2 8" xfId="383" xr:uid="{00000000-0005-0000-0000-00007B010000}"/>
    <cellStyle name="Normal 6 2 9" xfId="511" xr:uid="{A3FF69CC-1B5D-417F-A8BC-12B13ACA5D12}"/>
    <cellStyle name="Normal 6 3" xfId="384" xr:uid="{00000000-0005-0000-0000-00007C010000}"/>
    <cellStyle name="Normal 6 3 2" xfId="385" xr:uid="{00000000-0005-0000-0000-00007D010000}"/>
    <cellStyle name="Normal 6 3 3" xfId="386" xr:uid="{00000000-0005-0000-0000-00007E010000}"/>
    <cellStyle name="Normal 6 3 4" xfId="387" xr:uid="{00000000-0005-0000-0000-00007F010000}"/>
    <cellStyle name="Normal 6 3 5" xfId="388" xr:uid="{00000000-0005-0000-0000-000080010000}"/>
    <cellStyle name="Normal 6 3 6" xfId="389" xr:uid="{00000000-0005-0000-0000-000081010000}"/>
    <cellStyle name="Normal 6 4" xfId="390" xr:uid="{00000000-0005-0000-0000-000082010000}"/>
    <cellStyle name="Normal 6 4 2" xfId="391" xr:uid="{00000000-0005-0000-0000-000083010000}"/>
    <cellStyle name="Normal 6 4 3" xfId="392" xr:uid="{00000000-0005-0000-0000-000084010000}"/>
    <cellStyle name="Normal 6 4 4" xfId="393" xr:uid="{00000000-0005-0000-0000-000085010000}"/>
    <cellStyle name="Normal 6 4 5" xfId="394" xr:uid="{00000000-0005-0000-0000-000086010000}"/>
    <cellStyle name="Normal 6 4 6" xfId="395" xr:uid="{00000000-0005-0000-0000-000087010000}"/>
    <cellStyle name="Normal 6 5" xfId="396" xr:uid="{00000000-0005-0000-0000-000088010000}"/>
    <cellStyle name="Normal 6 6" xfId="397" xr:uid="{00000000-0005-0000-0000-000089010000}"/>
    <cellStyle name="Normal 6 7" xfId="398" xr:uid="{00000000-0005-0000-0000-00008A010000}"/>
    <cellStyle name="Normal 6 8" xfId="399" xr:uid="{00000000-0005-0000-0000-00008B010000}"/>
    <cellStyle name="Normal 6 9" xfId="400" xr:uid="{00000000-0005-0000-0000-00008C010000}"/>
    <cellStyle name="Normal 7" xfId="401" xr:uid="{00000000-0005-0000-0000-00008D010000}"/>
    <cellStyle name="Normal 7 2" xfId="402" xr:uid="{00000000-0005-0000-0000-00008E010000}"/>
    <cellStyle name="Normal 7 3" xfId="403" xr:uid="{00000000-0005-0000-0000-00008F010000}"/>
    <cellStyle name="Normal 8" xfId="404" xr:uid="{00000000-0005-0000-0000-000090010000}"/>
    <cellStyle name="Normal 8 2" xfId="405" xr:uid="{00000000-0005-0000-0000-000091010000}"/>
    <cellStyle name="Normal 8 2 2" xfId="406" xr:uid="{00000000-0005-0000-0000-000092010000}"/>
    <cellStyle name="Normal 8 2 3" xfId="407" xr:uid="{00000000-0005-0000-0000-000093010000}"/>
    <cellStyle name="Normal 8 2 4" xfId="408" xr:uid="{00000000-0005-0000-0000-000094010000}"/>
    <cellStyle name="Normal 8 2 5" xfId="409" xr:uid="{00000000-0005-0000-0000-000095010000}"/>
    <cellStyle name="Normal 8 2 6" xfId="410" xr:uid="{00000000-0005-0000-0000-000096010000}"/>
    <cellStyle name="Normal 8 3" xfId="411" xr:uid="{00000000-0005-0000-0000-000097010000}"/>
    <cellStyle name="Normal 8 4" xfId="412" xr:uid="{00000000-0005-0000-0000-000098010000}"/>
    <cellStyle name="Normal 8 5" xfId="413" xr:uid="{00000000-0005-0000-0000-000099010000}"/>
    <cellStyle name="Normal 8 6" xfId="414" xr:uid="{00000000-0005-0000-0000-00009A010000}"/>
    <cellStyle name="Normal 8 7" xfId="415" xr:uid="{00000000-0005-0000-0000-00009B010000}"/>
    <cellStyle name="Normal 8 8" xfId="416" xr:uid="{00000000-0005-0000-0000-00009C010000}"/>
    <cellStyle name="Normal 8 9" xfId="525" xr:uid="{496AA7D6-D2BF-4F97-8717-7EC4FEDF537B}"/>
    <cellStyle name="Normal 9" xfId="417" xr:uid="{00000000-0005-0000-0000-00009D010000}"/>
    <cellStyle name="Normal 9 2" xfId="418" xr:uid="{00000000-0005-0000-0000-00009E010000}"/>
    <cellStyle name="Normal 9 2 2" xfId="419" xr:uid="{00000000-0005-0000-0000-00009F010000}"/>
    <cellStyle name="Normal 9 2 3" xfId="420" xr:uid="{00000000-0005-0000-0000-0000A0010000}"/>
    <cellStyle name="Normal 9 3" xfId="421" xr:uid="{00000000-0005-0000-0000-0000A1010000}"/>
    <cellStyle name="Note 2" xfId="422" xr:uid="{00000000-0005-0000-0000-0000A2010000}"/>
    <cellStyle name="Note 2 2" xfId="423" xr:uid="{00000000-0005-0000-0000-0000A3010000}"/>
    <cellStyle name="Note 2 3" xfId="424" xr:uid="{00000000-0005-0000-0000-0000A4010000}"/>
    <cellStyle name="Note 3" xfId="425" xr:uid="{00000000-0005-0000-0000-0000A5010000}"/>
    <cellStyle name="Output 2" xfId="426" xr:uid="{00000000-0005-0000-0000-0000A6010000}"/>
    <cellStyle name="Output 2 2" xfId="427" xr:uid="{00000000-0005-0000-0000-0000A7010000}"/>
    <cellStyle name="Output 2 3" xfId="428" xr:uid="{00000000-0005-0000-0000-0000A8010000}"/>
    <cellStyle name="Parent row" xfId="429" xr:uid="{00000000-0005-0000-0000-0000A9010000}"/>
    <cellStyle name="Percent" xfId="2" builtinId="5"/>
    <cellStyle name="Percent 10" xfId="430" xr:uid="{00000000-0005-0000-0000-0000AB010000}"/>
    <cellStyle name="Percent 10 2" xfId="13" xr:uid="{00000000-0005-0000-0000-0000AC010000}"/>
    <cellStyle name="Percent 11" xfId="12" xr:uid="{00000000-0005-0000-0000-0000AD010000}"/>
    <cellStyle name="Percent 12" xfId="507" xr:uid="{A9242B96-01F2-416D-9989-2396A330D0A8}"/>
    <cellStyle name="Percent 13" xfId="515" xr:uid="{3A8B177D-0C95-405A-A87D-9A3E2C26EBD8}"/>
    <cellStyle name="Percent 14" xfId="523" xr:uid="{BA8D2910-59D1-4EB5-BA0A-80DDC9E9DAFE}"/>
    <cellStyle name="Percent 2" xfId="431" xr:uid="{00000000-0005-0000-0000-0000AE010000}"/>
    <cellStyle name="Percent 2 2" xfId="432" xr:uid="{00000000-0005-0000-0000-0000AF010000}"/>
    <cellStyle name="Percent 2 2 2" xfId="433" xr:uid="{00000000-0005-0000-0000-0000B0010000}"/>
    <cellStyle name="Percent 2 2 3" xfId="10" xr:uid="{00000000-0005-0000-0000-0000B1010000}"/>
    <cellStyle name="Percent 2 3" xfId="434" xr:uid="{00000000-0005-0000-0000-0000B2010000}"/>
    <cellStyle name="Percent 2 4" xfId="435" xr:uid="{00000000-0005-0000-0000-0000B3010000}"/>
    <cellStyle name="Percent 2 5" xfId="436" xr:uid="{00000000-0005-0000-0000-0000B4010000}"/>
    <cellStyle name="Percent 3" xfId="437" xr:uid="{00000000-0005-0000-0000-0000B5010000}"/>
    <cellStyle name="Percent 3 2" xfId="438" xr:uid="{00000000-0005-0000-0000-0000B6010000}"/>
    <cellStyle name="Percent 3 2 2" xfId="439" xr:uid="{00000000-0005-0000-0000-0000B7010000}"/>
    <cellStyle name="Percent 3 2 3" xfId="440" xr:uid="{00000000-0005-0000-0000-0000B8010000}"/>
    <cellStyle name="Percent 3 3" xfId="441" xr:uid="{00000000-0005-0000-0000-0000B9010000}"/>
    <cellStyle name="Percent 3 4" xfId="442" xr:uid="{00000000-0005-0000-0000-0000BA010000}"/>
    <cellStyle name="Percent 3 5" xfId="443" xr:uid="{00000000-0005-0000-0000-0000BB010000}"/>
    <cellStyle name="Percent 4" xfId="444" xr:uid="{00000000-0005-0000-0000-0000BC010000}"/>
    <cellStyle name="Percent 4 2" xfId="445" xr:uid="{00000000-0005-0000-0000-0000BD010000}"/>
    <cellStyle name="Percent 4 2 2" xfId="446" xr:uid="{00000000-0005-0000-0000-0000BE010000}"/>
    <cellStyle name="Percent 4 2 3" xfId="447" xr:uid="{00000000-0005-0000-0000-0000BF010000}"/>
    <cellStyle name="Percent 4 3" xfId="448" xr:uid="{00000000-0005-0000-0000-0000C0010000}"/>
    <cellStyle name="Percent 4 3 2" xfId="449" xr:uid="{00000000-0005-0000-0000-0000C1010000}"/>
    <cellStyle name="Percent 5" xfId="450" xr:uid="{00000000-0005-0000-0000-0000C2010000}"/>
    <cellStyle name="Percent 5 2" xfId="451" xr:uid="{00000000-0005-0000-0000-0000C3010000}"/>
    <cellStyle name="Percent 5 2 2" xfId="452" xr:uid="{00000000-0005-0000-0000-0000C4010000}"/>
    <cellStyle name="Percent 5 3" xfId="453" xr:uid="{00000000-0005-0000-0000-0000C5010000}"/>
    <cellStyle name="Percent 5 4" xfId="454" xr:uid="{00000000-0005-0000-0000-0000C6010000}"/>
    <cellStyle name="Percent 5 5" xfId="455" xr:uid="{00000000-0005-0000-0000-0000C7010000}"/>
    <cellStyle name="Percent 6" xfId="456" xr:uid="{00000000-0005-0000-0000-0000C8010000}"/>
    <cellStyle name="Percent 6 2" xfId="457" xr:uid="{00000000-0005-0000-0000-0000C9010000}"/>
    <cellStyle name="Percent 6 2 2" xfId="458" xr:uid="{00000000-0005-0000-0000-0000CA010000}"/>
    <cellStyle name="Percent 6 2 3" xfId="459" xr:uid="{00000000-0005-0000-0000-0000CB010000}"/>
    <cellStyle name="Percent 6 2 4" xfId="460" xr:uid="{00000000-0005-0000-0000-0000CC010000}"/>
    <cellStyle name="Percent 6 2 5" xfId="461" xr:uid="{00000000-0005-0000-0000-0000CD010000}"/>
    <cellStyle name="Percent 6 2 6" xfId="462" xr:uid="{00000000-0005-0000-0000-0000CE010000}"/>
    <cellStyle name="Percent 6 3" xfId="463" xr:uid="{00000000-0005-0000-0000-0000CF010000}"/>
    <cellStyle name="Percent 6 3 2" xfId="464" xr:uid="{00000000-0005-0000-0000-0000D0010000}"/>
    <cellStyle name="Percent 6 3 3" xfId="465" xr:uid="{00000000-0005-0000-0000-0000D1010000}"/>
    <cellStyle name="Percent 6 3 4" xfId="466" xr:uid="{00000000-0005-0000-0000-0000D2010000}"/>
    <cellStyle name="Percent 6 3 5" xfId="467" xr:uid="{00000000-0005-0000-0000-0000D3010000}"/>
    <cellStyle name="Percent 6 3 6" xfId="468" xr:uid="{00000000-0005-0000-0000-0000D4010000}"/>
    <cellStyle name="Percent 6 4" xfId="469" xr:uid="{00000000-0005-0000-0000-0000D5010000}"/>
    <cellStyle name="Percent 6 5" xfId="470" xr:uid="{00000000-0005-0000-0000-0000D6010000}"/>
    <cellStyle name="Percent 6 6" xfId="471" xr:uid="{00000000-0005-0000-0000-0000D7010000}"/>
    <cellStyle name="Percent 6 7" xfId="472" xr:uid="{00000000-0005-0000-0000-0000D8010000}"/>
    <cellStyle name="Percent 6 8" xfId="473" xr:uid="{00000000-0005-0000-0000-0000D9010000}"/>
    <cellStyle name="Percent 7" xfId="474" xr:uid="{00000000-0005-0000-0000-0000DA010000}"/>
    <cellStyle name="Percent 7 2" xfId="475" xr:uid="{00000000-0005-0000-0000-0000DB010000}"/>
    <cellStyle name="Percent 7 3" xfId="476" xr:uid="{00000000-0005-0000-0000-0000DC010000}"/>
    <cellStyle name="Percent 7 4" xfId="477" xr:uid="{00000000-0005-0000-0000-0000DD010000}"/>
    <cellStyle name="Percent 8" xfId="478" xr:uid="{00000000-0005-0000-0000-0000DE010000}"/>
    <cellStyle name="Percent 8 2" xfId="479" xr:uid="{00000000-0005-0000-0000-0000DF010000}"/>
    <cellStyle name="Percent 8 3" xfId="480" xr:uid="{00000000-0005-0000-0000-0000E0010000}"/>
    <cellStyle name="Percent 9" xfId="481" xr:uid="{00000000-0005-0000-0000-0000E1010000}"/>
    <cellStyle name="Percent 9 2" xfId="482" xr:uid="{00000000-0005-0000-0000-0000E2010000}"/>
    <cellStyle name="STYLE1" xfId="483" xr:uid="{00000000-0005-0000-0000-0000E3010000}"/>
    <cellStyle name="STYLE1 2" xfId="484" xr:uid="{00000000-0005-0000-0000-0000E4010000}"/>
    <cellStyle name="STYLE1 2 2" xfId="485" xr:uid="{00000000-0005-0000-0000-0000E5010000}"/>
    <cellStyle name="STYLE1 3" xfId="486" xr:uid="{00000000-0005-0000-0000-0000E6010000}"/>
    <cellStyle name="STYLE1_YEPs" xfId="487" xr:uid="{00000000-0005-0000-0000-0000E7010000}"/>
    <cellStyle name="STYLE2" xfId="488" xr:uid="{00000000-0005-0000-0000-0000E8010000}"/>
    <cellStyle name="STYLE2 2" xfId="489" xr:uid="{00000000-0005-0000-0000-0000E9010000}"/>
    <cellStyle name="STYLE3" xfId="490" xr:uid="{00000000-0005-0000-0000-0000EA010000}"/>
    <cellStyle name="STYLE3 2" xfId="491" xr:uid="{00000000-0005-0000-0000-0000EB010000}"/>
    <cellStyle name="STYLE3 3" xfId="492" xr:uid="{00000000-0005-0000-0000-0000EC010000}"/>
    <cellStyle name="STYLE4" xfId="493" xr:uid="{00000000-0005-0000-0000-0000ED010000}"/>
    <cellStyle name="STYLE5" xfId="494" xr:uid="{00000000-0005-0000-0000-0000EE010000}"/>
    <cellStyle name="Table title" xfId="495" xr:uid="{00000000-0005-0000-0000-0000EF010000}"/>
    <cellStyle name="Title 2" xfId="496" xr:uid="{00000000-0005-0000-0000-0000F0010000}"/>
    <cellStyle name="Title 2 2" xfId="497" xr:uid="{00000000-0005-0000-0000-0000F1010000}"/>
    <cellStyle name="Title 2 3" xfId="498" xr:uid="{00000000-0005-0000-0000-0000F2010000}"/>
    <cellStyle name="Title 3" xfId="499" xr:uid="{00000000-0005-0000-0000-0000F3010000}"/>
    <cellStyle name="Total 2" xfId="500" xr:uid="{00000000-0005-0000-0000-0000F4010000}"/>
    <cellStyle name="Total 2 2" xfId="501" xr:uid="{00000000-0005-0000-0000-0000F5010000}"/>
    <cellStyle name="Total 2 3" xfId="502" xr:uid="{00000000-0005-0000-0000-0000F6010000}"/>
    <cellStyle name="Warning Text 2" xfId="503" xr:uid="{00000000-0005-0000-0000-0000F7010000}"/>
    <cellStyle name="Warning Text 2 2" xfId="504" xr:uid="{00000000-0005-0000-0000-0000F8010000}"/>
    <cellStyle name="Warning Text 2 3" xfId="505" xr:uid="{00000000-0005-0000-0000-0000F9010000}"/>
  </cellStyles>
  <dxfs count="16">
    <dxf>
      <font>
        <color rgb="FFCC9900"/>
      </font>
      <fill>
        <patternFill>
          <fgColor indexed="64"/>
          <bgColor rgb="FFFFFF99"/>
        </patternFill>
      </fill>
    </dxf>
    <dxf>
      <font>
        <color rgb="FFCC9900"/>
      </font>
      <fill>
        <patternFill>
          <fgColor indexed="64"/>
          <bgColor rgb="FFFFFF99"/>
        </patternFill>
      </fill>
    </dxf>
    <dxf>
      <font>
        <color rgb="FFCC9900"/>
      </font>
      <fill>
        <patternFill>
          <fgColor indexed="64"/>
          <bgColor rgb="FFFFFF99"/>
        </patternFill>
      </fill>
    </dxf>
    <dxf>
      <font>
        <color rgb="FFCC9900"/>
      </font>
      <fill>
        <patternFill>
          <fgColor indexed="64"/>
          <bgColor rgb="FFFFFF99"/>
        </patternFill>
      </fill>
    </dxf>
    <dxf>
      <font>
        <color rgb="FFCC9900"/>
      </font>
      <fill>
        <patternFill>
          <fgColor indexed="64"/>
          <bgColor rgb="FFFFFF99"/>
        </patternFill>
      </fill>
    </dxf>
    <dxf>
      <fill>
        <patternFill>
          <fgColor indexed="64"/>
          <bgColor theme="0" tint="-0.14993743705557422"/>
        </patternFill>
      </fill>
    </dxf>
    <dxf>
      <font>
        <color rgb="FFCC9900"/>
      </font>
      <fill>
        <patternFill patternType="solid">
          <fgColor indexed="64"/>
          <bgColor rgb="FFFFFF99"/>
        </patternFill>
      </fill>
    </dxf>
    <dxf>
      <font>
        <color rgb="FFCC9900"/>
      </font>
      <fill>
        <patternFill>
          <fgColor indexed="64"/>
          <bgColor rgb="FFFFFF99"/>
        </patternFill>
      </fill>
    </dxf>
    <dxf>
      <font>
        <color rgb="FFCC9900"/>
      </font>
      <fill>
        <patternFill>
          <fgColor indexed="64"/>
          <bgColor rgb="FFFFFF99"/>
        </patternFill>
      </fill>
    </dxf>
    <dxf>
      <fill>
        <patternFill>
          <fgColor indexed="64"/>
          <bgColor theme="0" tint="-0.14993743705557422"/>
        </patternFill>
      </fill>
    </dxf>
    <dxf>
      <font>
        <color rgb="FFCC9900"/>
      </font>
      <fill>
        <patternFill patternType="solid">
          <fgColor indexed="64"/>
          <bgColor rgb="FFFFFF99"/>
        </patternFill>
      </fill>
    </dxf>
    <dxf>
      <font>
        <color rgb="FFCC9900"/>
      </font>
      <fill>
        <patternFill>
          <fgColor indexed="64"/>
          <bgColor rgb="FFFFFF99"/>
        </patternFill>
      </fill>
    </dxf>
    <dxf>
      <font>
        <color rgb="FFCC9900"/>
      </font>
      <fill>
        <patternFill>
          <fgColor indexed="64"/>
          <bgColor rgb="FFFFFF99"/>
        </patternFill>
      </fill>
    </dxf>
    <dxf>
      <fill>
        <patternFill>
          <fgColor indexed="64"/>
          <bgColor theme="0" tint="-0.14993743705557422"/>
        </patternFill>
      </fill>
    </dxf>
    <dxf>
      <font>
        <color rgb="FFCC9900"/>
      </font>
      <fill>
        <patternFill patternType="solid">
          <fgColor indexed="64"/>
          <bgColor rgb="FFFFFF99"/>
        </patternFill>
      </fill>
    </dxf>
    <dxf>
      <font>
        <color rgb="FFCC9900"/>
      </font>
      <fill>
        <patternFill>
          <fgColor indexed="64"/>
          <bgColor rgb="FFFFFF99"/>
        </patternFill>
      </fill>
    </dxf>
  </dxfs>
  <tableStyles count="0" defaultTableStyle="TableStyleMedium2"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externalLink" Target="externalLinks/externalLink3.xml"/><Relationship Id="rId18" Type="http://schemas.openxmlformats.org/officeDocument/2006/relationships/externalLink" Target="externalLinks/externalLink8.xml"/><Relationship Id="rId26" Type="http://schemas.openxmlformats.org/officeDocument/2006/relationships/externalLink" Target="externalLinks/externalLink16.xml"/><Relationship Id="rId39" Type="http://schemas.openxmlformats.org/officeDocument/2006/relationships/sharedStrings" Target="sharedStrings.xml"/><Relationship Id="rId21" Type="http://schemas.openxmlformats.org/officeDocument/2006/relationships/externalLink" Target="externalLinks/externalLink11.xml"/><Relationship Id="rId34" Type="http://schemas.openxmlformats.org/officeDocument/2006/relationships/externalLink" Target="externalLinks/externalLink24.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externalLink" Target="externalLinks/externalLink6.xml"/><Relationship Id="rId20" Type="http://schemas.openxmlformats.org/officeDocument/2006/relationships/externalLink" Target="externalLinks/externalLink10.xml"/><Relationship Id="rId29" Type="http://schemas.openxmlformats.org/officeDocument/2006/relationships/externalLink" Target="externalLinks/externalLink19.xml"/><Relationship Id="rId41"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24" Type="http://schemas.openxmlformats.org/officeDocument/2006/relationships/externalLink" Target="externalLinks/externalLink14.xml"/><Relationship Id="rId32" Type="http://schemas.openxmlformats.org/officeDocument/2006/relationships/externalLink" Target="externalLinks/externalLink22.xml"/><Relationship Id="rId37" Type="http://schemas.openxmlformats.org/officeDocument/2006/relationships/theme" Target="theme/theme1.xml"/><Relationship Id="rId40"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externalLink" Target="externalLinks/externalLink5.xml"/><Relationship Id="rId23" Type="http://schemas.openxmlformats.org/officeDocument/2006/relationships/externalLink" Target="externalLinks/externalLink13.xml"/><Relationship Id="rId28" Type="http://schemas.openxmlformats.org/officeDocument/2006/relationships/externalLink" Target="externalLinks/externalLink18.xml"/><Relationship Id="rId36" Type="http://schemas.openxmlformats.org/officeDocument/2006/relationships/externalLink" Target="externalLinks/externalLink26.xml"/><Relationship Id="rId10" Type="http://schemas.openxmlformats.org/officeDocument/2006/relationships/worksheet" Target="worksheets/sheet10.xml"/><Relationship Id="rId19" Type="http://schemas.openxmlformats.org/officeDocument/2006/relationships/externalLink" Target="externalLinks/externalLink9.xml"/><Relationship Id="rId31" Type="http://schemas.openxmlformats.org/officeDocument/2006/relationships/externalLink" Target="externalLinks/externalLink2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4.xml"/><Relationship Id="rId22" Type="http://schemas.openxmlformats.org/officeDocument/2006/relationships/externalLink" Target="externalLinks/externalLink12.xml"/><Relationship Id="rId27" Type="http://schemas.openxmlformats.org/officeDocument/2006/relationships/externalLink" Target="externalLinks/externalLink17.xml"/><Relationship Id="rId30" Type="http://schemas.openxmlformats.org/officeDocument/2006/relationships/externalLink" Target="externalLinks/externalLink20.xml"/><Relationship Id="rId35" Type="http://schemas.openxmlformats.org/officeDocument/2006/relationships/externalLink" Target="externalLinks/externalLink25.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externalLink" Target="externalLinks/externalLink2.xml"/><Relationship Id="rId17" Type="http://schemas.openxmlformats.org/officeDocument/2006/relationships/externalLink" Target="externalLinks/externalLink7.xml"/><Relationship Id="rId25" Type="http://schemas.openxmlformats.org/officeDocument/2006/relationships/externalLink" Target="externalLinks/externalLink15.xml"/><Relationship Id="rId33" Type="http://schemas.openxmlformats.org/officeDocument/2006/relationships/externalLink" Target="externalLinks/externalLink23.xml"/><Relationship Id="rId38"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N:\Documents%20and%20Settings\Lisa\My%20Documents\BayCove\BayCove2005Profile3153.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G:\ALLDHCFP\Shared%20Files\OSD\Don\EI\General%20Analysis%20Template%20V6.xlsm"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C:\W_Pricing\POS\Year%203%20Projects\Year%203%20Plan\Service%20Classes\Youth%20Intermediate%20Term%20Stabilization\3470%20DPH%20BSAS%20Youth%20Residential\YITS-DPH\YITS_DPH_Yr%203%20review_FY2010-2011_General%20Analysis.xlsm"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Hcf06\workgroups\W_Pricing\SubAbuse\2012\Data\Outpatient%20Counseling%20&amp;%20Other%20Related\Counseling%20Rate%20Options%20MARCH%201813.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C:\Administrative%20Services-POS%20Policy%20Office\Rate%20Setting\Rate%20Projects\Family%20Stab_\1.%20Strategy%20Team%20Materials\Rate%20Review\Archive\Agency%20With%20Choice-Family%20Navigation%2011-7-14.xlsm"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EHS-FP-BOS-081\Users\HNaciri\Downloads\Resi%20Rehab%203386&amp;3401%20122613%20330pm.xlsm"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C:\EHS-FP-BOS-081\Users\HNaciri\Downloads\Resi%20Rehab%203386&amp;3401%20122613%20330pm.xlsm"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EHS-FP-BOS-081\W_Pricing\SubAbuse\2013\Resi%20Rehab\Data\Resi%20Rehab%20_All%20Codes%20Analysis.xlsm"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C:\EHS-FP-BOS-081\W_Pricing\SubAbuse\2013\Resi%20Rehab\Data\Resi%20Rehab%20_All%20Codes%20Analysis.xlsm"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C:\hus_madcfrmu\MA%20DYS\RRO\2016%20Provisional%202014%20Final\2.%20Staff%20Rosters\MA%20DYS%20RO%20Time%20Study%20Staff%20Roster%20Template.xlsx" TargetMode="External"/></Relationships>
</file>

<file path=xl/externalLinks/_rels/externalLink19.xml.rels><?xml version="1.0" encoding="UTF-8" standalone="yes"?>
<Relationships xmlns="http://schemas.openxmlformats.org/package/2006/relationships"><Relationship Id="rId2" Type="http://schemas.openxmlformats.org/officeDocument/2006/relationships/externalLinkPath" Target="../../../../../../hus_madcfrmu/MA%20DYS/RRO/2016%20Provisional%202014%20Final/2.%20Staff%20Rosters/MA%20DYS%20RO%20Time%20Study%20Staff%20Roster%20Template.xlsx" TargetMode="External"/><Relationship Id="rId1" Type="http://schemas.openxmlformats.org/officeDocument/2006/relationships/externalLinkPath" Target="/hus_madcfrmu/MA%20DYS/RRO/2016%20Provisional%202014%20Final/2.%20Staff%20Rosters/MA%20DYS%20RO%20Time%20Study%20Staff%20Roster%20Template.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D:\@LISA\@lisa2001\Contracts2001\@LISA\@lisa99\Contracts99\FullerSEE99Amd.xls"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file:///M:\E\X\Data%20&amp;%20Reporting%20Tools\STARR%20Utilization\STARR%20Utilization%20Tool%20FY10%20Jun"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file:///C:\E\X\Data%20&amp;%20Reporting%20Tools\STARR%20Utilization\STARR%20Utilization%20Tool%20FY10%20Jun" TargetMode="External"/></Relationships>
</file>

<file path=xl/externalLinks/_rels/externalLink22.xml.rels><?xml version="1.0" encoding="UTF-8" standalone="yes"?>
<Relationships xmlns="http://schemas.openxmlformats.org/package/2006/relationships"><Relationship Id="rId2" Type="http://schemas.openxmlformats.org/officeDocument/2006/relationships/externalLinkPath" Target="file:///X:\Administrative%20Services-POS%20Policy%20Office\Admin%20&amp;%20Staff\Conor\BLS%20M2024%20Detail.xlsx" TargetMode="External"/><Relationship Id="rId1" Type="http://schemas.openxmlformats.org/officeDocument/2006/relationships/externalLinkPath" Target="file:///C:\Administrative%20Services-POS%20Policy%20Office\Admin%20&amp;%20Staff\Conor\BLS%20M2024%20Detail.xlsx" TargetMode="External"/></Relationships>
</file>

<file path=xl/externalLinks/_rels/externalLink23.xml.rels><?xml version="1.0" encoding="UTF-8" standalone="yes"?>
<Relationships xmlns="http://schemas.openxmlformats.org/package/2006/relationships"><Relationship Id="rId2" Type="http://schemas.openxmlformats.org/officeDocument/2006/relationships/externalLinkPath" Target="file:///X:\Administrative%20Services-POS%20Policy%20Office\Rate%20Setting\Rate%20Projects\CMR%20425_%20DTA%20-%20Young%20Parents%20Program\FY%2027%207.1.26%20Rate%20Review\1.%20Strategy%20Team%20Mqterials\50th%25%20%20425%20YPP%20Models%20(No%20Decrease).xlsx" TargetMode="External"/><Relationship Id="rId1" Type="http://schemas.openxmlformats.org/officeDocument/2006/relationships/externalLinkPath" Target="file:///C:\Users\CoFarrell\AppData\Local\Microsoft\Windows\INetCache\Content.Outlook\PEO3RW68\50th%25%20%20425%20YPP%20Models%20(No%20Decrease).xlsx" TargetMode="External"/></Relationships>
</file>

<file path=xl/externalLinks/_rels/externalLink24.xml.rels><?xml version="1.0" encoding="UTF-8" standalone="yes"?>
<Relationships xmlns="http://schemas.openxmlformats.org/package/2006/relationships"><Relationship Id="rId3" Type="http://schemas.openxmlformats.org/officeDocument/2006/relationships/externalLinkPath" Target="../../../CMR%20425_%20DTA%20-%20Young%20Parents%20Program/FY%2027%207.1.26%20Rate%20Review/1.%20Strategy%20Team%20Mqterials/101%20CMR%20425%20YPP%20Models%207.1.26.xlsx" TargetMode="External"/><Relationship Id="rId2" Type="http://schemas.openxmlformats.org/officeDocument/2006/relationships/externalLinkPath" Target="file:///X:\Administrative%20Services-POS%20Policy%20Office\Rate%20Setting\Rate%20Projects\CMR%20425_%20DTA%20-%20Young%20Parents%20Program\FY%2027%207.1.26%20Rate%20Review\1.%20Strategy%20Team%20Mqterials\101%20CMR%20425%20YPP%20Models%207.1.26.xlsx" TargetMode="External"/><Relationship Id="rId1" Type="http://schemas.openxmlformats.org/officeDocument/2006/relationships/externalLinkPath" Target="/Administrative%20Services-POS%20Policy%20Office/Rate%20Setting/Rate%20Projects/CMR%20425_%20DTA%20-%20Young%20Parents%20Program/FY%2027%207.1.26%20Rate%20Review/1.%20Strategy%20Team%20Mqterials/101%20CMR%20425%20YPP%20Models%207.1.26.xlsx"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file:///Y:\Administrative%20Services-POS%20Policy%20Office\Rate%20Setting\Rate%20Projects\DCF%20-%20Lead%20Agency%20(FNLA)-%20CMR%20432\FY22%20Rate%20Review\3.%20Signoff\Website\FY22%20Lead%20Agencies%20FOIA%20WIP.xlsx" TargetMode="External"/></Relationships>
</file>

<file path=xl/externalLinks/_rels/externalLink26.xml.rels><?xml version="1.0" encoding="UTF-8" standalone="yes"?>
<Relationships xmlns="http://schemas.openxmlformats.org/package/2006/relationships"><Relationship Id="rId1" Type="http://schemas.openxmlformats.org/officeDocument/2006/relationships/externalLinkPath" Target="file:///C:\Users\CoFarrell\AppData\Local\Microsoft\Windows\INetCache\Content.Outlook\HRDQA07H\1.%20C.257%20%20BLS%20Benchmarks%20M2021%20final.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P:\JOBS\Waldinger%20Team\MA%20Chapter%20257%20Rates\Tier%203\Violence%20and%20Injury%20Prevention\DPH%20(Nathan)\3361%20Sexual%20Assualt%20Survivor%20&amp;%20Prev%20(SASP)\Analysis\old\DPH%20RCC%20Rate%20Development%20Workbook%201.19.16%20OLD.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Users\jrihbany\Desktop\FY16%20Budget%20-%20Consolidated%2006112015%20FC%20Final.xlsm"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L:\CONTRACT\Reports\Fiscal\Encumbs_FY22_2022_08_23_RS.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EHS-FP-BOS-081\Users\Villacorta\Downloads\FINAL%20ANALYSIS%20Counseling%20Rate%20Options%20071913..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C:\EHS-FP-BOS-081\Users\Villacorta\Downloads\FINAL%20ANALYSIS%20Counseling%20Rate%20Options%20071913..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C:\Hcf06\workgroups\W_Pricing\SubAbuse\2012\Data\Outpatient%20Counseling%20&amp;%20Other%20Related\Counseling%20Rate%20Options%20MARCH%201813.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chia-fs01\WORKGROUPS\W_Pricing\POS\Year%203%20Projects\Year%203%20Plan\Service%20Classes\Youth%20Intermediate%20Term%20Stabilization\3470%20DPH%20BSAS%20Youth%20Residential\YITS-DPH\YITS_DPH_Yr%203%20review_FY2010-2011_General%20Analysis.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ofile"/>
      <sheetName val="Crosswalks"/>
      <sheetName val="Sheet2"/>
    </sheetNames>
    <sheetDataSet>
      <sheetData sheetId="0"/>
      <sheetData sheetId="1"/>
      <sheetData sheetId="2" refreshError="1">
        <row r="1">
          <cell r="B1" t="str">
            <v>REGION</v>
          </cell>
        </row>
        <row r="2">
          <cell r="A2" t="str">
            <v>Berkshire</v>
          </cell>
          <cell r="B2" t="str">
            <v>1&amp;2</v>
          </cell>
        </row>
        <row r="3">
          <cell r="A3" t="str">
            <v>Brockton</v>
          </cell>
          <cell r="B3">
            <v>3</v>
          </cell>
        </row>
        <row r="4">
          <cell r="A4" t="str">
            <v>Cape Cod/Islands</v>
          </cell>
          <cell r="B4">
            <v>5</v>
          </cell>
        </row>
        <row r="5">
          <cell r="A5" t="str">
            <v>Central Middlesex</v>
          </cell>
          <cell r="B5">
            <v>6</v>
          </cell>
        </row>
        <row r="6">
          <cell r="A6" t="str">
            <v>Charles River West</v>
          </cell>
        </row>
        <row r="7">
          <cell r="A7" t="str">
            <v>Dorchester/Fuller</v>
          </cell>
        </row>
        <row r="8">
          <cell r="A8" t="str">
            <v>Fall River</v>
          </cell>
        </row>
        <row r="9">
          <cell r="A9" t="str">
            <v>Franklin/Hampshire</v>
          </cell>
        </row>
        <row r="10">
          <cell r="A10" t="str">
            <v>Holyoke/Chicopee</v>
          </cell>
        </row>
        <row r="11">
          <cell r="A11" t="str">
            <v>Lowell</v>
          </cell>
        </row>
        <row r="12">
          <cell r="A12" t="str">
            <v>Merrimack</v>
          </cell>
        </row>
        <row r="13">
          <cell r="A13" t="str">
            <v>Metro Boston - Harbor</v>
          </cell>
        </row>
        <row r="14">
          <cell r="A14" t="str">
            <v>Metro North</v>
          </cell>
        </row>
        <row r="15">
          <cell r="A15" t="str">
            <v>Middlesex West</v>
          </cell>
        </row>
        <row r="16">
          <cell r="A16" t="str">
            <v>New Bedford</v>
          </cell>
        </row>
        <row r="17">
          <cell r="A17" t="str">
            <v>Newton/South Norfolk</v>
          </cell>
        </row>
        <row r="18">
          <cell r="A18" t="str">
            <v>North Central</v>
          </cell>
        </row>
        <row r="19">
          <cell r="A19" t="str">
            <v>North Shore</v>
          </cell>
        </row>
        <row r="20">
          <cell r="A20" t="str">
            <v>Plymouth</v>
          </cell>
        </row>
        <row r="21">
          <cell r="A21" t="str">
            <v>South Costal</v>
          </cell>
        </row>
        <row r="22">
          <cell r="A22" t="str">
            <v>South Valley</v>
          </cell>
        </row>
        <row r="23">
          <cell r="A23" t="str">
            <v>South Valley - Milford Site</v>
          </cell>
        </row>
        <row r="24">
          <cell r="A24" t="str">
            <v>Springfield</v>
          </cell>
        </row>
        <row r="25">
          <cell r="A25" t="str">
            <v>Taunton/Attleboro</v>
          </cell>
        </row>
        <row r="26">
          <cell r="A26" t="str">
            <v>West Boston/Brookline</v>
          </cell>
        </row>
        <row r="27">
          <cell r="A27" t="str">
            <v>Westfield Area</v>
          </cell>
        </row>
        <row r="28">
          <cell r="A28" t="str">
            <v>Worcester</v>
          </cell>
        </row>
      </sheetData>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iscalImpact"/>
      <sheetName val="RateOptions"/>
      <sheetName val="GeogVar"/>
      <sheetName val="CostDrivers"/>
      <sheetName val="CostSummary"/>
      <sheetName val="CleanData"/>
      <sheetName val="RawDataCalcs"/>
      <sheetName val="CleanData (2)"/>
      <sheetName val="RawDataCalcs (2)"/>
      <sheetName val="Lookups"/>
      <sheetName val="Source"/>
      <sheetName val="Sheet1"/>
      <sheetName val="Transposed RawDataCalcs"/>
      <sheetName val="Transposed Clean Data"/>
      <sheetName val="Transposed Source"/>
      <sheetName val="Transposed RawDataCalcs &amp; Calcs"/>
    </sheetNames>
    <sheetDataSet>
      <sheetData sheetId="0"/>
      <sheetData sheetId="1"/>
      <sheetData sheetId="2"/>
      <sheetData sheetId="3"/>
      <sheetData sheetId="4"/>
      <sheetData sheetId="5"/>
      <sheetData sheetId="6">
        <row r="4">
          <cell r="A4" t="str">
            <v>Associates For Human Services Inc</v>
          </cell>
        </row>
        <row r="34">
          <cell r="L34">
            <v>0</v>
          </cell>
          <cell r="M34">
            <v>0.79029091117448558</v>
          </cell>
          <cell r="N34">
            <v>0</v>
          </cell>
          <cell r="O34">
            <v>0</v>
          </cell>
          <cell r="P34">
            <v>0</v>
          </cell>
          <cell r="Q34">
            <v>0</v>
          </cell>
          <cell r="R34">
            <v>0</v>
          </cell>
          <cell r="S34">
            <v>0</v>
          </cell>
          <cell r="T34">
            <v>0</v>
          </cell>
          <cell r="U34">
            <v>0</v>
          </cell>
          <cell r="V34">
            <v>0</v>
          </cell>
          <cell r="W34">
            <v>0</v>
          </cell>
          <cell r="X34">
            <v>0</v>
          </cell>
          <cell r="Y34">
            <v>0</v>
          </cell>
          <cell r="Z34">
            <v>46956.620119375693</v>
          </cell>
          <cell r="AA34">
            <v>17680</v>
          </cell>
          <cell r="AB34">
            <v>39867.641875293193</v>
          </cell>
          <cell r="AC34">
            <v>41031.086504828323</v>
          </cell>
          <cell r="AD34">
            <v>0</v>
          </cell>
          <cell r="AE34">
            <v>0</v>
          </cell>
          <cell r="AF34">
            <v>0</v>
          </cell>
          <cell r="AG34">
            <v>33944.118844784767</v>
          </cell>
          <cell r="AH34">
            <v>17680</v>
          </cell>
          <cell r="AI34">
            <v>0</v>
          </cell>
          <cell r="AJ34">
            <v>29753.902816591464</v>
          </cell>
          <cell r="AK34">
            <v>30930.825880294266</v>
          </cell>
          <cell r="AL34">
            <v>18569.0381892203</v>
          </cell>
          <cell r="AM34">
            <v>18442.473919768927</v>
          </cell>
          <cell r="AN34">
            <v>38606.161015285972</v>
          </cell>
          <cell r="AO34">
            <v>27075.185897627798</v>
          </cell>
          <cell r="AP34">
            <v>0</v>
          </cell>
          <cell r="AQ34">
            <v>0</v>
          </cell>
          <cell r="AR34">
            <v>0</v>
          </cell>
          <cell r="AS34">
            <v>20355.422680841988</v>
          </cell>
          <cell r="AT34">
            <v>71628.834700450796</v>
          </cell>
          <cell r="AU34">
            <v>20461.641675358544</v>
          </cell>
          <cell r="AV34">
            <v>21763.519947861987</v>
          </cell>
          <cell r="AW34">
            <v>30028.595208686409</v>
          </cell>
          <cell r="AX34">
            <v>20500.552365271986</v>
          </cell>
          <cell r="AY34">
            <v>0</v>
          </cell>
          <cell r="AZ34">
            <v>0</v>
          </cell>
          <cell r="BA34">
            <v>26069.349097187373</v>
          </cell>
          <cell r="BB34">
            <v>17680</v>
          </cell>
          <cell r="BC34">
            <v>27212.519009187054</v>
          </cell>
          <cell r="BD34">
            <v>41756.507202167428</v>
          </cell>
          <cell r="BE34">
            <v>28667.992486020263</v>
          </cell>
          <cell r="BF34">
            <v>19660.985016893599</v>
          </cell>
          <cell r="BG34">
            <v>17680</v>
          </cell>
          <cell r="BH34">
            <v>17680</v>
          </cell>
          <cell r="BI34">
            <v>17680</v>
          </cell>
          <cell r="BJ34">
            <v>0</v>
          </cell>
          <cell r="BK34">
            <v>0</v>
          </cell>
          <cell r="BL34">
            <v>37248.882698669069</v>
          </cell>
          <cell r="BM34">
            <v>17680</v>
          </cell>
          <cell r="BN34">
            <v>37585.774536606972</v>
          </cell>
          <cell r="BO34">
            <v>33596.29852940391</v>
          </cell>
          <cell r="BP34">
            <v>25417.773521214607</v>
          </cell>
          <cell r="BQ34">
            <v>30055.921442748004</v>
          </cell>
          <cell r="BR34">
            <v>21970.169720181879</v>
          </cell>
          <cell r="BS34">
            <v>17680</v>
          </cell>
          <cell r="BT34">
            <v>-1122614.5665450124</v>
          </cell>
          <cell r="BU34">
            <v>0.13027098074394894</v>
          </cell>
          <cell r="BV34">
            <v>-16766.898501709318</v>
          </cell>
          <cell r="BW34">
            <v>-1108530.6212166082</v>
          </cell>
          <cell r="BX34">
            <v>-1474513.4431397212</v>
          </cell>
          <cell r="BY34">
            <v>-359587.75471530249</v>
          </cell>
          <cell r="BZ34">
            <v>-675414.15673018876</v>
          </cell>
          <cell r="CA34">
            <v>-10318274.104858737</v>
          </cell>
          <cell r="CB34">
            <v>3.9667448114237239E-2</v>
          </cell>
          <cell r="CC34">
            <v>-354564.67376116331</v>
          </cell>
          <cell r="CD34">
            <v>-3143047.8255827245</v>
          </cell>
          <cell r="CE34">
            <v>-597214.63617941493</v>
          </cell>
          <cell r="CF34">
            <v>-629519.18501455639</v>
          </cell>
          <cell r="CG34">
            <v>-2933297.7765657566</v>
          </cell>
          <cell r="CH34">
            <v>-312958.42871704738</v>
          </cell>
          <cell r="CI34">
            <v>-6950335.2468438176</v>
          </cell>
          <cell r="CJ34">
            <v>-1108530.6212166082</v>
          </cell>
          <cell r="CK34">
            <v>-461138.95556240936</v>
          </cell>
          <cell r="CL34">
            <v>-359587.75471530249</v>
          </cell>
          <cell r="CM34">
            <v>-293888.7390341704</v>
          </cell>
          <cell r="CN34">
            <v>-675414.15673018876</v>
          </cell>
          <cell r="CO34">
            <v>-9523712.744866835</v>
          </cell>
          <cell r="CP34">
            <v>0.53755430053228481</v>
          </cell>
          <cell r="CQ34">
            <v>8.426975069624898E-2</v>
          </cell>
          <cell r="CR34">
            <v>-4.8713603045017345E-3</v>
          </cell>
          <cell r="CS34">
            <v>9.7952431306347933E-3</v>
          </cell>
          <cell r="CT34">
            <v>-3.9893498199197908E-2</v>
          </cell>
          <cell r="CU34">
            <v>3.8691458414040758E-2</v>
          </cell>
          <cell r="CV34">
            <v>5.6665121955921194</v>
          </cell>
          <cell r="CW34">
            <v>1.0474528769120166</v>
          </cell>
          <cell r="CX34">
            <v>-0.93418082786395029</v>
          </cell>
          <cell r="CY34">
            <v>-0.56422902479690396</v>
          </cell>
          <cell r="CZ34">
            <v>-0.51027554355606819</v>
          </cell>
          <cell r="DA34">
            <v>0.50401661976240408</v>
          </cell>
          <cell r="DB34">
            <v>9.2791732149199646</v>
          </cell>
        </row>
        <row r="35">
          <cell r="L35">
            <v>325.54527652063496</v>
          </cell>
          <cell r="M35">
            <v>1.145059670647806</v>
          </cell>
          <cell r="N35">
            <v>12.658929241568668</v>
          </cell>
          <cell r="O35">
            <v>95.943355157776523</v>
          </cell>
          <cell r="P35">
            <v>25.947712752140522</v>
          </cell>
          <cell r="Q35">
            <v>33.680418140703352</v>
          </cell>
          <cell r="R35">
            <v>117.98676225403045</v>
          </cell>
          <cell r="S35">
            <v>18.677306003027208</v>
          </cell>
          <cell r="T35">
            <v>4.0568192104597958E-2</v>
          </cell>
          <cell r="U35">
            <v>0.13171437587406293</v>
          </cell>
          <cell r="V35">
            <v>5.1755918785346619E-2</v>
          </cell>
          <cell r="W35">
            <v>0.16497859077952676</v>
          </cell>
          <cell r="X35">
            <v>0.2982878564398192</v>
          </cell>
          <cell r="Y35">
            <v>5.4787394269923656E-2</v>
          </cell>
          <cell r="Z35">
            <v>91413.434936079429</v>
          </cell>
          <cell r="AA35">
            <v>171213.94858211145</v>
          </cell>
          <cell r="AB35">
            <v>71268.467153171412</v>
          </cell>
          <cell r="AC35">
            <v>67499.431340421332</v>
          </cell>
          <cell r="AD35">
            <v>0</v>
          </cell>
          <cell r="AE35">
            <v>0</v>
          </cell>
          <cell r="AF35">
            <v>0</v>
          </cell>
          <cell r="AG35">
            <v>76170.539456675135</v>
          </cell>
          <cell r="AH35">
            <v>51194.094846967935</v>
          </cell>
          <cell r="AI35">
            <v>0</v>
          </cell>
          <cell r="AJ35">
            <v>96651.607294339352</v>
          </cell>
          <cell r="AK35">
            <v>103711.82144639676</v>
          </cell>
          <cell r="AL35">
            <v>108951.50925611406</v>
          </cell>
          <cell r="AM35">
            <v>124826.37579975859</v>
          </cell>
          <cell r="AN35">
            <v>56811.862618938139</v>
          </cell>
          <cell r="AO35">
            <v>55812.854748790807</v>
          </cell>
          <cell r="AP35">
            <v>0</v>
          </cell>
          <cell r="AQ35">
            <v>0</v>
          </cell>
          <cell r="AR35">
            <v>0</v>
          </cell>
          <cell r="AS35">
            <v>25027.576232617906</v>
          </cell>
          <cell r="AT35">
            <v>93184.103761087666</v>
          </cell>
          <cell r="AU35">
            <v>97525.123689390195</v>
          </cell>
          <cell r="AV35">
            <v>84456.375281292596</v>
          </cell>
          <cell r="AW35">
            <v>57934.015020761828</v>
          </cell>
          <cell r="AX35">
            <v>101633.94724195503</v>
          </cell>
          <cell r="AY35">
            <v>0</v>
          </cell>
          <cell r="AZ35">
            <v>0</v>
          </cell>
          <cell r="BA35">
            <v>66765.076206888509</v>
          </cell>
          <cell r="BB35">
            <v>97217.62868695044</v>
          </cell>
          <cell r="BC35">
            <v>54127.822372828719</v>
          </cell>
          <cell r="BD35">
            <v>61930.062581382372</v>
          </cell>
          <cell r="BE35">
            <v>62552.309754750124</v>
          </cell>
          <cell r="BF35">
            <v>61773.475248805931</v>
          </cell>
          <cell r="BG35">
            <v>57364.818493992512</v>
          </cell>
          <cell r="BH35">
            <v>61457.801192826271</v>
          </cell>
          <cell r="BI35">
            <v>59460.337150228035</v>
          </cell>
          <cell r="BJ35">
            <v>0</v>
          </cell>
          <cell r="BK35">
            <v>0</v>
          </cell>
          <cell r="BL35">
            <v>56935.273604014816</v>
          </cell>
          <cell r="BM35">
            <v>23906.767042588603</v>
          </cell>
          <cell r="BN35">
            <v>98552.058845081687</v>
          </cell>
          <cell r="BO35">
            <v>92467.250108432359</v>
          </cell>
          <cell r="BP35">
            <v>82220.484062892225</v>
          </cell>
          <cell r="BQ35">
            <v>56623.272837053592</v>
          </cell>
          <cell r="BR35">
            <v>55887.670848124704</v>
          </cell>
          <cell r="BS35">
            <v>51288.876636076719</v>
          </cell>
          <cell r="BT35">
            <v>2112574.116174642</v>
          </cell>
          <cell r="BU35">
            <v>0.25527956514613798</v>
          </cell>
          <cell r="BV35">
            <v>23380.416398015204</v>
          </cell>
          <cell r="BW35">
            <v>2091876.652949932</v>
          </cell>
          <cell r="BX35">
            <v>2741064.8572137947</v>
          </cell>
          <cell r="BY35">
            <v>635817.59101159882</v>
          </cell>
          <cell r="BZ35">
            <v>1513613.2335450135</v>
          </cell>
          <cell r="CA35">
            <v>18919408.888917986</v>
          </cell>
          <cell r="CB35">
            <v>0.19870561791457902</v>
          </cell>
          <cell r="CC35">
            <v>806865.11746486695</v>
          </cell>
          <cell r="CD35">
            <v>5168304.2633605022</v>
          </cell>
          <cell r="CE35">
            <v>1093155.1880312669</v>
          </cell>
          <cell r="CF35">
            <v>1069094.8390886304</v>
          </cell>
          <cell r="CG35">
            <v>4684667.7461953871</v>
          </cell>
          <cell r="CH35">
            <v>617900.22797630657</v>
          </cell>
          <cell r="CI35">
            <v>12419720.103140112</v>
          </cell>
          <cell r="CJ35">
            <v>2091876.652949932</v>
          </cell>
          <cell r="CK35">
            <v>820656.7340809278</v>
          </cell>
          <cell r="CL35">
            <v>635817.59101159882</v>
          </cell>
          <cell r="CM35">
            <v>482804.03681194817</v>
          </cell>
          <cell r="CN35">
            <v>1513613.2335450135</v>
          </cell>
          <cell r="CO35">
            <v>17639305.62230387</v>
          </cell>
          <cell r="CP35">
            <v>0.76215046939141795</v>
          </cell>
          <cell r="CQ35">
            <v>0.16600060800221017</v>
          </cell>
          <cell r="CR35">
            <v>8.5226674012795239E-2</v>
          </cell>
          <cell r="CS35">
            <v>5.5898307580515283E-2</v>
          </cell>
          <cell r="CT35">
            <v>9.7875058126419362E-2</v>
          </cell>
          <cell r="CU35">
            <v>0.20945045379962196</v>
          </cell>
          <cell r="CV35">
            <v>62.28479778701265</v>
          </cell>
          <cell r="CW35">
            <v>12.10204980934472</v>
          </cell>
          <cell r="CX35">
            <v>5.3536231730866977</v>
          </cell>
          <cell r="CY35">
            <v>4.4618604338916112</v>
          </cell>
          <cell r="CZ35">
            <v>2.5061718808094016</v>
          </cell>
          <cell r="DA35">
            <v>13.087601389791917</v>
          </cell>
          <cell r="DB35">
            <v>95.726227555066657</v>
          </cell>
        </row>
      </sheetData>
      <sheetData sheetId="7"/>
      <sheetData sheetId="8"/>
      <sheetData sheetId="9"/>
      <sheetData sheetId="10"/>
      <sheetData sheetId="11"/>
      <sheetData sheetId="12"/>
      <sheetData sheetId="13"/>
      <sheetData sheetId="14"/>
      <sheetData sheetId="15"/>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iscalImpact"/>
      <sheetName val="Total Expenses=YR1 rate"/>
      <sheetName val="RateOptions"/>
      <sheetName val="GeogVar"/>
      <sheetName val="CostDrivers"/>
      <sheetName val="CostSummary"/>
      <sheetName val="CleanData"/>
      <sheetName val="RawDataCalcs"/>
      <sheetName val="RawContractData"/>
      <sheetName val="Source"/>
      <sheetName val="Benchmark Statistics"/>
      <sheetName val="CleanData (2)"/>
      <sheetName val="RawDataCalcs (2)"/>
      <sheetName val="Lookups"/>
      <sheetName val="Source1"/>
    </sheetNames>
    <sheetDataSet>
      <sheetData sheetId="0"/>
      <sheetData sheetId="1"/>
      <sheetData sheetId="2"/>
      <sheetData sheetId="3"/>
      <sheetData sheetId="4"/>
      <sheetData sheetId="5"/>
      <sheetData sheetId="6">
        <row r="4">
          <cell r="Z4">
            <v>65246</v>
          </cell>
        </row>
      </sheetData>
      <sheetData sheetId="7">
        <row r="4">
          <cell r="A4" t="str">
            <v>Community Healthlink, Inc.</v>
          </cell>
        </row>
        <row r="12">
          <cell r="L12">
            <v>0</v>
          </cell>
          <cell r="M12">
            <v>0.47942206821686489</v>
          </cell>
          <cell r="N12">
            <v>0.59107516603638444</v>
          </cell>
          <cell r="O12">
            <v>0</v>
          </cell>
          <cell r="P12">
            <v>0.14716929384611976</v>
          </cell>
          <cell r="Q12">
            <v>0.77728942548679902</v>
          </cell>
          <cell r="R12">
            <v>3.9793460642052985</v>
          </cell>
          <cell r="S12">
            <v>0</v>
          </cell>
          <cell r="T12">
            <v>6.8799860627629245E-2</v>
          </cell>
          <cell r="U12">
            <v>0</v>
          </cell>
          <cell r="V12">
            <v>0</v>
          </cell>
          <cell r="W12">
            <v>5.5124194334010168E-2</v>
          </cell>
          <cell r="X12">
            <v>0.10885459283877919</v>
          </cell>
          <cell r="Y12">
            <v>2.6944466327065229E-2</v>
          </cell>
          <cell r="Z12">
            <v>37657.202763269961</v>
          </cell>
          <cell r="AA12">
            <v>41481.381742527206</v>
          </cell>
          <cell r="AB12">
            <v>0</v>
          </cell>
          <cell r="AC12">
            <v>23180.701871100842</v>
          </cell>
          <cell r="AD12">
            <v>0</v>
          </cell>
          <cell r="AE12">
            <v>0</v>
          </cell>
          <cell r="AF12">
            <v>17680</v>
          </cell>
          <cell r="AG12">
            <v>30932.575823280509</v>
          </cell>
          <cell r="AH12">
            <v>0</v>
          </cell>
          <cell r="AI12">
            <v>0</v>
          </cell>
          <cell r="AJ12">
            <v>0</v>
          </cell>
          <cell r="AK12">
            <v>0</v>
          </cell>
          <cell r="AL12">
            <v>0</v>
          </cell>
          <cell r="AM12">
            <v>0</v>
          </cell>
          <cell r="AN12">
            <v>17680</v>
          </cell>
          <cell r="AO12">
            <v>34886.084346898184</v>
          </cell>
          <cell r="AP12">
            <v>0</v>
          </cell>
          <cell r="AQ12">
            <v>0</v>
          </cell>
          <cell r="AR12">
            <v>0</v>
          </cell>
          <cell r="AS12">
            <v>0</v>
          </cell>
          <cell r="AT12">
            <v>0</v>
          </cell>
          <cell r="AU12">
            <v>0</v>
          </cell>
          <cell r="AV12">
            <v>0</v>
          </cell>
          <cell r="AW12">
            <v>29311.548012080879</v>
          </cell>
          <cell r="AX12">
            <v>24465.648402802188</v>
          </cell>
          <cell r="AY12">
            <v>0</v>
          </cell>
          <cell r="AZ12">
            <v>0</v>
          </cell>
          <cell r="BA12">
            <v>17680</v>
          </cell>
          <cell r="BB12">
            <v>0</v>
          </cell>
          <cell r="BC12">
            <v>19175.405214616003</v>
          </cell>
          <cell r="BD12">
            <v>30701.478943232476</v>
          </cell>
          <cell r="BE12">
            <v>17680</v>
          </cell>
          <cell r="BF12">
            <v>17680</v>
          </cell>
          <cell r="BG12">
            <v>20600.958294636763</v>
          </cell>
          <cell r="BH12">
            <v>17680</v>
          </cell>
          <cell r="BI12">
            <v>17680</v>
          </cell>
          <cell r="BJ12">
            <v>17680</v>
          </cell>
          <cell r="BK12">
            <v>0</v>
          </cell>
          <cell r="BL12">
            <v>26322.226006430636</v>
          </cell>
          <cell r="BM12">
            <v>17680</v>
          </cell>
          <cell r="BN12">
            <v>38685.831484193477</v>
          </cell>
          <cell r="BO12">
            <v>23961.524385988574</v>
          </cell>
          <cell r="BP12">
            <v>30587.443549548538</v>
          </cell>
          <cell r="BQ12">
            <v>30374.501516037635</v>
          </cell>
          <cell r="BR12">
            <v>24065.321450444375</v>
          </cell>
          <cell r="BS12">
            <v>17680</v>
          </cell>
          <cell r="BT12">
            <v>31503.545017618279</v>
          </cell>
          <cell r="BU12">
            <v>0.10875010040212529</v>
          </cell>
          <cell r="BV12">
            <v>-665.86045161233085</v>
          </cell>
          <cell r="BW12">
            <v>30515.853243324513</v>
          </cell>
          <cell r="BX12">
            <v>-16660.640829909837</v>
          </cell>
          <cell r="BY12">
            <v>-9135.1790957685735</v>
          </cell>
          <cell r="BZ12">
            <v>32296.395852713424</v>
          </cell>
          <cell r="CA12">
            <v>334845.21992346627</v>
          </cell>
          <cell r="CB12">
            <v>0.10234530988206607</v>
          </cell>
          <cell r="CC12">
            <v>28765.51864806415</v>
          </cell>
          <cell r="CD12">
            <v>-5284.7957360897844</v>
          </cell>
          <cell r="CE12">
            <v>-25513.097684307293</v>
          </cell>
          <cell r="CF12">
            <v>-18906.352557716724</v>
          </cell>
          <cell r="CG12">
            <v>104276.06801952093</v>
          </cell>
          <cell r="CH12">
            <v>-14888.551594883442</v>
          </cell>
          <cell r="CI12">
            <v>216681.70258684226</v>
          </cell>
          <cell r="CJ12">
            <v>30515.853243324513</v>
          </cell>
          <cell r="CK12">
            <v>37966.399759004111</v>
          </cell>
          <cell r="CL12">
            <v>-9135.1790957685735</v>
          </cell>
          <cell r="CM12">
            <v>-8350.2509393528308</v>
          </cell>
          <cell r="CN12">
            <v>32296.395852713424</v>
          </cell>
          <cell r="CO12">
            <v>349550.20301367302</v>
          </cell>
          <cell r="CP12">
            <v>0.42294613762647371</v>
          </cell>
          <cell r="CQ12">
            <v>7.35905594988258E-2</v>
          </cell>
          <cell r="CR12">
            <v>8.2962594909753024E-2</v>
          </cell>
          <cell r="CS12">
            <v>1.7892516626277867E-2</v>
          </cell>
          <cell r="CT12">
            <v>-2.4732885317140137E-3</v>
          </cell>
          <cell r="CU12">
            <v>0.10586298753888759</v>
          </cell>
          <cell r="CV12">
            <v>42.600838212563545</v>
          </cell>
          <cell r="CW12">
            <v>5.3071657252094475</v>
          </cell>
          <cell r="CX12">
            <v>9.4706980108063252</v>
          </cell>
          <cell r="CY12">
            <v>-1.1700110965968467</v>
          </cell>
          <cell r="CZ12">
            <v>0.97393317189613549</v>
          </cell>
          <cell r="DA12">
            <v>13.160797782723682</v>
          </cell>
          <cell r="DB12">
            <v>80.826561365641552</v>
          </cell>
        </row>
        <row r="13">
          <cell r="L13">
            <v>22.480065146407</v>
          </cell>
          <cell r="M13">
            <v>1.0747456362248122</v>
          </cell>
          <cell r="N13">
            <v>2.7329248339636161</v>
          </cell>
          <cell r="O13">
            <v>0.29078784028338911</v>
          </cell>
          <cell r="P13">
            <v>3.2028307061538803</v>
          </cell>
          <cell r="Q13">
            <v>1.222710574513201</v>
          </cell>
          <cell r="R13">
            <v>16.372653935794702</v>
          </cell>
          <cell r="S13">
            <v>1.8165771771769958</v>
          </cell>
          <cell r="T13">
            <v>0.2110486242208556</v>
          </cell>
          <cell r="U13">
            <v>3.4194407243989366E-2</v>
          </cell>
          <cell r="V13">
            <v>0.29486276909909559</v>
          </cell>
          <cell r="W13">
            <v>7.0209138999323156E-2</v>
          </cell>
          <cell r="X13">
            <v>1.5136605586763723</v>
          </cell>
          <cell r="Y13">
            <v>5.6085836703237808E-2</v>
          </cell>
          <cell r="Z13">
            <v>72052.353271212793</v>
          </cell>
          <cell r="AA13">
            <v>117026.19825747277</v>
          </cell>
          <cell r="AB13">
            <v>0</v>
          </cell>
          <cell r="AC13">
            <v>67914.273684454718</v>
          </cell>
          <cell r="AD13">
            <v>0</v>
          </cell>
          <cell r="AE13">
            <v>0</v>
          </cell>
          <cell r="AF13">
            <v>53455.555555555555</v>
          </cell>
          <cell r="AG13">
            <v>131907.42417671951</v>
          </cell>
          <cell r="AH13">
            <v>0</v>
          </cell>
          <cell r="AI13">
            <v>0</v>
          </cell>
          <cell r="AJ13">
            <v>0</v>
          </cell>
          <cell r="AK13">
            <v>0</v>
          </cell>
          <cell r="AL13">
            <v>0</v>
          </cell>
          <cell r="AM13">
            <v>0</v>
          </cell>
          <cell r="AN13">
            <v>33021.102040816324</v>
          </cell>
          <cell r="AO13">
            <v>40539.29362929229</v>
          </cell>
          <cell r="AP13">
            <v>0</v>
          </cell>
          <cell r="AQ13">
            <v>0</v>
          </cell>
          <cell r="AR13">
            <v>0</v>
          </cell>
          <cell r="AS13">
            <v>0</v>
          </cell>
          <cell r="AT13">
            <v>0</v>
          </cell>
          <cell r="AU13">
            <v>0</v>
          </cell>
          <cell r="AV13">
            <v>0</v>
          </cell>
          <cell r="AW13">
            <v>41423.482202344065</v>
          </cell>
          <cell r="AX13">
            <v>45416.588620337287</v>
          </cell>
          <cell r="AY13">
            <v>0</v>
          </cell>
          <cell r="AZ13">
            <v>0</v>
          </cell>
          <cell r="BA13">
            <v>46311.377761028903</v>
          </cell>
          <cell r="BB13">
            <v>0</v>
          </cell>
          <cell r="BC13">
            <v>49620.594785383997</v>
          </cell>
          <cell r="BD13">
            <v>38093.165287536744</v>
          </cell>
          <cell r="BE13">
            <v>40410.526315789473</v>
          </cell>
          <cell r="BF13">
            <v>37251.243231968059</v>
          </cell>
          <cell r="BG13">
            <v>22717.334880124985</v>
          </cell>
          <cell r="BH13">
            <v>43556.327965630728</v>
          </cell>
          <cell r="BI13">
            <v>25381.428571428572</v>
          </cell>
          <cell r="BJ13">
            <v>23444.833333333336</v>
          </cell>
          <cell r="BK13">
            <v>0</v>
          </cell>
          <cell r="BL13">
            <v>37511.068903385298</v>
          </cell>
          <cell r="BM13">
            <v>93123.892778139023</v>
          </cell>
          <cell r="BN13">
            <v>75161.12445450385</v>
          </cell>
          <cell r="BO13">
            <v>120235.51265104848</v>
          </cell>
          <cell r="BP13">
            <v>39356.546406253517</v>
          </cell>
          <cell r="BQ13">
            <v>41923.151828633563</v>
          </cell>
          <cell r="BR13">
            <v>34860.115494120335</v>
          </cell>
          <cell r="BS13">
            <v>39268.080811067135</v>
          </cell>
          <cell r="BT13">
            <v>163298.52298238172</v>
          </cell>
          <cell r="BU13">
            <v>0.30951402011544682</v>
          </cell>
          <cell r="BV13">
            <v>1049.4056009049723</v>
          </cell>
          <cell r="BW13">
            <v>163902.66960738285</v>
          </cell>
          <cell r="BX13">
            <v>33115.928829909841</v>
          </cell>
          <cell r="BY13">
            <v>128723.77509576856</v>
          </cell>
          <cell r="BZ13">
            <v>235075.35593657917</v>
          </cell>
          <cell r="CA13">
            <v>1129686.2829272412</v>
          </cell>
          <cell r="CB13">
            <v>0.26182901402968572</v>
          </cell>
          <cell r="CC13">
            <v>147377.24535193585</v>
          </cell>
          <cell r="CD13">
            <v>16435.075736089784</v>
          </cell>
          <cell r="CE13">
            <v>121361.9336843073</v>
          </cell>
          <cell r="CF13">
            <v>62410.420557716723</v>
          </cell>
          <cell r="CG13">
            <v>413661.7199804791</v>
          </cell>
          <cell r="CH13">
            <v>40855.207594883439</v>
          </cell>
          <cell r="CI13">
            <v>653868.68941315776</v>
          </cell>
          <cell r="CJ13">
            <v>163902.66960738285</v>
          </cell>
          <cell r="CK13">
            <v>142570.37624099589</v>
          </cell>
          <cell r="CL13">
            <v>128723.77509576856</v>
          </cell>
          <cell r="CM13">
            <v>42639.914939352835</v>
          </cell>
          <cell r="CN13">
            <v>235075.35593657917</v>
          </cell>
          <cell r="CO13">
            <v>1317205.4996263271</v>
          </cell>
          <cell r="CP13">
            <v>0.63910146780055677</v>
          </cell>
          <cell r="CQ13">
            <v>0.15684808047742871</v>
          </cell>
          <cell r="CR13">
            <v>0.13469498808628508</v>
          </cell>
          <cell r="CS13">
            <v>0.11500826593670618</v>
          </cell>
          <cell r="CT13">
            <v>4.1578822468167242E-2</v>
          </cell>
          <cell r="CU13">
            <v>0.2119868675623521</v>
          </cell>
          <cell r="CV13">
            <v>143.50182671064113</v>
          </cell>
          <cell r="CW13">
            <v>32.845811714322963</v>
          </cell>
          <cell r="CX13">
            <v>28.993534782884005</v>
          </cell>
          <cell r="CY13">
            <v>22.748648622541225</v>
          </cell>
          <cell r="CZ13">
            <v>4.0384890780000875</v>
          </cell>
          <cell r="DA13">
            <v>37.670291443995474</v>
          </cell>
          <cell r="DB13">
            <v>259.3154627933456</v>
          </cell>
        </row>
      </sheetData>
      <sheetData sheetId="8">
        <row r="4">
          <cell r="BO4">
            <v>1</v>
          </cell>
        </row>
      </sheetData>
      <sheetData sheetId="9">
        <row r="3">
          <cell r="A3" t="str">
            <v>Community Healthlink, Inc.</v>
          </cell>
        </row>
      </sheetData>
      <sheetData sheetId="10"/>
      <sheetData sheetId="11"/>
      <sheetData sheetId="12"/>
      <sheetData sheetId="13"/>
      <sheetData sheetId="14"/>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odels OPC031813"/>
      <sheetName val="Family &amp; Group 031813"/>
      <sheetName val="Sxn35_031813"/>
      <sheetName val="Rate Chart"/>
      <sheetName val="Hours0213"/>
      <sheetName val="Sxn35_020513"/>
      <sheetName val="Models OP020513"/>
      <sheetName val="Family &amp; Group 020513"/>
      <sheetName val="DayTx 020513"/>
      <sheetName val="Rec Coaching020513"/>
      <sheetName val="PsychoEd 020513"/>
      <sheetName val="Telephone020513"/>
      <sheetName val="Other ProgExpNOTRAVEL"/>
      <sheetName val="Travel"/>
      <sheetName val="DCI &amp;II"/>
      <sheetName val="Hours122412"/>
      <sheetName val="Hours012913"/>
      <sheetName val="Family &amp; Group 012913"/>
      <sheetName val="Sxn35_122412"/>
      <sheetName val="Models OP122412"/>
      <sheetName val="All Srvs"/>
      <sheetName val="DayTx 012913"/>
      <sheetName val="InHomeTh"/>
      <sheetName val="Rec Coaching"/>
      <sheetName val="PsychoEd"/>
      <sheetName val="Phone Rec"/>
      <sheetName val="Clean3385"/>
      <sheetName val="CatsRevised"/>
      <sheetName val="CAF1012"/>
      <sheetName val="Category Detail"/>
      <sheetName val="Admin3385"/>
      <sheetName val="AdminALL"/>
      <sheetName val="medical FTE3385"/>
      <sheetName val="medicalALL"/>
      <sheetName val="SupportALL"/>
      <sheetName val="Support3385"/>
      <sheetName val="prog mgmtALL"/>
      <sheetName val="prog mgmt3385"/>
      <sheetName val="Occ3385"/>
      <sheetName val="OtherDC3385"/>
      <sheetName val="OtherProgExp3385"/>
      <sheetName val="Clean3397"/>
      <sheetName val="Clean ALL"/>
      <sheetName val="RawDataCalcs"/>
      <sheetName val="new CAF"/>
      <sheetName val="for pres"/>
      <sheetName val="Source"/>
      <sheetName val="Sheet1"/>
      <sheetName val="Sheet2"/>
      <sheetName val="Sheet3"/>
      <sheetName val="#REF"/>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row r="69">
          <cell r="L69">
            <v>0</v>
          </cell>
          <cell r="M69">
            <v>0</v>
          </cell>
          <cell r="N69">
            <v>0</v>
          </cell>
          <cell r="O69">
            <v>0</v>
          </cell>
          <cell r="P69">
            <v>0</v>
          </cell>
          <cell r="Q69">
            <v>0</v>
          </cell>
          <cell r="R69">
            <v>0</v>
          </cell>
          <cell r="S69">
            <v>0</v>
          </cell>
          <cell r="T69">
            <v>0</v>
          </cell>
          <cell r="U69">
            <v>0</v>
          </cell>
          <cell r="V69">
            <v>0</v>
          </cell>
          <cell r="W69">
            <v>0</v>
          </cell>
          <cell r="X69">
            <v>0</v>
          </cell>
          <cell r="Y69">
            <v>0</v>
          </cell>
          <cell r="Z69">
            <v>31254.922841553554</v>
          </cell>
          <cell r="AA69">
            <v>33105.937943376768</v>
          </cell>
          <cell r="AB69">
            <v>20741.307122210026</v>
          </cell>
          <cell r="AC69">
            <v>25113.779210245128</v>
          </cell>
          <cell r="AD69">
            <v>88786.823580613331</v>
          </cell>
          <cell r="AE69">
            <v>62810.713447732443</v>
          </cell>
          <cell r="AF69">
            <v>40956.196976734464</v>
          </cell>
          <cell r="AG69">
            <v>17680</v>
          </cell>
          <cell r="AH69">
            <v>25681.000758506118</v>
          </cell>
          <cell r="AI69">
            <v>0</v>
          </cell>
          <cell r="AJ69">
            <v>0</v>
          </cell>
          <cell r="AK69">
            <v>0</v>
          </cell>
          <cell r="AL69">
            <v>0</v>
          </cell>
          <cell r="AM69">
            <v>0</v>
          </cell>
          <cell r="AN69">
            <v>0</v>
          </cell>
          <cell r="AO69">
            <v>0</v>
          </cell>
          <cell r="AP69">
            <v>0</v>
          </cell>
          <cell r="AQ69">
            <v>0</v>
          </cell>
          <cell r="AR69">
            <v>0</v>
          </cell>
          <cell r="AS69">
            <v>0</v>
          </cell>
          <cell r="AT69">
            <v>37793.970923453351</v>
          </cell>
          <cell r="AU69">
            <v>20099.452159556731</v>
          </cell>
          <cell r="AV69">
            <v>20286.405563557739</v>
          </cell>
          <cell r="AW69">
            <v>17680</v>
          </cell>
          <cell r="AX69">
            <v>17680</v>
          </cell>
          <cell r="AY69">
            <v>0</v>
          </cell>
          <cell r="AZ69">
            <v>17680</v>
          </cell>
          <cell r="BA69">
            <v>17680</v>
          </cell>
          <cell r="BB69">
            <v>33977.415363675485</v>
          </cell>
          <cell r="BC69">
            <v>17680</v>
          </cell>
          <cell r="BD69">
            <v>17680</v>
          </cell>
          <cell r="BE69">
            <v>30167.461826569073</v>
          </cell>
          <cell r="BF69">
            <v>17680</v>
          </cell>
          <cell r="BG69">
            <v>17680</v>
          </cell>
          <cell r="BH69">
            <v>17680</v>
          </cell>
          <cell r="BI69">
            <v>17680</v>
          </cell>
          <cell r="BJ69">
            <v>0</v>
          </cell>
          <cell r="BK69">
            <v>0</v>
          </cell>
          <cell r="BL69">
            <v>21250.045125851197</v>
          </cell>
          <cell r="BM69">
            <v>17680</v>
          </cell>
          <cell r="BN69">
            <v>35930.97602494889</v>
          </cell>
          <cell r="BO69">
            <v>17680</v>
          </cell>
          <cell r="BP69">
            <v>22322.199991457768</v>
          </cell>
          <cell r="BQ69">
            <v>20275.023061164669</v>
          </cell>
          <cell r="BR69">
            <v>17680</v>
          </cell>
          <cell r="BS69">
            <v>17680</v>
          </cell>
          <cell r="BT69">
            <v>-194223.15407576266</v>
          </cell>
          <cell r="BU69">
            <v>3.9224062254462094E-2</v>
          </cell>
          <cell r="BV69">
            <v>-19524.116453252951</v>
          </cell>
          <cell r="BW69">
            <v>-194535.86717894004</v>
          </cell>
          <cell r="BX69">
            <v>-95994.996520439629</v>
          </cell>
          <cell r="BY69">
            <v>-40211.35347342863</v>
          </cell>
          <cell r="BZ69">
            <v>-173811.76878527104</v>
          </cell>
          <cell r="CA69">
            <v>0</v>
          </cell>
          <cell r="CB69">
            <v>-5.0164293090607048E-2</v>
          </cell>
          <cell r="CC69">
            <v>-167041.88358041737</v>
          </cell>
          <cell r="CD69">
            <v>-426204.38478022406</v>
          </cell>
          <cell r="CE69">
            <v>-592175.48191499163</v>
          </cell>
          <cell r="CF69">
            <v>-18092.124466100388</v>
          </cell>
          <cell r="CG69">
            <v>-202133.05620748765</v>
          </cell>
          <cell r="CH69">
            <v>-93888.866422877749</v>
          </cell>
          <cell r="CI69">
            <v>-898471.45258220169</v>
          </cell>
          <cell r="CJ69">
            <v>-194535.86717894004</v>
          </cell>
          <cell r="CK69">
            <v>-143809.07008855077</v>
          </cell>
          <cell r="CL69">
            <v>-40211.35347342863</v>
          </cell>
          <cell r="CM69">
            <v>-65521.629016254272</v>
          </cell>
          <cell r="CN69">
            <v>-173811.76878527104</v>
          </cell>
          <cell r="CO69">
            <v>-1358636.8778598411</v>
          </cell>
          <cell r="CP69">
            <v>0.37547339478605335</v>
          </cell>
          <cell r="CQ69">
            <v>-0.10393756019323813</v>
          </cell>
          <cell r="CR69">
            <v>-2.8874890700291964E-2</v>
          </cell>
          <cell r="CS69">
            <v>-3.7678320803372217E-2</v>
          </cell>
          <cell r="CT69">
            <v>-2.5772778991081248E-2</v>
          </cell>
          <cell r="CU69">
            <v>-3.2345743847847497E-4</v>
          </cell>
          <cell r="CV69">
            <v>-79.526942030054457</v>
          </cell>
          <cell r="CW69">
            <v>-7.6406036602279794</v>
          </cell>
          <cell r="CX69">
            <v>-18.285188285733192</v>
          </cell>
          <cell r="CY69">
            <v>-5.4438574934901895</v>
          </cell>
          <cell r="CZ69">
            <v>-7.6767440812364649</v>
          </cell>
          <cell r="DA69">
            <v>-22.20634650407974</v>
          </cell>
          <cell r="DB69">
            <v>-132.13870694560796</v>
          </cell>
        </row>
        <row r="70">
          <cell r="L70">
            <v>138.34594029064516</v>
          </cell>
          <cell r="M70">
            <v>1.6121217240410697</v>
          </cell>
          <cell r="N70">
            <v>5.367883702073212</v>
          </cell>
          <cell r="O70">
            <v>5.5443017926485414</v>
          </cell>
          <cell r="P70">
            <v>23.436665346994968</v>
          </cell>
          <cell r="Q70">
            <v>0.92053721849469439</v>
          </cell>
          <cell r="R70">
            <v>11.491251469582075</v>
          </cell>
          <cell r="S70">
            <v>8.3369720157031253</v>
          </cell>
          <cell r="T70">
            <v>0.46671774746888461</v>
          </cell>
          <cell r="U70">
            <v>3.9338161659253364E-2</v>
          </cell>
          <cell r="V70">
            <v>0.58271691190153574</v>
          </cell>
          <cell r="W70">
            <v>0</v>
          </cell>
          <cell r="X70">
            <v>0.413026454258828</v>
          </cell>
          <cell r="Y70">
            <v>0.38527440192993595</v>
          </cell>
          <cell r="Z70">
            <v>104265.75261250997</v>
          </cell>
          <cell r="AA70">
            <v>119850.46256141673</v>
          </cell>
          <cell r="AB70">
            <v>75365.537857882664</v>
          </cell>
          <cell r="AC70">
            <v>87713.345102379797</v>
          </cell>
          <cell r="AD70">
            <v>274645.34062789753</v>
          </cell>
          <cell r="AE70">
            <v>121952.79082577181</v>
          </cell>
          <cell r="AF70">
            <v>156188.25202112697</v>
          </cell>
          <cell r="AG70">
            <v>131035.67054489572</v>
          </cell>
          <cell r="AH70">
            <v>98487.179042254633</v>
          </cell>
          <cell r="AI70">
            <v>0</v>
          </cell>
          <cell r="AJ70">
            <v>0</v>
          </cell>
          <cell r="AK70">
            <v>0</v>
          </cell>
          <cell r="AL70">
            <v>0</v>
          </cell>
          <cell r="AM70">
            <v>0</v>
          </cell>
          <cell r="AN70">
            <v>0</v>
          </cell>
          <cell r="AO70">
            <v>0</v>
          </cell>
          <cell r="AP70">
            <v>0</v>
          </cell>
          <cell r="AQ70">
            <v>0</v>
          </cell>
          <cell r="AR70">
            <v>0</v>
          </cell>
          <cell r="AS70">
            <v>0</v>
          </cell>
          <cell r="AT70">
            <v>90054.432328579147</v>
          </cell>
          <cell r="AU70">
            <v>80904.917812941465</v>
          </cell>
          <cell r="AV70">
            <v>88445.472988569614</v>
          </cell>
          <cell r="AW70">
            <v>88962.667673004456</v>
          </cell>
          <cell r="AX70">
            <v>87006.455707487185</v>
          </cell>
          <cell r="AY70">
            <v>0</v>
          </cell>
          <cell r="AZ70">
            <v>92814.39611887827</v>
          </cell>
          <cell r="BA70">
            <v>88734.403501087392</v>
          </cell>
          <cell r="BB70">
            <v>44612.240694392625</v>
          </cell>
          <cell r="BC70">
            <v>64756.115162231254</v>
          </cell>
          <cell r="BD70">
            <v>106328.730294454</v>
          </cell>
          <cell r="BE70">
            <v>50740.864225570673</v>
          </cell>
          <cell r="BF70">
            <v>59950.457068107869</v>
          </cell>
          <cell r="BG70">
            <v>54804.33860692798</v>
          </cell>
          <cell r="BH70">
            <v>45936.617400235766</v>
          </cell>
          <cell r="BI70">
            <v>61613.675135025253</v>
          </cell>
          <cell r="BJ70">
            <v>0</v>
          </cell>
          <cell r="BK70">
            <v>0</v>
          </cell>
          <cell r="BL70">
            <v>72317.924874135264</v>
          </cell>
          <cell r="BM70">
            <v>45583.045099364717</v>
          </cell>
          <cell r="BN70">
            <v>101748.99035154989</v>
          </cell>
          <cell r="BO70">
            <v>229416.87476371037</v>
          </cell>
          <cell r="BP70">
            <v>78869.379225986195</v>
          </cell>
          <cell r="BQ70">
            <v>86360.302370659803</v>
          </cell>
          <cell r="BR70">
            <v>77156.710228375523</v>
          </cell>
          <cell r="BS70">
            <v>48318.756121997882</v>
          </cell>
          <cell r="BT70">
            <v>398136.88321278704</v>
          </cell>
          <cell r="BU70">
            <v>0.36724114202935465</v>
          </cell>
          <cell r="BV70">
            <v>39854.580999063852</v>
          </cell>
          <cell r="BW70">
            <v>394450.1606676082</v>
          </cell>
          <cell r="BX70">
            <v>222860.81281305797</v>
          </cell>
          <cell r="BY70">
            <v>72569.642572709854</v>
          </cell>
          <cell r="BZ70">
            <v>427779.81149033637</v>
          </cell>
          <cell r="CA70">
            <v>0</v>
          </cell>
          <cell r="CB70">
            <v>0.40671704877585924</v>
          </cell>
          <cell r="CC70">
            <v>323721.81080892892</v>
          </cell>
          <cell r="CD70">
            <v>717868.8556900773</v>
          </cell>
          <cell r="CE70">
            <v>1081621.3826737017</v>
          </cell>
          <cell r="CF70">
            <v>38284.146059391795</v>
          </cell>
          <cell r="CG70">
            <v>488082.61516012525</v>
          </cell>
          <cell r="CH70">
            <v>249415.03043732973</v>
          </cell>
          <cell r="CI70">
            <v>1833618.6346573296</v>
          </cell>
          <cell r="CJ70">
            <v>394450.1606676082</v>
          </cell>
          <cell r="CK70">
            <v>291256.65648656304</v>
          </cell>
          <cell r="CL70">
            <v>72569.642572709854</v>
          </cell>
          <cell r="CM70">
            <v>130870.89572562612</v>
          </cell>
          <cell r="CN70">
            <v>427779.81149033637</v>
          </cell>
          <cell r="CO70">
            <v>2949096.2663998213</v>
          </cell>
          <cell r="CP70">
            <v>0.80827066017194205</v>
          </cell>
          <cell r="CQ70">
            <v>0.36850490579106859</v>
          </cell>
          <cell r="CR70">
            <v>0.20498011936487076</v>
          </cell>
          <cell r="CS70">
            <v>8.3014594940582179E-2</v>
          </cell>
          <cell r="CT70">
            <v>0.10988940111723</v>
          </cell>
          <cell r="CU70">
            <v>0.32042762106426059</v>
          </cell>
          <cell r="CV70">
            <v>159.80339991905998</v>
          </cell>
          <cell r="CW70">
            <v>21.570061984351696</v>
          </cell>
          <cell r="CX70">
            <v>28.340504505659595</v>
          </cell>
          <cell r="CY70">
            <v>8.7270938744645665</v>
          </cell>
          <cell r="CZ70">
            <v>12.861931125800801</v>
          </cell>
          <cell r="DA70">
            <v>41.329439736192214</v>
          </cell>
          <cell r="DB70">
            <v>263.99145603631479</v>
          </cell>
        </row>
      </sheetData>
      <sheetData sheetId="44"/>
      <sheetData sheetId="45"/>
      <sheetData sheetId="46"/>
      <sheetData sheetId="47"/>
      <sheetData sheetId="48"/>
      <sheetData sheetId="49"/>
      <sheetData sheetId="50"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iscalImpact"/>
      <sheetName val="RateOptions"/>
      <sheetName val="GeogVar"/>
      <sheetName val="CostDrivers"/>
      <sheetName val="CostSummary"/>
      <sheetName val="CleanData"/>
      <sheetName val="CleanData (2)"/>
      <sheetName val="RawDataCalcs (2)"/>
      <sheetName val="Lookups"/>
      <sheetName val="RawDataCalcs"/>
      <sheetName val="Source"/>
      <sheetName val="FICurrentRate"/>
      <sheetName val="Model Budget"/>
      <sheetName val="Worksheet"/>
      <sheetName val="FamStabSalaries"/>
    </sheetNames>
    <sheetDataSet>
      <sheetData sheetId="0"/>
      <sheetData sheetId="1"/>
      <sheetData sheetId="2"/>
      <sheetData sheetId="3"/>
      <sheetData sheetId="4"/>
      <sheetData sheetId="5"/>
      <sheetData sheetId="6"/>
      <sheetData sheetId="7"/>
      <sheetData sheetId="8"/>
      <sheetData sheetId="9">
        <row r="16">
          <cell r="L16">
            <v>0</v>
          </cell>
        </row>
        <row r="17">
          <cell r="L17">
            <v>13.715630301246565</v>
          </cell>
          <cell r="M17">
            <v>1.5606998071978428</v>
          </cell>
          <cell r="N17">
            <v>0.94922482111054507</v>
          </cell>
          <cell r="O17">
            <v>0</v>
          </cell>
          <cell r="P17">
            <v>0</v>
          </cell>
          <cell r="Q17">
            <v>0</v>
          </cell>
          <cell r="R17">
            <v>12.278325920854748</v>
          </cell>
          <cell r="S17">
            <v>0.26594159209584445</v>
          </cell>
          <cell r="T17">
            <v>9.3352270138168464E-2</v>
          </cell>
          <cell r="U17">
            <v>0</v>
          </cell>
          <cell r="V17">
            <v>0</v>
          </cell>
          <cell r="W17">
            <v>0</v>
          </cell>
          <cell r="X17">
            <v>3.5337729155301019</v>
          </cell>
          <cell r="Y17">
            <v>1.0843633294937423</v>
          </cell>
          <cell r="Z17">
            <v>635149.05965226574</v>
          </cell>
          <cell r="AA17">
            <v>0</v>
          </cell>
          <cell r="AB17">
            <v>289423.88155425119</v>
          </cell>
          <cell r="AC17">
            <v>0</v>
          </cell>
          <cell r="AD17">
            <v>0</v>
          </cell>
          <cell r="AE17">
            <v>0</v>
          </cell>
          <cell r="AF17">
            <v>0</v>
          </cell>
          <cell r="AG17">
            <v>0</v>
          </cell>
          <cell r="AH17">
            <v>0</v>
          </cell>
          <cell r="AI17">
            <v>0</v>
          </cell>
          <cell r="AJ17">
            <v>0</v>
          </cell>
          <cell r="AK17">
            <v>0</v>
          </cell>
          <cell r="AL17">
            <v>0</v>
          </cell>
          <cell r="AM17">
            <v>0</v>
          </cell>
          <cell r="AN17">
            <v>0</v>
          </cell>
          <cell r="AO17">
            <v>0</v>
          </cell>
          <cell r="AP17">
            <v>0</v>
          </cell>
          <cell r="AQ17">
            <v>0</v>
          </cell>
          <cell r="AR17">
            <v>0</v>
          </cell>
          <cell r="AS17">
            <v>0</v>
          </cell>
          <cell r="AT17">
            <v>0</v>
          </cell>
          <cell r="AU17">
            <v>0</v>
          </cell>
          <cell r="AV17">
            <v>0</v>
          </cell>
          <cell r="AW17">
            <v>0</v>
          </cell>
          <cell r="AX17">
            <v>0</v>
          </cell>
          <cell r="AY17">
            <v>0</v>
          </cell>
          <cell r="AZ17">
            <v>0</v>
          </cell>
          <cell r="BA17">
            <v>0</v>
          </cell>
          <cell r="BB17">
            <v>0</v>
          </cell>
          <cell r="BC17">
            <v>0</v>
          </cell>
          <cell r="BD17">
            <v>95399.979722212971</v>
          </cell>
          <cell r="BE17">
            <v>0</v>
          </cell>
          <cell r="BF17">
            <v>0</v>
          </cell>
          <cell r="BG17">
            <v>0</v>
          </cell>
          <cell r="BH17">
            <v>149082.9837242121</v>
          </cell>
          <cell r="BI17">
            <v>0</v>
          </cell>
          <cell r="BJ17">
            <v>0</v>
          </cell>
          <cell r="BK17">
            <v>0</v>
          </cell>
          <cell r="BL17">
            <v>110054.81441723154</v>
          </cell>
          <cell r="BM17">
            <v>0</v>
          </cell>
          <cell r="BN17">
            <v>400007.34183446097</v>
          </cell>
          <cell r="BO17">
            <v>0</v>
          </cell>
          <cell r="BP17">
            <v>0</v>
          </cell>
          <cell r="BQ17">
            <v>0</v>
          </cell>
          <cell r="BR17">
            <v>87486.515622537816</v>
          </cell>
          <cell r="BS17">
            <v>149082.9837242121</v>
          </cell>
          <cell r="BT17">
            <v>64201.596502157932</v>
          </cell>
          <cell r="BU17">
            <v>0.23470344685741057</v>
          </cell>
          <cell r="BV17">
            <v>16.01243811628002</v>
          </cell>
          <cell r="BW17">
            <v>64179.066581320978</v>
          </cell>
          <cell r="BX17">
            <v>0</v>
          </cell>
          <cell r="BY17">
            <v>449.55555555555554</v>
          </cell>
          <cell r="BZ17">
            <v>58166.527683455301</v>
          </cell>
          <cell r="CA17">
            <v>358246.58334140829</v>
          </cell>
          <cell r="CB17">
            <v>0.18701432287169942</v>
          </cell>
          <cell r="CC17">
            <v>33444.303378043827</v>
          </cell>
          <cell r="CD17">
            <v>0</v>
          </cell>
          <cell r="CE17">
            <v>0</v>
          </cell>
          <cell r="CF17">
            <v>0</v>
          </cell>
          <cell r="CG17">
            <v>227049.79214470668</v>
          </cell>
          <cell r="CH17">
            <v>6717.7836214752688</v>
          </cell>
          <cell r="CI17">
            <v>266623.66945053823</v>
          </cell>
          <cell r="CJ17">
            <v>64179.066581320978</v>
          </cell>
          <cell r="CK17">
            <v>35766.888888888891</v>
          </cell>
          <cell r="CL17">
            <v>449.55555555555554</v>
          </cell>
          <cell r="CM17">
            <v>9716</v>
          </cell>
          <cell r="CN17">
            <v>58166.527683455301</v>
          </cell>
          <cell r="CO17">
            <v>416412.14015876781</v>
          </cell>
          <cell r="CP17">
            <v>0.87831108535723879</v>
          </cell>
          <cell r="CQ17">
            <v>0.16744893411282175</v>
          </cell>
          <cell r="CR17">
            <v>0</v>
          </cell>
          <cell r="CS17">
            <v>0</v>
          </cell>
          <cell r="CT17">
            <v>0</v>
          </cell>
          <cell r="CU17">
            <v>0.15916705613811943</v>
          </cell>
          <cell r="CV17">
            <v>243.99908573780101</v>
          </cell>
          <cell r="CW17">
            <v>32.103055682549908</v>
          </cell>
          <cell r="CX17">
            <v>5.5659646574679247</v>
          </cell>
          <cell r="CY17">
            <v>6.9958847736625515E-2</v>
          </cell>
          <cell r="CZ17">
            <v>1.5119825708061001</v>
          </cell>
          <cell r="DA17">
            <v>32.83724687471225</v>
          </cell>
          <cell r="DB17">
            <v>302.50137230893381</v>
          </cell>
        </row>
      </sheetData>
      <sheetData sheetId="10"/>
      <sheetData sheetId="11"/>
      <sheetData sheetId="12"/>
      <sheetData sheetId="13"/>
      <sheetData sheetId="14"/>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UPPORT122413"/>
      <sheetName val="Occ 122413"/>
      <sheetName val="Profit.Loss"/>
      <sheetName val="Staffing Chart"/>
      <sheetName val="ComparativeModls"/>
      <sheetName val="Travel"/>
      <sheetName val="Resi Rehab Model 121713"/>
      <sheetName val="Staffing Add-On"/>
      <sheetName val="OthProgExp&amp;Meals"/>
      <sheetName val="CatsRevised"/>
      <sheetName val="AdminAnlys"/>
      <sheetName val="Alt Salaries"/>
      <sheetName val="Lrg Program Calcs"/>
      <sheetName val="Resi Rehab Model 120213"/>
      <sheetName val="Resi Rehab Models112213"/>
      <sheetName val="CleanData3386&amp;3401 (2)"/>
      <sheetName val="Support Staff"/>
      <sheetName val="Counselor"/>
      <sheetName val="RecSp"/>
      <sheetName val="UFR_Ut3386"/>
      <sheetName val="MMARS"/>
      <sheetName val="UFRBedSizes"/>
      <sheetName val="CleanData3386&amp;3401"/>
      <sheetName val="RawDataCalcs3386&amp;3401"/>
      <sheetName val="Source3386&amp;3401"/>
      <sheetName val="Relief"/>
      <sheetName val="CAF"/>
      <sheetName val="CostSummary"/>
      <sheetName val="CleanData (2)3386&amp;3401"/>
      <sheetName val="RawDataCalcs (2)3386&amp;3401"/>
      <sheetName val="Lookup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row r="68">
          <cell r="L68">
            <v>72.246451723559602</v>
          </cell>
          <cell r="M68">
            <v>1.1741641405082577</v>
          </cell>
          <cell r="N68">
            <v>3.5957689647953455</v>
          </cell>
          <cell r="O68">
            <v>0.88242571469783071</v>
          </cell>
          <cell r="P68">
            <v>2.9922523651988402</v>
          </cell>
          <cell r="Q68">
            <v>0</v>
          </cell>
          <cell r="R68">
            <v>22.237316738655739</v>
          </cell>
          <cell r="S68">
            <v>7.5121299519021392</v>
          </cell>
          <cell r="T68">
            <v>2.833316630499493</v>
          </cell>
          <cell r="U68">
            <v>4.5601195749747723E-3</v>
          </cell>
          <cell r="V68">
            <v>12.069142094975193</v>
          </cell>
          <cell r="W68">
            <v>0</v>
          </cell>
          <cell r="X68">
            <v>9.4955627534237532</v>
          </cell>
          <cell r="Y68">
            <v>7.1907363691791755</v>
          </cell>
          <cell r="Z68">
            <v>91020.913854500439</v>
          </cell>
          <cell r="AA68">
            <v>124711.18739604187</v>
          </cell>
          <cell r="AB68">
            <v>64296.027527449696</v>
          </cell>
          <cell r="AC68">
            <v>83622.208514966187</v>
          </cell>
          <cell r="AD68">
            <v>0</v>
          </cell>
          <cell r="AE68">
            <v>0</v>
          </cell>
          <cell r="AF68">
            <v>167549.29408607361</v>
          </cell>
          <cell r="AG68">
            <v>75546.455144027117</v>
          </cell>
          <cell r="AH68">
            <v>0</v>
          </cell>
          <cell r="AI68">
            <v>0</v>
          </cell>
          <cell r="AJ68">
            <v>0</v>
          </cell>
          <cell r="AK68">
            <v>0</v>
          </cell>
          <cell r="AL68">
            <v>0</v>
          </cell>
          <cell r="AM68">
            <v>0</v>
          </cell>
          <cell r="AN68">
            <v>0</v>
          </cell>
          <cell r="AO68">
            <v>0</v>
          </cell>
          <cell r="AP68">
            <v>0</v>
          </cell>
          <cell r="AQ68">
            <v>0</v>
          </cell>
          <cell r="AR68">
            <v>0</v>
          </cell>
          <cell r="AS68">
            <v>0</v>
          </cell>
          <cell r="AT68">
            <v>0</v>
          </cell>
          <cell r="AU68">
            <v>0</v>
          </cell>
          <cell r="AV68">
            <v>0</v>
          </cell>
          <cell r="AW68">
            <v>115332.99841003475</v>
          </cell>
          <cell r="AX68">
            <v>90839.543238665152</v>
          </cell>
          <cell r="AY68">
            <v>0</v>
          </cell>
          <cell r="AZ68">
            <v>59076.726041829606</v>
          </cell>
          <cell r="BA68">
            <v>55249.290555402302</v>
          </cell>
          <cell r="BB68">
            <v>46993.941797087129</v>
          </cell>
          <cell r="BC68">
            <v>47942.60200592941</v>
          </cell>
          <cell r="BD68">
            <v>85107.433959006536</v>
          </cell>
          <cell r="BE68">
            <v>60150.264866991725</v>
          </cell>
          <cell r="BF68">
            <v>37107.840583638354</v>
          </cell>
          <cell r="BG68">
            <v>33991.046761281825</v>
          </cell>
          <cell r="BH68">
            <v>43836.393881035721</v>
          </cell>
          <cell r="BI68">
            <v>42463.787575819486</v>
          </cell>
          <cell r="BJ68">
            <v>36682.268470282579</v>
          </cell>
          <cell r="BK68">
            <v>0</v>
          </cell>
          <cell r="BL68">
            <v>45175.200771212883</v>
          </cell>
          <cell r="BM68">
            <v>97222.235686431435</v>
          </cell>
          <cell r="BN68">
            <v>90638.937363165183</v>
          </cell>
          <cell r="BO68">
            <v>113169.90278239301</v>
          </cell>
          <cell r="BP68">
            <v>75684.090495463184</v>
          </cell>
          <cell r="BQ68">
            <v>0</v>
          </cell>
          <cell r="BR68">
            <v>46930.592735945051</v>
          </cell>
          <cell r="BS68">
            <v>42075.312905327548</v>
          </cell>
          <cell r="BT68">
            <v>216269.62980749301</v>
          </cell>
          <cell r="BU68">
            <v>0.384094973342548</v>
          </cell>
          <cell r="BV68">
            <v>12350.994832280969</v>
          </cell>
          <cell r="BW68">
            <v>212803.87537287769</v>
          </cell>
          <cell r="BX68">
            <v>45517.148315027414</v>
          </cell>
          <cell r="BY68">
            <v>230185.59256648831</v>
          </cell>
          <cell r="BZ68">
            <v>345805.7679048095</v>
          </cell>
          <cell r="CA68">
            <v>1710199.5344424306</v>
          </cell>
          <cell r="CB68">
            <v>0.47995423579086732</v>
          </cell>
          <cell r="CC68">
            <v>178983.40179852833</v>
          </cell>
          <cell r="CD68">
            <v>14893.645073636108</v>
          </cell>
          <cell r="CE68">
            <v>69324.247411650023</v>
          </cell>
          <cell r="CF68">
            <v>0</v>
          </cell>
          <cell r="CG68">
            <v>645104.38732416462</v>
          </cell>
          <cell r="CH68">
            <v>174711.25537607726</v>
          </cell>
          <cell r="CI68">
            <v>900518.70140534756</v>
          </cell>
          <cell r="CJ68">
            <v>212803.87537287769</v>
          </cell>
          <cell r="CK68">
            <v>313764.15077518974</v>
          </cell>
          <cell r="CL68">
            <v>230185.59256648831</v>
          </cell>
          <cell r="CM68">
            <v>65003.728577768285</v>
          </cell>
          <cell r="CN68">
            <v>345805.7679048095</v>
          </cell>
          <cell r="CO68">
            <v>1960247.1389764263</v>
          </cell>
          <cell r="CP68">
            <v>0.59610019577804496</v>
          </cell>
          <cell r="CQ68">
            <v>0.15575790933640654</v>
          </cell>
          <cell r="CR68">
            <v>0.27370087615145067</v>
          </cell>
          <cell r="CS68">
            <v>0.1715322579023047</v>
          </cell>
          <cell r="CT68">
            <v>6.6756562511798637E-2</v>
          </cell>
          <cell r="CU68">
            <v>0.31925969008378724</v>
          </cell>
          <cell r="CV68">
            <v>2340.0851687041445</v>
          </cell>
          <cell r="CW68">
            <v>526.7933215540537</v>
          </cell>
          <cell r="CX68">
            <v>783.17498306080529</v>
          </cell>
          <cell r="CY68">
            <v>858.29819826216942</v>
          </cell>
          <cell r="CZ68">
            <v>35.745290086797638</v>
          </cell>
          <cell r="DA68">
            <v>2101.0606313638164</v>
          </cell>
          <cell r="DB68">
            <v>6644.8697714849759</v>
          </cell>
        </row>
      </sheetData>
      <sheetData sheetId="24"/>
      <sheetData sheetId="25"/>
      <sheetData sheetId="26"/>
      <sheetData sheetId="27"/>
      <sheetData sheetId="28"/>
      <sheetData sheetId="29"/>
      <sheetData sheetId="30"/>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UPPORT122413"/>
      <sheetName val="Occ 122413"/>
      <sheetName val="Profit.Loss"/>
      <sheetName val="Staffing Chart"/>
      <sheetName val="ComparativeModls"/>
      <sheetName val="Travel"/>
      <sheetName val="Resi Rehab Model 121713"/>
      <sheetName val="Staffing Add-On"/>
      <sheetName val="OthProgExp&amp;Meals"/>
      <sheetName val="CatsRevised"/>
      <sheetName val="AdminAnlys"/>
      <sheetName val="Alt Salaries"/>
      <sheetName val="Lrg Program Calcs"/>
      <sheetName val="Resi Rehab Model 120213"/>
      <sheetName val="Resi Rehab Models112213"/>
      <sheetName val="CleanData3386&amp;3401 (2)"/>
      <sheetName val="Support Staff"/>
      <sheetName val="Counselor"/>
      <sheetName val="RecSp"/>
      <sheetName val="UFR_Ut3386"/>
      <sheetName val="MMARS"/>
      <sheetName val="UFRBedSizes"/>
      <sheetName val="CleanData3386&amp;3401"/>
      <sheetName val="RawDataCalcs3386&amp;3401"/>
      <sheetName val="Source3386&amp;3401"/>
      <sheetName val="Relief"/>
      <sheetName val="CAF"/>
      <sheetName val="CostSummary"/>
      <sheetName val="CleanData (2)3386&amp;3401"/>
      <sheetName val="RawDataCalcs (2)3386&amp;3401"/>
      <sheetName val="Lookup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row r="68">
          <cell r="L68">
            <v>72.246451723559602</v>
          </cell>
        </row>
      </sheetData>
      <sheetData sheetId="23">
        <row r="68">
          <cell r="L68">
            <v>72.246451723559602</v>
          </cell>
          <cell r="M68">
            <v>1.1741641405082577</v>
          </cell>
          <cell r="N68">
            <v>3.5957689647953455</v>
          </cell>
          <cell r="O68">
            <v>0.88242571469783071</v>
          </cell>
          <cell r="P68">
            <v>2.9922523651988402</v>
          </cell>
          <cell r="Q68">
            <v>0</v>
          </cell>
          <cell r="R68">
            <v>22.237316738655739</v>
          </cell>
          <cell r="S68">
            <v>7.5121299519021392</v>
          </cell>
          <cell r="T68">
            <v>2.833316630499493</v>
          </cell>
          <cell r="U68">
            <v>4.5601195749747723E-3</v>
          </cell>
          <cell r="V68">
            <v>12.069142094975193</v>
          </cell>
          <cell r="W68">
            <v>0</v>
          </cell>
          <cell r="X68">
            <v>9.4955627534237532</v>
          </cell>
          <cell r="Y68">
            <v>7.1907363691791755</v>
          </cell>
          <cell r="Z68">
            <v>91020.913854500439</v>
          </cell>
          <cell r="AA68">
            <v>124711.18739604187</v>
          </cell>
          <cell r="AB68">
            <v>64296.027527449696</v>
          </cell>
          <cell r="AC68">
            <v>83622.208514966187</v>
          </cell>
          <cell r="AD68">
            <v>0</v>
          </cell>
          <cell r="AE68">
            <v>0</v>
          </cell>
          <cell r="AF68">
            <v>167549.29408607361</v>
          </cell>
          <cell r="AG68">
            <v>75546.455144027117</v>
          </cell>
          <cell r="AH68">
            <v>0</v>
          </cell>
          <cell r="AI68">
            <v>0</v>
          </cell>
          <cell r="AJ68">
            <v>0</v>
          </cell>
          <cell r="AK68">
            <v>0</v>
          </cell>
          <cell r="AL68">
            <v>0</v>
          </cell>
          <cell r="AM68">
            <v>0</v>
          </cell>
          <cell r="AN68">
            <v>0</v>
          </cell>
          <cell r="AO68">
            <v>0</v>
          </cell>
          <cell r="AP68">
            <v>0</v>
          </cell>
          <cell r="AQ68">
            <v>0</v>
          </cell>
          <cell r="AR68">
            <v>0</v>
          </cell>
          <cell r="AS68">
            <v>0</v>
          </cell>
          <cell r="AT68">
            <v>0</v>
          </cell>
          <cell r="AU68">
            <v>0</v>
          </cell>
          <cell r="AV68">
            <v>0</v>
          </cell>
          <cell r="AW68">
            <v>115332.99841003475</v>
          </cell>
          <cell r="AX68">
            <v>90839.543238665152</v>
          </cell>
          <cell r="AY68">
            <v>0</v>
          </cell>
          <cell r="AZ68">
            <v>59076.726041829606</v>
          </cell>
          <cell r="BA68">
            <v>55249.290555402302</v>
          </cell>
          <cell r="BB68">
            <v>46993.941797087129</v>
          </cell>
          <cell r="BC68">
            <v>47942.60200592941</v>
          </cell>
          <cell r="BD68">
            <v>85107.433959006536</v>
          </cell>
          <cell r="BE68">
            <v>60150.264866991725</v>
          </cell>
          <cell r="BF68">
            <v>37107.840583638354</v>
          </cell>
          <cell r="BG68">
            <v>33991.046761281825</v>
          </cell>
          <cell r="BH68">
            <v>43836.393881035721</v>
          </cell>
          <cell r="BI68">
            <v>42463.787575819486</v>
          </cell>
          <cell r="BJ68">
            <v>36682.268470282579</v>
          </cell>
          <cell r="BK68">
            <v>0</v>
          </cell>
          <cell r="BL68">
            <v>45175.200771212883</v>
          </cell>
          <cell r="BM68">
            <v>97222.235686431435</v>
          </cell>
          <cell r="BN68">
            <v>90638.937363165183</v>
          </cell>
          <cell r="BO68">
            <v>113169.90278239301</v>
          </cell>
          <cell r="BP68">
            <v>75684.090495463184</v>
          </cell>
          <cell r="BQ68">
            <v>0</v>
          </cell>
          <cell r="BR68">
            <v>46930.592735945051</v>
          </cell>
          <cell r="BS68">
            <v>42075.312905327548</v>
          </cell>
          <cell r="BT68">
            <v>216269.62980749301</v>
          </cell>
          <cell r="BU68">
            <v>0.384094973342548</v>
          </cell>
          <cell r="BV68">
            <v>12350.994832280969</v>
          </cell>
          <cell r="BW68">
            <v>212803.87537287769</v>
          </cell>
          <cell r="BX68">
            <v>45517.148315027414</v>
          </cell>
          <cell r="BY68">
            <v>230185.59256648831</v>
          </cell>
          <cell r="BZ68">
            <v>345805.7679048095</v>
          </cell>
          <cell r="CA68">
            <v>1710199.5344424306</v>
          </cell>
          <cell r="CB68">
            <v>0.47995423579086732</v>
          </cell>
          <cell r="CC68">
            <v>178983.40179852833</v>
          </cell>
          <cell r="CD68">
            <v>14893.645073636108</v>
          </cell>
          <cell r="CE68">
            <v>69324.247411650023</v>
          </cell>
          <cell r="CF68">
            <v>0</v>
          </cell>
          <cell r="CG68">
            <v>645104.38732416462</v>
          </cell>
          <cell r="CH68">
            <v>174711.25537607726</v>
          </cell>
          <cell r="CI68">
            <v>900518.70140534756</v>
          </cell>
          <cell r="CJ68">
            <v>212803.87537287769</v>
          </cell>
          <cell r="CK68">
            <v>313764.15077518974</v>
          </cell>
          <cell r="CL68">
            <v>230185.59256648831</v>
          </cell>
          <cell r="CM68">
            <v>65003.728577768285</v>
          </cell>
          <cell r="CN68">
            <v>345805.7679048095</v>
          </cell>
          <cell r="CO68">
            <v>1960247.1389764263</v>
          </cell>
          <cell r="CP68">
            <v>0.59610019577804496</v>
          </cell>
          <cell r="CQ68">
            <v>0.15575790933640654</v>
          </cell>
          <cell r="CR68">
            <v>0.27370087615145067</v>
          </cell>
          <cell r="CS68">
            <v>0.1715322579023047</v>
          </cell>
          <cell r="CT68">
            <v>6.6756562511798637E-2</v>
          </cell>
          <cell r="CU68">
            <v>0.31925969008378724</v>
          </cell>
          <cell r="CV68">
            <v>2340.0851687041445</v>
          </cell>
          <cell r="CW68">
            <v>526.7933215540537</v>
          </cell>
          <cell r="CX68">
            <v>783.17498306080529</v>
          </cell>
          <cell r="CY68">
            <v>858.29819826216942</v>
          </cell>
          <cell r="CZ68">
            <v>35.745290086797638</v>
          </cell>
          <cell r="DA68">
            <v>2101.0606313638164</v>
          </cell>
          <cell r="DB68">
            <v>6644.8697714849759</v>
          </cell>
        </row>
      </sheetData>
      <sheetData sheetId="24"/>
      <sheetData sheetId="25"/>
      <sheetData sheetId="26"/>
      <sheetData sheetId="27"/>
      <sheetData sheetId="28"/>
      <sheetData sheetId="29"/>
      <sheetData sheetId="30"/>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dminAnlys"/>
      <sheetName val="AdminAnlys_noPP"/>
      <sheetName val="Support"/>
      <sheetName val="CatsRevised"/>
      <sheetName val="Resi Rehab Models112213"/>
      <sheetName val="Profit.Loss"/>
      <sheetName val="Per Day Templte"/>
      <sheetName val="MMARS"/>
      <sheetName val="UFRBedSizes"/>
      <sheetName val="RateOptions"/>
      <sheetName val="CostSummary"/>
      <sheetName val="ALLCleanData"/>
      <sheetName val="ALLRawDataCalcs"/>
      <sheetName val="ALLCleanData (2)"/>
      <sheetName val="ALLRawDataCalcs (2)"/>
      <sheetName val="Lookups"/>
      <sheetName val="Source"/>
      <sheetName val="Relief"/>
      <sheetName val="CAF"/>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row r="4">
          <cell r="A4" t="str">
            <v>Anchor House, Inc</v>
          </cell>
        </row>
        <row r="79">
          <cell r="L79">
            <v>0</v>
          </cell>
          <cell r="M79">
            <v>0.57739105381871081</v>
          </cell>
          <cell r="N79">
            <v>0</v>
          </cell>
          <cell r="O79">
            <v>0</v>
          </cell>
          <cell r="P79">
            <v>0</v>
          </cell>
          <cell r="Q79">
            <v>0</v>
          </cell>
          <cell r="R79">
            <v>0</v>
          </cell>
          <cell r="S79">
            <v>0</v>
          </cell>
          <cell r="T79">
            <v>0</v>
          </cell>
          <cell r="U79">
            <v>0</v>
          </cell>
          <cell r="V79">
            <v>0</v>
          </cell>
          <cell r="W79">
            <v>0</v>
          </cell>
          <cell r="X79">
            <v>0</v>
          </cell>
          <cell r="Y79">
            <v>0</v>
          </cell>
          <cell r="Z79">
            <v>28435.137155526689</v>
          </cell>
          <cell r="AA79">
            <v>17680</v>
          </cell>
          <cell r="AB79">
            <v>17680</v>
          </cell>
          <cell r="AC79">
            <v>17680</v>
          </cell>
          <cell r="AD79">
            <v>0</v>
          </cell>
          <cell r="AE79">
            <v>0</v>
          </cell>
          <cell r="AF79">
            <v>17680</v>
          </cell>
          <cell r="AG79">
            <v>17680</v>
          </cell>
          <cell r="AH79">
            <v>0</v>
          </cell>
          <cell r="AI79">
            <v>0</v>
          </cell>
          <cell r="AJ79">
            <v>0</v>
          </cell>
          <cell r="AK79">
            <v>0</v>
          </cell>
          <cell r="AL79">
            <v>0</v>
          </cell>
          <cell r="AM79">
            <v>0</v>
          </cell>
          <cell r="AN79">
            <v>0</v>
          </cell>
          <cell r="AO79">
            <v>0</v>
          </cell>
          <cell r="AP79">
            <v>0</v>
          </cell>
          <cell r="AQ79">
            <v>0</v>
          </cell>
          <cell r="AR79">
            <v>23859.120535267313</v>
          </cell>
          <cell r="AS79">
            <v>0</v>
          </cell>
          <cell r="AT79">
            <v>0</v>
          </cell>
          <cell r="AU79">
            <v>50802.732601898606</v>
          </cell>
          <cell r="AV79">
            <v>17680</v>
          </cell>
          <cell r="AW79">
            <v>17680</v>
          </cell>
          <cell r="AX79">
            <v>17680</v>
          </cell>
          <cell r="AY79">
            <v>0</v>
          </cell>
          <cell r="AZ79">
            <v>17680</v>
          </cell>
          <cell r="BA79">
            <v>17680</v>
          </cell>
          <cell r="BB79">
            <v>38683.69077867044</v>
          </cell>
          <cell r="BC79">
            <v>17680</v>
          </cell>
          <cell r="BD79">
            <v>17680</v>
          </cell>
          <cell r="BE79">
            <v>17680</v>
          </cell>
          <cell r="BF79">
            <v>17680</v>
          </cell>
          <cell r="BG79">
            <v>17680</v>
          </cell>
          <cell r="BH79">
            <v>19062.457831543241</v>
          </cell>
          <cell r="BI79">
            <v>17680</v>
          </cell>
          <cell r="BJ79">
            <v>17680</v>
          </cell>
          <cell r="BK79">
            <v>0</v>
          </cell>
          <cell r="BL79">
            <v>21681.305257972374</v>
          </cell>
          <cell r="BM79">
            <v>17680</v>
          </cell>
          <cell r="BN79">
            <v>27891.865159060682</v>
          </cell>
          <cell r="BO79">
            <v>17680</v>
          </cell>
          <cell r="BP79">
            <v>17680</v>
          </cell>
          <cell r="BQ79">
            <v>0</v>
          </cell>
          <cell r="BR79">
            <v>17680</v>
          </cell>
          <cell r="BS79">
            <v>17680</v>
          </cell>
          <cell r="BT79">
            <v>-33840.825207644957</v>
          </cell>
          <cell r="BU79">
            <v>9.9399320216439602E-2</v>
          </cell>
          <cell r="BV79">
            <v>-7186.0683792355921</v>
          </cell>
          <cell r="BW79">
            <v>-35177.791184608956</v>
          </cell>
          <cell r="BX79">
            <v>-35590.8564710625</v>
          </cell>
          <cell r="BY79">
            <v>-55116.908947536416</v>
          </cell>
          <cell r="BZ79">
            <v>-83307.390942615937</v>
          </cell>
          <cell r="CA79">
            <v>-273349.04756602121</v>
          </cell>
          <cell r="CB79">
            <v>-7.7547029698140868E-2</v>
          </cell>
          <cell r="CC79">
            <v>-39734.823067126941</v>
          </cell>
          <cell r="CD79">
            <v>-11517.352389708823</v>
          </cell>
          <cell r="CE79">
            <v>-46362.182866501425</v>
          </cell>
          <cell r="CF79">
            <v>0</v>
          </cell>
          <cell r="CG79">
            <v>-136501.6277690421</v>
          </cell>
          <cell r="CH79">
            <v>-90397.5729167721</v>
          </cell>
          <cell r="CI79">
            <v>-152542.56256830844</v>
          </cell>
          <cell r="CJ79">
            <v>-35177.791184608956</v>
          </cell>
          <cell r="CK79">
            <v>-55706.39251003167</v>
          </cell>
          <cell r="CL79">
            <v>-55116.908947536416</v>
          </cell>
          <cell r="CM79">
            <v>-22219.839170646766</v>
          </cell>
          <cell r="CN79">
            <v>-83307.390942615937</v>
          </cell>
          <cell r="CO79">
            <v>-300520.46157656109</v>
          </cell>
          <cell r="CP79">
            <v>0.30633124267464451</v>
          </cell>
          <cell r="CQ79">
            <v>5.7034936589832844E-2</v>
          </cell>
          <cell r="CR79">
            <v>4.4068118751284815E-2</v>
          </cell>
          <cell r="CS79">
            <v>2.7587424293530421E-2</v>
          </cell>
          <cell r="CT79">
            <v>-1.0746712977518131E-2</v>
          </cell>
          <cell r="CU79">
            <v>5.6488367741951151E-3</v>
          </cell>
          <cell r="CV79">
            <v>-2062.0561046906537</v>
          </cell>
          <cell r="CW79">
            <v>-471.57856070100786</v>
          </cell>
          <cell r="CX79">
            <v>-829.79647253395638</v>
          </cell>
          <cell r="CY79">
            <v>-702.99662310767405</v>
          </cell>
          <cell r="CZ79">
            <v>-32.286801646116025</v>
          </cell>
          <cell r="DA79">
            <v>-1727.3032736999844</v>
          </cell>
          <cell r="DB79">
            <v>-5737.0735599716909</v>
          </cell>
        </row>
        <row r="80">
          <cell r="L80">
            <v>69.284636205819837</v>
          </cell>
          <cell r="M80">
            <v>1.1771650937138902</v>
          </cell>
          <cell r="N80">
            <v>3.4122506676181943</v>
          </cell>
          <cell r="O80">
            <v>0.82069868579631511</v>
          </cell>
          <cell r="P80">
            <v>2.6508850651609546</v>
          </cell>
          <cell r="Q80">
            <v>0</v>
          </cell>
          <cell r="R80">
            <v>21.232076463903709</v>
          </cell>
          <cell r="S80">
            <v>6.938323741838091</v>
          </cell>
          <cell r="T80">
            <v>3.1186545144232269</v>
          </cell>
          <cell r="U80">
            <v>5.7442478853553091E-3</v>
          </cell>
          <cell r="V80">
            <v>10.880829883086919</v>
          </cell>
          <cell r="W80">
            <v>0</v>
          </cell>
          <cell r="X80">
            <v>13.410649962472018</v>
          </cell>
          <cell r="Y80">
            <v>6.5547543892416638</v>
          </cell>
          <cell r="Z80">
            <v>88967.234496437944</v>
          </cell>
          <cell r="AA80">
            <v>122198.93712645938</v>
          </cell>
          <cell r="AB80">
            <v>63161.328698046535</v>
          </cell>
          <cell r="AC80">
            <v>102102.1506130342</v>
          </cell>
          <cell r="AD80">
            <v>0</v>
          </cell>
          <cell r="AE80">
            <v>0</v>
          </cell>
          <cell r="AF80">
            <v>167549.29408607361</v>
          </cell>
          <cell r="AG80">
            <v>75546.455144027117</v>
          </cell>
          <cell r="AH80">
            <v>0</v>
          </cell>
          <cell r="AI80">
            <v>0</v>
          </cell>
          <cell r="AJ80">
            <v>0</v>
          </cell>
          <cell r="AK80">
            <v>0</v>
          </cell>
          <cell r="AL80">
            <v>0</v>
          </cell>
          <cell r="AM80">
            <v>0</v>
          </cell>
          <cell r="AN80">
            <v>0</v>
          </cell>
          <cell r="AO80">
            <v>0</v>
          </cell>
          <cell r="AP80">
            <v>0</v>
          </cell>
          <cell r="AQ80">
            <v>0</v>
          </cell>
          <cell r="AR80">
            <v>30239.396853710758</v>
          </cell>
          <cell r="AS80">
            <v>0</v>
          </cell>
          <cell r="AT80">
            <v>0</v>
          </cell>
          <cell r="AU80">
            <v>57141.476956924918</v>
          </cell>
          <cell r="AV80">
            <v>94785.379298349784</v>
          </cell>
          <cell r="AW80">
            <v>115332.99841003475</v>
          </cell>
          <cell r="AX80">
            <v>74232.856721660632</v>
          </cell>
          <cell r="AY80">
            <v>0</v>
          </cell>
          <cell r="AZ80">
            <v>57851.390584257657</v>
          </cell>
          <cell r="BA80">
            <v>54077.519564488088</v>
          </cell>
          <cell r="BB80">
            <v>46993.941797087129</v>
          </cell>
          <cell r="BC80">
            <v>47031.925855490001</v>
          </cell>
          <cell r="BD80">
            <v>80910.77582627043</v>
          </cell>
          <cell r="BE80">
            <v>58979.412238436635</v>
          </cell>
          <cell r="BF80">
            <v>37606.724099758874</v>
          </cell>
          <cell r="BG80">
            <v>34184.545775221428</v>
          </cell>
          <cell r="BH80">
            <v>44682.447478512273</v>
          </cell>
          <cell r="BI80">
            <v>43279.289309185209</v>
          </cell>
          <cell r="BJ80">
            <v>34764.713108452248</v>
          </cell>
          <cell r="BK80">
            <v>0</v>
          </cell>
          <cell r="BL80">
            <v>44540.726387923671</v>
          </cell>
          <cell r="BM80">
            <v>87042.359908091457</v>
          </cell>
          <cell r="BN80">
            <v>89444.929291394248</v>
          </cell>
          <cell r="BO80">
            <v>124289.8138430859</v>
          </cell>
          <cell r="BP80">
            <v>69728.324373011812</v>
          </cell>
          <cell r="BQ80">
            <v>0</v>
          </cell>
          <cell r="BR80">
            <v>45725.015042832936</v>
          </cell>
          <cell r="BS80">
            <v>42929.696587844563</v>
          </cell>
          <cell r="BT80">
            <v>208567.74314375603</v>
          </cell>
          <cell r="BU80">
            <v>0.37939257864307757</v>
          </cell>
          <cell r="BV80">
            <v>11340.46896574504</v>
          </cell>
          <cell r="BW80">
            <v>205750.30853421061</v>
          </cell>
          <cell r="BX80">
            <v>52533.215359951391</v>
          </cell>
          <cell r="BY80">
            <v>218916.6417253142</v>
          </cell>
          <cell r="BZ80">
            <v>324950.55705412541</v>
          </cell>
          <cell r="CA80">
            <v>1633627.1796378456</v>
          </cell>
          <cell r="CB80">
            <v>0.4782126529821793</v>
          </cell>
          <cell r="CC80">
            <v>171362.27445601582</v>
          </cell>
          <cell r="CD80">
            <v>13622.627111931048</v>
          </cell>
          <cell r="CE80">
            <v>68743.295088723651</v>
          </cell>
          <cell r="CF80">
            <v>0</v>
          </cell>
          <cell r="CG80">
            <v>614410.50415793085</v>
          </cell>
          <cell r="CH80">
            <v>161336.79569454989</v>
          </cell>
          <cell r="CI80">
            <v>857504.50006830844</v>
          </cell>
          <cell r="CJ80">
            <v>205750.30853421061</v>
          </cell>
          <cell r="CK80">
            <v>300031.79195447615</v>
          </cell>
          <cell r="CL80">
            <v>218916.6417253142</v>
          </cell>
          <cell r="CM80">
            <v>60845.945281757871</v>
          </cell>
          <cell r="CN80">
            <v>324950.55705412541</v>
          </cell>
          <cell r="CO80">
            <v>1864449.3208710058</v>
          </cell>
          <cell r="CP80">
            <v>0.59146570716910496</v>
          </cell>
          <cell r="CQ80">
            <v>0.1587990772116758</v>
          </cell>
          <cell r="CR80">
            <v>0.27304046663532405</v>
          </cell>
          <cell r="CS80">
            <v>0.17036991581041908</v>
          </cell>
          <cell r="CT80">
            <v>6.308030690001018E-2</v>
          </cell>
          <cell r="CU80">
            <v>0.31768181299437093</v>
          </cell>
          <cell r="CV80">
            <v>2532.7091484425123</v>
          </cell>
          <cell r="CW80">
            <v>581.11630348162896</v>
          </cell>
          <cell r="CX80">
            <v>1018.2283441433642</v>
          </cell>
          <cell r="CY80">
            <v>840.02908424611667</v>
          </cell>
          <cell r="CZ80">
            <v>43.083668282855932</v>
          </cell>
          <cell r="DA80">
            <v>2047.9481385330873</v>
          </cell>
          <cell r="DB80">
            <v>6974.1704107218638</v>
          </cell>
        </row>
      </sheetData>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dminAnlys"/>
      <sheetName val="AdminAnlys_noPP"/>
      <sheetName val="Support"/>
      <sheetName val="CatsRevised"/>
      <sheetName val="Resi Rehab Models112213"/>
      <sheetName val="Profit.Loss"/>
      <sheetName val="Per Day Templte"/>
      <sheetName val="MMARS"/>
      <sheetName val="UFRBedSizes"/>
      <sheetName val="RateOptions"/>
      <sheetName val="CostSummary"/>
      <sheetName val="ALLCleanData"/>
      <sheetName val="ALLRawDataCalcs"/>
      <sheetName val="ALLCleanData (2)"/>
      <sheetName val="ALLRawDataCalcs (2)"/>
      <sheetName val="Lookups"/>
      <sheetName val="Source"/>
      <sheetName val="Relief"/>
      <sheetName val="CAF"/>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row r="4">
          <cell r="A4" t="str">
            <v>Anchor House, Inc</v>
          </cell>
        </row>
        <row r="79">
          <cell r="L79">
            <v>0</v>
          </cell>
          <cell r="M79">
            <v>0.57739105381871081</v>
          </cell>
          <cell r="N79">
            <v>0</v>
          </cell>
          <cell r="O79">
            <v>0</v>
          </cell>
          <cell r="P79">
            <v>0</v>
          </cell>
          <cell r="Q79">
            <v>0</v>
          </cell>
          <cell r="R79">
            <v>0</v>
          </cell>
          <cell r="S79">
            <v>0</v>
          </cell>
          <cell r="T79">
            <v>0</v>
          </cell>
          <cell r="U79">
            <v>0</v>
          </cell>
          <cell r="V79">
            <v>0</v>
          </cell>
          <cell r="W79">
            <v>0</v>
          </cell>
          <cell r="X79">
            <v>0</v>
          </cell>
          <cell r="Y79">
            <v>0</v>
          </cell>
          <cell r="Z79">
            <v>28435.137155526689</v>
          </cell>
          <cell r="AA79">
            <v>17680</v>
          </cell>
          <cell r="AB79">
            <v>17680</v>
          </cell>
          <cell r="AC79">
            <v>17680</v>
          </cell>
          <cell r="AD79">
            <v>0</v>
          </cell>
          <cell r="AE79">
            <v>0</v>
          </cell>
          <cell r="AF79">
            <v>17680</v>
          </cell>
          <cell r="AG79">
            <v>17680</v>
          </cell>
          <cell r="AH79">
            <v>0</v>
          </cell>
          <cell r="AI79">
            <v>0</v>
          </cell>
          <cell r="AJ79">
            <v>0</v>
          </cell>
          <cell r="AK79">
            <v>0</v>
          </cell>
          <cell r="AL79">
            <v>0</v>
          </cell>
          <cell r="AM79">
            <v>0</v>
          </cell>
          <cell r="AN79">
            <v>0</v>
          </cell>
          <cell r="AO79">
            <v>0</v>
          </cell>
          <cell r="AP79">
            <v>0</v>
          </cell>
          <cell r="AQ79">
            <v>0</v>
          </cell>
          <cell r="AR79">
            <v>23859.120535267313</v>
          </cell>
          <cell r="AS79">
            <v>0</v>
          </cell>
          <cell r="AT79">
            <v>0</v>
          </cell>
          <cell r="AU79">
            <v>50802.732601898606</v>
          </cell>
          <cell r="AV79">
            <v>17680</v>
          </cell>
          <cell r="AW79">
            <v>17680</v>
          </cell>
          <cell r="AX79">
            <v>17680</v>
          </cell>
          <cell r="AY79">
            <v>0</v>
          </cell>
          <cell r="AZ79">
            <v>17680</v>
          </cell>
          <cell r="BA79">
            <v>17680</v>
          </cell>
          <cell r="BB79">
            <v>38683.69077867044</v>
          </cell>
          <cell r="BC79">
            <v>17680</v>
          </cell>
          <cell r="BD79">
            <v>17680</v>
          </cell>
          <cell r="BE79">
            <v>17680</v>
          </cell>
          <cell r="BF79">
            <v>17680</v>
          </cell>
          <cell r="BG79">
            <v>17680</v>
          </cell>
          <cell r="BH79">
            <v>19062.457831543241</v>
          </cell>
          <cell r="BI79">
            <v>17680</v>
          </cell>
          <cell r="BJ79">
            <v>17680</v>
          </cell>
          <cell r="BK79">
            <v>0</v>
          </cell>
          <cell r="BL79">
            <v>21681.305257972374</v>
          </cell>
          <cell r="BM79">
            <v>17680</v>
          </cell>
          <cell r="BN79">
            <v>27891.865159060682</v>
          </cell>
          <cell r="BO79">
            <v>17680</v>
          </cell>
          <cell r="BP79">
            <v>17680</v>
          </cell>
          <cell r="BQ79">
            <v>0</v>
          </cell>
          <cell r="BR79">
            <v>17680</v>
          </cell>
          <cell r="BS79">
            <v>17680</v>
          </cell>
          <cell r="BT79">
            <v>-33840.825207644957</v>
          </cell>
          <cell r="BU79">
            <v>9.9399320216439602E-2</v>
          </cell>
          <cell r="BV79">
            <v>-7186.0683792355921</v>
          </cell>
          <cell r="BW79">
            <v>-35177.791184608956</v>
          </cell>
          <cell r="BX79">
            <v>-35590.8564710625</v>
          </cell>
          <cell r="BY79">
            <v>-55116.908947536416</v>
          </cell>
          <cell r="BZ79">
            <v>-83307.390942615937</v>
          </cell>
          <cell r="CA79">
            <v>-273349.04756602121</v>
          </cell>
          <cell r="CB79">
            <v>-7.7547029698140868E-2</v>
          </cell>
          <cell r="CC79">
            <v>-39734.823067126941</v>
          </cell>
          <cell r="CD79">
            <v>-11517.352389708823</v>
          </cell>
          <cell r="CE79">
            <v>-46362.182866501425</v>
          </cell>
          <cell r="CF79">
            <v>0</v>
          </cell>
          <cell r="CG79">
            <v>-136501.6277690421</v>
          </cell>
          <cell r="CH79">
            <v>-90397.5729167721</v>
          </cell>
          <cell r="CI79">
            <v>-152542.56256830844</v>
          </cell>
          <cell r="CJ79">
            <v>-35177.791184608956</v>
          </cell>
          <cell r="CK79">
            <v>-55706.39251003167</v>
          </cell>
          <cell r="CL79">
            <v>-55116.908947536416</v>
          </cell>
          <cell r="CM79">
            <v>-22219.839170646766</v>
          </cell>
          <cell r="CN79">
            <v>-83307.390942615937</v>
          </cell>
          <cell r="CO79">
            <v>-300520.46157656109</v>
          </cell>
          <cell r="CP79">
            <v>0.30633124267464451</v>
          </cell>
          <cell r="CQ79">
            <v>5.7034936589832844E-2</v>
          </cell>
          <cell r="CR79">
            <v>4.4068118751284815E-2</v>
          </cell>
          <cell r="CS79">
            <v>2.7587424293530421E-2</v>
          </cell>
          <cell r="CT79">
            <v>-1.0746712977518131E-2</v>
          </cell>
          <cell r="CU79">
            <v>5.6488367741951151E-3</v>
          </cell>
          <cell r="CV79">
            <v>-2062.0561046906537</v>
          </cell>
          <cell r="CW79">
            <v>-471.57856070100786</v>
          </cell>
          <cell r="CX79">
            <v>-829.79647253395638</v>
          </cell>
          <cell r="CY79">
            <v>-702.99662310767405</v>
          </cell>
          <cell r="CZ79">
            <v>-32.286801646116025</v>
          </cell>
          <cell r="DA79">
            <v>-1727.3032736999844</v>
          </cell>
          <cell r="DB79">
            <v>-5737.0735599716909</v>
          </cell>
        </row>
        <row r="80">
          <cell r="L80">
            <v>69.284636205819837</v>
          </cell>
          <cell r="M80">
            <v>1.1771650937138902</v>
          </cell>
          <cell r="N80">
            <v>3.4122506676181943</v>
          </cell>
          <cell r="O80">
            <v>0.82069868579631511</v>
          </cell>
          <cell r="P80">
            <v>2.6508850651609546</v>
          </cell>
          <cell r="Q80">
            <v>0</v>
          </cell>
          <cell r="R80">
            <v>21.232076463903709</v>
          </cell>
          <cell r="S80">
            <v>6.938323741838091</v>
          </cell>
          <cell r="T80">
            <v>3.1186545144232269</v>
          </cell>
          <cell r="U80">
            <v>5.7442478853553091E-3</v>
          </cell>
          <cell r="V80">
            <v>10.880829883086919</v>
          </cell>
          <cell r="W80">
            <v>0</v>
          </cell>
          <cell r="X80">
            <v>13.410649962472018</v>
          </cell>
          <cell r="Y80">
            <v>6.5547543892416638</v>
          </cell>
          <cell r="Z80">
            <v>88967.234496437944</v>
          </cell>
          <cell r="AA80">
            <v>122198.93712645938</v>
          </cell>
          <cell r="AB80">
            <v>63161.328698046535</v>
          </cell>
          <cell r="AC80">
            <v>102102.1506130342</v>
          </cell>
          <cell r="AD80">
            <v>0</v>
          </cell>
          <cell r="AE80">
            <v>0</v>
          </cell>
          <cell r="AF80">
            <v>167549.29408607361</v>
          </cell>
          <cell r="AG80">
            <v>75546.455144027117</v>
          </cell>
          <cell r="AH80">
            <v>0</v>
          </cell>
          <cell r="AI80">
            <v>0</v>
          </cell>
          <cell r="AJ80">
            <v>0</v>
          </cell>
          <cell r="AK80">
            <v>0</v>
          </cell>
          <cell r="AL80">
            <v>0</v>
          </cell>
          <cell r="AM80">
            <v>0</v>
          </cell>
          <cell r="AN80">
            <v>0</v>
          </cell>
          <cell r="AO80">
            <v>0</v>
          </cell>
          <cell r="AP80">
            <v>0</v>
          </cell>
          <cell r="AQ80">
            <v>0</v>
          </cell>
          <cell r="AR80">
            <v>30239.396853710758</v>
          </cell>
          <cell r="AS80">
            <v>0</v>
          </cell>
          <cell r="AT80">
            <v>0</v>
          </cell>
          <cell r="AU80">
            <v>57141.476956924918</v>
          </cell>
          <cell r="AV80">
            <v>94785.379298349784</v>
          </cell>
          <cell r="AW80">
            <v>115332.99841003475</v>
          </cell>
          <cell r="AX80">
            <v>74232.856721660632</v>
          </cell>
          <cell r="AY80">
            <v>0</v>
          </cell>
          <cell r="AZ80">
            <v>57851.390584257657</v>
          </cell>
          <cell r="BA80">
            <v>54077.519564488088</v>
          </cell>
          <cell r="BB80">
            <v>46993.941797087129</v>
          </cell>
          <cell r="BC80">
            <v>47031.925855490001</v>
          </cell>
          <cell r="BD80">
            <v>80910.77582627043</v>
          </cell>
          <cell r="BE80">
            <v>58979.412238436635</v>
          </cell>
          <cell r="BF80">
            <v>37606.724099758874</v>
          </cell>
          <cell r="BG80">
            <v>34184.545775221428</v>
          </cell>
          <cell r="BH80">
            <v>44682.447478512273</v>
          </cell>
          <cell r="BI80">
            <v>43279.289309185209</v>
          </cell>
          <cell r="BJ80">
            <v>34764.713108452248</v>
          </cell>
          <cell r="BK80">
            <v>0</v>
          </cell>
          <cell r="BL80">
            <v>44540.726387923671</v>
          </cell>
          <cell r="BM80">
            <v>87042.359908091457</v>
          </cell>
          <cell r="BN80">
            <v>89444.929291394248</v>
          </cell>
          <cell r="BO80">
            <v>124289.8138430859</v>
          </cell>
          <cell r="BP80">
            <v>69728.324373011812</v>
          </cell>
          <cell r="BQ80">
            <v>0</v>
          </cell>
          <cell r="BR80">
            <v>45725.015042832936</v>
          </cell>
          <cell r="BS80">
            <v>42929.696587844563</v>
          </cell>
          <cell r="BT80">
            <v>208567.74314375603</v>
          </cell>
          <cell r="BU80">
            <v>0.37939257864307757</v>
          </cell>
          <cell r="BV80">
            <v>11340.46896574504</v>
          </cell>
          <cell r="BW80">
            <v>205750.30853421061</v>
          </cell>
          <cell r="BX80">
            <v>52533.215359951391</v>
          </cell>
          <cell r="BY80">
            <v>218916.6417253142</v>
          </cell>
          <cell r="BZ80">
            <v>324950.55705412541</v>
          </cell>
          <cell r="CA80">
            <v>1633627.1796378456</v>
          </cell>
          <cell r="CB80">
            <v>0.4782126529821793</v>
          </cell>
          <cell r="CC80">
            <v>171362.27445601582</v>
          </cell>
          <cell r="CD80">
            <v>13622.627111931048</v>
          </cell>
          <cell r="CE80">
            <v>68743.295088723651</v>
          </cell>
          <cell r="CF80">
            <v>0</v>
          </cell>
          <cell r="CG80">
            <v>614410.50415793085</v>
          </cell>
          <cell r="CH80">
            <v>161336.79569454989</v>
          </cell>
          <cell r="CI80">
            <v>857504.50006830844</v>
          </cell>
          <cell r="CJ80">
            <v>205750.30853421061</v>
          </cell>
          <cell r="CK80">
            <v>300031.79195447615</v>
          </cell>
          <cell r="CL80">
            <v>218916.6417253142</v>
          </cell>
          <cell r="CM80">
            <v>60845.945281757871</v>
          </cell>
          <cell r="CN80">
            <v>324950.55705412541</v>
          </cell>
          <cell r="CO80">
            <v>1864449.3208710058</v>
          </cell>
          <cell r="CP80">
            <v>0.59146570716910496</v>
          </cell>
          <cell r="CQ80">
            <v>0.1587990772116758</v>
          </cell>
          <cell r="CR80">
            <v>0.27304046663532405</v>
          </cell>
          <cell r="CS80">
            <v>0.17036991581041908</v>
          </cell>
          <cell r="CT80">
            <v>6.308030690001018E-2</v>
          </cell>
          <cell r="CU80">
            <v>0.31768181299437093</v>
          </cell>
          <cell r="CV80">
            <v>2532.7091484425123</v>
          </cell>
          <cell r="CW80">
            <v>581.11630348162896</v>
          </cell>
          <cell r="CX80">
            <v>1018.2283441433642</v>
          </cell>
          <cell r="CY80">
            <v>840.02908424611667</v>
          </cell>
          <cell r="CZ80">
            <v>43.083668282855932</v>
          </cell>
          <cell r="DA80">
            <v>2047.9481385330873</v>
          </cell>
          <cell r="DB80">
            <v>6974.1704107218638</v>
          </cell>
        </row>
      </sheetData>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UFR Staff Roster"/>
      <sheetName val="Complete UFR List"/>
      <sheetName val="List of Programs"/>
    </sheetNames>
    <sheetDataSet>
      <sheetData sheetId="0"/>
      <sheetData sheetId="1"/>
      <sheetData sheetId="2">
        <row r="3">
          <cell r="B3" t="str">
            <v>Adira Academy</v>
          </cell>
        </row>
        <row r="4">
          <cell r="B4" t="str">
            <v>Alliance House</v>
          </cell>
        </row>
        <row r="5">
          <cell r="B5" t="str">
            <v>Amesbury Assessment</v>
          </cell>
        </row>
        <row r="6">
          <cell r="B6" t="str">
            <v>Brewster Treatment Program</v>
          </cell>
        </row>
        <row r="7">
          <cell r="B7" t="str">
            <v>Brockton Boys Assessment and Stabilizaton</v>
          </cell>
        </row>
        <row r="8">
          <cell r="B8" t="str">
            <v>Brockton Revocation</v>
          </cell>
        </row>
        <row r="9">
          <cell r="B9" t="str">
            <v>Douglas Academy</v>
          </cell>
        </row>
        <row r="10">
          <cell r="B10" t="str">
            <v>Eliot Pearl Hill Academy</v>
          </cell>
        </row>
        <row r="11">
          <cell r="B11" t="str">
            <v>Eliot Short-term Treatment</v>
          </cell>
        </row>
        <row r="12">
          <cell r="B12" t="str">
            <v>Harvard House</v>
          </cell>
        </row>
        <row r="13">
          <cell r="B13" t="str">
            <v>Bright Futures</v>
          </cell>
        </row>
        <row r="14">
          <cell r="B14" t="str">
            <v>New River Academy</v>
          </cell>
        </row>
        <row r="15">
          <cell r="B15" t="str">
            <v xml:space="preserve">Our House </v>
          </cell>
        </row>
        <row r="16">
          <cell r="B16" t="str">
            <v>South Hadley Girls</v>
          </cell>
        </row>
        <row r="17">
          <cell r="B17" t="str">
            <v>Spectrum REACH</v>
          </cell>
        </row>
        <row r="18">
          <cell r="B18" t="str">
            <v>Strive</v>
          </cell>
        </row>
        <row r="19">
          <cell r="B19" t="str">
            <v>Teamworks</v>
          </cell>
        </row>
        <row r="24">
          <cell r="A24" t="str">
            <v>Eliot Community Human Services</v>
          </cell>
        </row>
        <row r="25">
          <cell r="A25" t="str">
            <v>Northeast Family Institute</v>
          </cell>
        </row>
        <row r="26">
          <cell r="A26" t="str">
            <v>Old Colony YMCA</v>
          </cell>
        </row>
        <row r="27">
          <cell r="A27" t="str">
            <v>Spectrum Health Systems, Inc.</v>
          </cell>
        </row>
        <row r="28">
          <cell r="A28" t="str">
            <v>Key Program, Inc.</v>
          </cell>
        </row>
        <row r="29">
          <cell r="A29" t="str">
            <v>RFK Girls</v>
          </cell>
        </row>
      </sheetData>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UFR Staff Roster"/>
      <sheetName val="Complete UFR List"/>
      <sheetName val="List of Programs"/>
    </sheetNames>
    <sheetDataSet>
      <sheetData sheetId="0"/>
      <sheetData sheetId="1"/>
      <sheetData sheetId="2">
        <row r="3">
          <cell r="B3" t="str">
            <v>Adira Academy</v>
          </cell>
        </row>
        <row r="4">
          <cell r="B4" t="str">
            <v>Alliance House</v>
          </cell>
        </row>
        <row r="5">
          <cell r="B5" t="str">
            <v>Amesbury Assessment</v>
          </cell>
        </row>
        <row r="6">
          <cell r="B6" t="str">
            <v>Brewster Treatment Program</v>
          </cell>
        </row>
        <row r="7">
          <cell r="B7" t="str">
            <v>Brockton Boys Assessment and Stabilizaton</v>
          </cell>
        </row>
        <row r="8">
          <cell r="B8" t="str">
            <v>Brockton Revocation</v>
          </cell>
        </row>
        <row r="9">
          <cell r="B9" t="str">
            <v>Douglas Academy</v>
          </cell>
        </row>
        <row r="10">
          <cell r="B10" t="str">
            <v>Eliot Pearl Hill Academy</v>
          </cell>
        </row>
        <row r="11">
          <cell r="B11" t="str">
            <v>Eliot Short-term Treatment</v>
          </cell>
        </row>
        <row r="12">
          <cell r="B12" t="str">
            <v>Harvard House</v>
          </cell>
        </row>
        <row r="13">
          <cell r="B13" t="str">
            <v>Bright Futures</v>
          </cell>
        </row>
        <row r="14">
          <cell r="B14" t="str">
            <v>New River Academy</v>
          </cell>
        </row>
        <row r="15">
          <cell r="B15" t="str">
            <v xml:space="preserve">Our House </v>
          </cell>
        </row>
        <row r="16">
          <cell r="B16" t="str">
            <v>South Hadley Girls</v>
          </cell>
        </row>
        <row r="17">
          <cell r="B17" t="str">
            <v>Spectrum REACH</v>
          </cell>
        </row>
        <row r="18">
          <cell r="B18" t="str">
            <v>Strive</v>
          </cell>
        </row>
        <row r="19">
          <cell r="B19" t="str">
            <v>Teamworks</v>
          </cell>
        </row>
        <row r="24">
          <cell r="A24" t="str">
            <v>Eliot Community Human Services</v>
          </cell>
        </row>
        <row r="25">
          <cell r="A25" t="str">
            <v>Northeast Family Institute</v>
          </cell>
        </row>
        <row r="26">
          <cell r="A26" t="str">
            <v>Old Colony YMCA</v>
          </cell>
        </row>
        <row r="27">
          <cell r="A27" t="str">
            <v>Spectrum Health Systems, Inc.</v>
          </cell>
        </row>
        <row r="28">
          <cell r="A28" t="str">
            <v>Key Program, Inc.</v>
          </cell>
        </row>
        <row r="29">
          <cell r="A29" t="str">
            <v>RFK Girls</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mendA"/>
      <sheetName val="DATA  ENTRY"/>
      <sheetName val="FullerSEE"/>
      <sheetName val="SummaryNarrative"/>
    </sheetNames>
    <sheetDataSet>
      <sheetData sheetId="0" refreshError="1">
        <row r="2">
          <cell r="B2" t="str">
            <v>ATTACHMENT A: AMENDMENT FORM         1999</v>
          </cell>
        </row>
        <row r="4">
          <cell r="J4" t="str">
            <v>Service Contract:</v>
          </cell>
        </row>
        <row r="5">
          <cell r="J5" t="str">
            <v>2631 9631 317</v>
          </cell>
        </row>
        <row r="8">
          <cell r="C8" t="str">
            <v>1) Highlight any significant programmatic or fiscal changes:</v>
          </cell>
          <cell r="O8" t="str">
            <v>Amendment #</v>
          </cell>
          <cell r="S8">
            <v>1</v>
          </cell>
        </row>
        <row r="12">
          <cell r="C12" t="str">
            <v>None</v>
          </cell>
        </row>
        <row r="13">
          <cell r="C13" t="str">
            <v xml:space="preserve"> </v>
          </cell>
        </row>
        <row r="26">
          <cell r="C26" t="str">
            <v>2) Identify any modification to the outcome measures or performance based objectives:</v>
          </cell>
        </row>
        <row r="28">
          <cell r="C28" t="str">
            <v>Per agreement with the Fuller Area office of the Department of Mental Health, the Attachment 2: Performance</v>
          </cell>
        </row>
        <row r="29">
          <cell r="C29" t="str">
            <v>Measures have been amended. Please see the amended Perofrmance Measures, attached.</v>
          </cell>
        </row>
        <row r="33">
          <cell r="C33" t="str">
            <v>1) Highlight any significant programmatic or fiscal changes:</v>
          </cell>
          <cell r="O33" t="str">
            <v>Amendment #</v>
          </cell>
        </row>
        <row r="44">
          <cell r="C44" t="str">
            <v>2) Identify any modification to the outcome measures or performance based objectives:</v>
          </cell>
        </row>
        <row r="50">
          <cell r="B50" t="str">
            <v>Attach a copy of the Attachment A: Renewal Summary Form</v>
          </cell>
        </row>
      </sheetData>
      <sheetData sheetId="1"/>
      <sheetData sheetId="2"/>
      <sheetData sheetId="3"/>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Overview"/>
      <sheetName val="Provider Summary"/>
      <sheetName val="Provider Graph"/>
      <sheetName val="LOS Analysis"/>
      <sheetName val="LOS Data"/>
      <sheetName val="Area Sort"/>
      <sheetName val="Regional Sort"/>
      <sheetName val="Regional Graph"/>
      <sheetName val="Regional FTE Data"/>
      <sheetName val="FTE Data"/>
      <sheetName val="Regional Contracts"/>
      <sheetName val="Site Capacity"/>
      <sheetName val="UTIL GAP BY PROV"/>
      <sheetName val="UTIL GAP BY REG"/>
      <sheetName val="Lists"/>
    </sheetNames>
    <sheetDataSet>
      <sheetData sheetId="0"/>
      <sheetData sheetId="1"/>
      <sheetData sheetId="2" refreshError="1"/>
      <sheetData sheetId="3"/>
      <sheetData sheetId="4"/>
      <sheetData sheetId="5"/>
      <sheetData sheetId="6"/>
      <sheetData sheetId="7" refreshError="1"/>
      <sheetData sheetId="8"/>
      <sheetData sheetId="9">
        <row r="3">
          <cell r="A3" t="str">
            <v>Bay State CS / Plymouth / 475 State</v>
          </cell>
          <cell r="L3">
            <v>9.6774193548387094E-2</v>
          </cell>
          <cell r="M3">
            <v>5.7</v>
          </cell>
          <cell r="N3">
            <v>8.7096774193548381</v>
          </cell>
          <cell r="O3">
            <v>8</v>
          </cell>
          <cell r="P3">
            <v>5.0333333333333323</v>
          </cell>
          <cell r="Q3">
            <v>10.451612903225808</v>
          </cell>
          <cell r="R3">
            <v>11.366666666666667</v>
          </cell>
          <cell r="S3">
            <v>10.61290322580645</v>
          </cell>
          <cell r="T3">
            <v>10.903225806451612</v>
          </cell>
          <cell r="U3">
            <v>8.862068965517242</v>
          </cell>
          <cell r="V3">
            <v>10.870967741935482</v>
          </cell>
          <cell r="W3">
            <v>12.066666666666666</v>
          </cell>
          <cell r="X3">
            <v>10.258064516129032</v>
          </cell>
          <cell r="Y3">
            <v>11.333333333333332</v>
          </cell>
          <cell r="Z3">
            <v>10.451612903225806</v>
          </cell>
          <cell r="AA3">
            <v>10.516129032258064</v>
          </cell>
          <cell r="AB3">
            <v>10.933333333333334</v>
          </cell>
          <cell r="AC3">
            <v>10.903225806451614</v>
          </cell>
          <cell r="AD3">
            <v>10.033333333333331</v>
          </cell>
          <cell r="AE3">
            <v>11.290322580645162</v>
          </cell>
          <cell r="AF3">
            <v>10.870967741935484</v>
          </cell>
          <cell r="AG3">
            <v>8.4285714285714288</v>
          </cell>
          <cell r="AH3">
            <v>9.4838709677419342</v>
          </cell>
          <cell r="AI3">
            <v>10.766666666666666</v>
          </cell>
          <cell r="AJ3">
            <v>8.8387096774193559</v>
          </cell>
          <cell r="AK3">
            <v>9.7333333333333325</v>
          </cell>
          <cell r="AL3">
            <v>7.1290322580645142</v>
          </cell>
          <cell r="AM3">
            <v>9.4838709677419377</v>
          </cell>
          <cell r="AN3">
            <v>9.6999999999999993</v>
          </cell>
          <cell r="AO3">
            <v>10.096774193548388</v>
          </cell>
          <cell r="AP3">
            <v>8.8333333333333339</v>
          </cell>
          <cell r="AQ3">
            <v>8.9032258064516139</v>
          </cell>
          <cell r="AR3">
            <v>8.9032258064516121</v>
          </cell>
          <cell r="AS3">
            <v>9.3214285714285712</v>
          </cell>
          <cell r="AT3">
            <v>6.5483870967741931</v>
          </cell>
          <cell r="AU3">
            <v>7.333333333333333</v>
          </cell>
          <cell r="AV3">
            <v>11.451612903225808</v>
          </cell>
          <cell r="AW3">
            <v>11.5</v>
          </cell>
        </row>
        <row r="4">
          <cell r="A4" t="str">
            <v>Bay State CS / S.Weymouth/ 911 Main</v>
          </cell>
          <cell r="D4">
            <v>5.9666666666666668</v>
          </cell>
          <cell r="E4">
            <v>6.0645161290322571</v>
          </cell>
          <cell r="F4">
            <v>8.2666666666666675</v>
          </cell>
          <cell r="G4">
            <v>7.6774193548387091</v>
          </cell>
          <cell r="H4">
            <v>7.4516129032258052</v>
          </cell>
          <cell r="I4">
            <v>6.6785714285714288</v>
          </cell>
          <cell r="J4">
            <v>7.8064516129032242</v>
          </cell>
          <cell r="K4">
            <v>8.6333333333333329</v>
          </cell>
          <cell r="L4">
            <v>7.67741935483871</v>
          </cell>
          <cell r="M4">
            <v>8.3333333333333321</v>
          </cell>
          <cell r="N4">
            <v>7.9677419354838692</v>
          </cell>
          <cell r="O4">
            <v>8.258064516129032</v>
          </cell>
          <cell r="P4">
            <v>7.6</v>
          </cell>
          <cell r="Q4">
            <v>8.0967741935483861</v>
          </cell>
          <cell r="R4">
            <v>8.8000000000000007</v>
          </cell>
          <cell r="S4">
            <v>8.612903225806452</v>
          </cell>
          <cell r="T4">
            <v>8.4516129032258078</v>
          </cell>
          <cell r="U4">
            <v>7.3103448275862073</v>
          </cell>
          <cell r="V4">
            <v>7.0645161290322562</v>
          </cell>
          <cell r="W4">
            <v>7.6333333333333346</v>
          </cell>
          <cell r="X4">
            <v>7.4516129032258052</v>
          </cell>
          <cell r="Y4">
            <v>7.6333333333333329</v>
          </cell>
          <cell r="Z4">
            <v>8.6129032258064537</v>
          </cell>
          <cell r="AA4">
            <v>5.4838709677419359</v>
          </cell>
          <cell r="AB4">
            <v>5.6333333333333329</v>
          </cell>
          <cell r="AC4">
            <v>7.774193548387097</v>
          </cell>
          <cell r="AD4">
            <v>8.6999999999999993</v>
          </cell>
          <cell r="AE4">
            <v>7.935483870967742</v>
          </cell>
          <cell r="AF4">
            <v>7.8064516129032242</v>
          </cell>
          <cell r="AG4">
            <v>6.5714285714285703</v>
          </cell>
          <cell r="AH4">
            <v>8.0967741935483861</v>
          </cell>
          <cell r="AI4">
            <v>8.8666666666666654</v>
          </cell>
          <cell r="AJ4">
            <v>6.0645161290322571</v>
          </cell>
          <cell r="AK4">
            <v>8.0666666666666647</v>
          </cell>
          <cell r="AL4">
            <v>6.32258064516129</v>
          </cell>
          <cell r="AM4">
            <v>5.161290322580645</v>
          </cell>
          <cell r="AN4">
            <v>8.6</v>
          </cell>
          <cell r="AO4">
            <v>6.3548387096774182</v>
          </cell>
          <cell r="AP4">
            <v>7.8333333333333348</v>
          </cell>
          <cell r="AQ4">
            <v>6.870967741935484</v>
          </cell>
          <cell r="AR4">
            <v>5.2258064516129021</v>
          </cell>
          <cell r="AS4">
            <v>7.7142857142857153</v>
          </cell>
          <cell r="AT4">
            <v>7.5161290322580641</v>
          </cell>
          <cell r="AU4">
            <v>6.9333333333333336</v>
          </cell>
          <cell r="AV4">
            <v>5.2580645161290311</v>
          </cell>
          <cell r="AW4">
            <v>7.7666666666666666</v>
          </cell>
        </row>
        <row r="5">
          <cell r="A5" t="str">
            <v>Brandon/Natick/27Winter St</v>
          </cell>
          <cell r="D5">
            <v>3.3</v>
          </cell>
          <cell r="E5">
            <v>5.612903225806452</v>
          </cell>
          <cell r="F5">
            <v>4.0333333333333332</v>
          </cell>
          <cell r="G5">
            <v>5.580645161290323</v>
          </cell>
          <cell r="H5">
            <v>5.129032258064516</v>
          </cell>
          <cell r="I5">
            <v>5.2857142857142856</v>
          </cell>
          <cell r="J5">
            <v>5.161290322580645</v>
          </cell>
          <cell r="K5">
            <v>4.4333333333333336</v>
          </cell>
          <cell r="L5">
            <v>5.4838709677419351</v>
          </cell>
          <cell r="M5">
            <v>5.9333333333333336</v>
          </cell>
          <cell r="N5">
            <v>5.7741935483870961</v>
          </cell>
          <cell r="O5">
            <v>5.0967741935483879</v>
          </cell>
          <cell r="P5">
            <v>4.8</v>
          </cell>
          <cell r="Q5">
            <v>5.064516129032258</v>
          </cell>
          <cell r="R5">
            <v>5.8</v>
          </cell>
          <cell r="S5">
            <v>5.67741935483871</v>
          </cell>
          <cell r="T5">
            <v>5.870967741935484</v>
          </cell>
          <cell r="U5">
            <v>5.7586206896551726</v>
          </cell>
          <cell r="V5">
            <v>5.838709677419355</v>
          </cell>
          <cell r="W5">
            <v>5.6333333333333337</v>
          </cell>
          <cell r="X5">
            <v>4.7419354838709671</v>
          </cell>
          <cell r="Y5">
            <v>5.5333333333333332</v>
          </cell>
          <cell r="Z5">
            <v>5.9354838709677411</v>
          </cell>
          <cell r="AA5">
            <v>5.5161290322580649</v>
          </cell>
          <cell r="AB5">
            <v>5</v>
          </cell>
          <cell r="AC5">
            <v>4.6774193548387091</v>
          </cell>
          <cell r="AD5">
            <v>5.6666666666666661</v>
          </cell>
          <cell r="AE5">
            <v>5.354838709677419</v>
          </cell>
          <cell r="AF5">
            <v>5.2258064516129021</v>
          </cell>
          <cell r="AG5">
            <v>5.75</v>
          </cell>
          <cell r="AH5">
            <v>5.096774193548387</v>
          </cell>
          <cell r="AI5">
            <v>5.6666666666666661</v>
          </cell>
          <cell r="AJ5">
            <v>5.741935483870968</v>
          </cell>
          <cell r="AK5">
            <v>5.7333333333333334</v>
          </cell>
          <cell r="AL5">
            <v>4.7741935483870961</v>
          </cell>
          <cell r="AM5">
            <v>5.387096774193548</v>
          </cell>
          <cell r="AN5">
            <v>5.7666666666666666</v>
          </cell>
          <cell r="AO5">
            <v>6</v>
          </cell>
          <cell r="AP5">
            <v>5.5</v>
          </cell>
          <cell r="AQ5">
            <v>4.6451612903225801</v>
          </cell>
          <cell r="AR5">
            <v>5.6774193548387091</v>
          </cell>
          <cell r="AS5">
            <v>4.7857142857142847</v>
          </cell>
          <cell r="AT5">
            <v>5.870967741935484</v>
          </cell>
          <cell r="AU5">
            <v>5.9</v>
          </cell>
          <cell r="AV5">
            <v>5.1612903225806441</v>
          </cell>
          <cell r="AW5">
            <v>5.7333333333333334</v>
          </cell>
        </row>
        <row r="6">
          <cell r="A6" t="str">
            <v>Caritas St Mary's /Dorch /90Cushing</v>
          </cell>
          <cell r="B6">
            <v>10</v>
          </cell>
          <cell r="C6">
            <v>9.935483870967742</v>
          </cell>
          <cell r="D6">
            <v>9.9333333333333336</v>
          </cell>
          <cell r="E6">
            <v>9.9032258064516121</v>
          </cell>
          <cell r="F6">
            <v>9.8666666666666671</v>
          </cell>
          <cell r="G6">
            <v>7.193548387096774</v>
          </cell>
          <cell r="H6">
            <v>9.2903225806451584</v>
          </cell>
          <cell r="I6">
            <v>8.9642857142857117</v>
          </cell>
          <cell r="J6">
            <v>9.4838709677419342</v>
          </cell>
          <cell r="K6">
            <v>12.9</v>
          </cell>
          <cell r="L6">
            <v>6.1612903225806432</v>
          </cell>
          <cell r="M6">
            <v>9.1666666666666661</v>
          </cell>
          <cell r="N6">
            <v>9.4516129032258061</v>
          </cell>
          <cell r="O6">
            <v>7.9354838709677411</v>
          </cell>
          <cell r="P6">
            <v>10.866666666666665</v>
          </cell>
          <cell r="Q6">
            <v>9.2580645161290338</v>
          </cell>
          <cell r="R6">
            <v>7.8</v>
          </cell>
          <cell r="S6">
            <v>8.064516129032258</v>
          </cell>
          <cell r="T6">
            <v>8.3548387096774182</v>
          </cell>
          <cell r="U6">
            <v>8.8965517241379306</v>
          </cell>
          <cell r="V6">
            <v>8.7741935483870979</v>
          </cell>
          <cell r="W6">
            <v>9.3333333333333339</v>
          </cell>
          <cell r="X6">
            <v>10.03225806451613</v>
          </cell>
          <cell r="Y6">
            <v>9.8666666666666671</v>
          </cell>
          <cell r="Z6">
            <v>8.0322580645161281</v>
          </cell>
          <cell r="AA6">
            <v>7.5161290322580632</v>
          </cell>
          <cell r="AB6">
            <v>7.0333333333333341</v>
          </cell>
          <cell r="AC6">
            <v>9.2258064516129039</v>
          </cell>
          <cell r="AD6">
            <v>7.666666666666667</v>
          </cell>
          <cell r="AE6">
            <v>6.5806451612903221</v>
          </cell>
          <cell r="AF6">
            <v>11.354838709677418</v>
          </cell>
          <cell r="AG6">
            <v>7.6785714285714288</v>
          </cell>
          <cell r="AH6">
            <v>9.4838709677419359</v>
          </cell>
          <cell r="AI6">
            <v>11.366666666666667</v>
          </cell>
          <cell r="AJ6">
            <v>9.6451612903225801</v>
          </cell>
          <cell r="AK6">
            <v>6.2333333333333325</v>
          </cell>
          <cell r="AL6">
            <v>7.870967741935484</v>
          </cell>
          <cell r="AM6">
            <v>7.935483870967742</v>
          </cell>
          <cell r="AN6">
            <v>8.3666666666666654</v>
          </cell>
          <cell r="AO6">
            <v>10.35483870967742</v>
          </cell>
          <cell r="AP6">
            <v>7.7666666666666666</v>
          </cell>
          <cell r="AQ6">
            <v>6.935483870967742</v>
          </cell>
          <cell r="AR6">
            <v>8.7741935483870979</v>
          </cell>
          <cell r="AS6">
            <v>10.571428571428569</v>
          </cell>
          <cell r="AT6">
            <v>9.258064516129032</v>
          </cell>
          <cell r="AU6">
            <v>6.6</v>
          </cell>
          <cell r="AV6">
            <v>8.1290322580645142</v>
          </cell>
          <cell r="AW6">
            <v>7.4333333333333327</v>
          </cell>
        </row>
        <row r="7">
          <cell r="A7" t="str">
            <v>CFP / Dorchester / 31 Athelwold St</v>
          </cell>
          <cell r="AQ7">
            <v>3.32258064516129</v>
          </cell>
          <cell r="AR7">
            <v>6.4516129032258052</v>
          </cell>
          <cell r="AS7">
            <v>6.8571428571428577</v>
          </cell>
          <cell r="AT7">
            <v>6.7096774193548381</v>
          </cell>
          <cell r="AU7">
            <v>7.2</v>
          </cell>
          <cell r="AV7">
            <v>8.064516129032258</v>
          </cell>
          <cell r="AW7">
            <v>6.3</v>
          </cell>
        </row>
        <row r="8">
          <cell r="A8" t="str">
            <v>Communities For People</v>
          </cell>
          <cell r="AP8">
            <v>1.5</v>
          </cell>
          <cell r="AQ8">
            <v>3.967741935483871</v>
          </cell>
          <cell r="AR8">
            <v>1.032258064516129</v>
          </cell>
        </row>
        <row r="9">
          <cell r="A9" t="str">
            <v>Community Care/S.Attleboro/543Newpo</v>
          </cell>
          <cell r="E9">
            <v>4.064516129032258</v>
          </cell>
          <cell r="F9">
            <v>10.566666666666666</v>
          </cell>
          <cell r="G9">
            <v>10.354838709677418</v>
          </cell>
          <cell r="H9">
            <v>11.09677419354839</v>
          </cell>
          <cell r="I9">
            <v>10.857142857142858</v>
          </cell>
          <cell r="J9">
            <v>11.193548387096774</v>
          </cell>
          <cell r="K9">
            <v>10</v>
          </cell>
          <cell r="L9">
            <v>11.032258064516128</v>
          </cell>
          <cell r="M9">
            <v>11.3</v>
          </cell>
          <cell r="N9">
            <v>10.451612903225808</v>
          </cell>
          <cell r="O9">
            <v>11.64516129032258</v>
          </cell>
          <cell r="P9">
            <v>10.6</v>
          </cell>
          <cell r="Q9">
            <v>10.96774193548387</v>
          </cell>
          <cell r="R9">
            <v>10.8</v>
          </cell>
          <cell r="S9">
            <v>10.129032258064516</v>
          </cell>
          <cell r="T9">
            <v>9.0967741935483879</v>
          </cell>
          <cell r="U9">
            <v>11.448275862068966</v>
          </cell>
          <cell r="V9">
            <v>11.032258064516128</v>
          </cell>
          <cell r="W9">
            <v>11.666666666666668</v>
          </cell>
          <cell r="X9">
            <v>10.580645161290322</v>
          </cell>
          <cell r="Y9">
            <v>11.766666666666667</v>
          </cell>
          <cell r="Z9">
            <v>10.903225806451614</v>
          </cell>
          <cell r="AA9">
            <v>10.290322580645162</v>
          </cell>
          <cell r="AB9">
            <v>9.5</v>
          </cell>
          <cell r="AC9">
            <v>10.290322580645162</v>
          </cell>
          <cell r="AD9">
            <v>9.5333333333333332</v>
          </cell>
          <cell r="AE9">
            <v>8.4193548387096762</v>
          </cell>
          <cell r="AF9">
            <v>11.774193548387096</v>
          </cell>
          <cell r="AG9">
            <v>10.071428571428571</v>
          </cell>
          <cell r="AH9">
            <v>10.193548387096776</v>
          </cell>
          <cell r="AI9">
            <v>10.166666666666666</v>
          </cell>
          <cell r="AJ9">
            <v>9.1612903225806477</v>
          </cell>
          <cell r="AK9">
            <v>9.8000000000000007</v>
          </cell>
          <cell r="AL9">
            <v>9.32258064516129</v>
          </cell>
          <cell r="AM9">
            <v>10.193548387096776</v>
          </cell>
          <cell r="AN9">
            <v>8.4333333333333336</v>
          </cell>
          <cell r="AO9">
            <v>11</v>
          </cell>
          <cell r="AP9">
            <v>9.3666666666666654</v>
          </cell>
          <cell r="AQ9">
            <v>8.4838709677419342</v>
          </cell>
          <cell r="AR9">
            <v>9.806451612903226</v>
          </cell>
          <cell r="AS9">
            <v>8.5</v>
          </cell>
          <cell r="AT9">
            <v>9.2903225806451619</v>
          </cell>
          <cell r="AU9">
            <v>10.7</v>
          </cell>
          <cell r="AV9">
            <v>10.709677419354838</v>
          </cell>
          <cell r="AW9">
            <v>9.3000000000000007</v>
          </cell>
        </row>
        <row r="10">
          <cell r="A10" t="str">
            <v>EliotCommunityHS / Waltham/ 130Dale</v>
          </cell>
          <cell r="D10">
            <v>4.5</v>
          </cell>
          <cell r="E10">
            <v>3.4516129032258065</v>
          </cell>
          <cell r="F10">
            <v>2.1</v>
          </cell>
          <cell r="G10">
            <v>4.7096774193548381</v>
          </cell>
          <cell r="H10">
            <v>3.967741935483871</v>
          </cell>
          <cell r="I10">
            <v>4.7857142857142865</v>
          </cell>
          <cell r="J10">
            <v>5.709677419354839</v>
          </cell>
          <cell r="K10">
            <v>5.4</v>
          </cell>
          <cell r="L10">
            <v>4.838709677419355</v>
          </cell>
          <cell r="M10">
            <v>4.666666666666667</v>
          </cell>
          <cell r="N10">
            <v>3.7096774193548381</v>
          </cell>
          <cell r="O10">
            <v>4.2258064516129039</v>
          </cell>
          <cell r="P10">
            <v>3.8333333333333335</v>
          </cell>
          <cell r="Q10">
            <v>3.129032258064516</v>
          </cell>
          <cell r="R10">
            <v>4.1333333333333329</v>
          </cell>
          <cell r="S10">
            <v>3.096774193548387</v>
          </cell>
          <cell r="T10">
            <v>4.709677419354839</v>
          </cell>
          <cell r="U10">
            <v>4.3793103448275863</v>
          </cell>
          <cell r="V10">
            <v>4.935483870967742</v>
          </cell>
          <cell r="W10">
            <v>4.5</v>
          </cell>
          <cell r="X10">
            <v>4.8064516129032251</v>
          </cell>
          <cell r="Y10">
            <v>4.8666666666666671</v>
          </cell>
          <cell r="Z10">
            <v>4.870967741935484</v>
          </cell>
          <cell r="AA10">
            <v>3.225806451612903</v>
          </cell>
          <cell r="AB10">
            <v>4.5333333333333332</v>
          </cell>
          <cell r="AC10">
            <v>4.5161290322580649</v>
          </cell>
          <cell r="AD10">
            <v>4.9333333333333336</v>
          </cell>
          <cell r="AE10">
            <v>3.096774193548387</v>
          </cell>
          <cell r="AF10">
            <v>3.838709677419355</v>
          </cell>
          <cell r="AG10">
            <v>4.2142857142857144</v>
          </cell>
          <cell r="AH10">
            <v>4.258064516129032</v>
          </cell>
          <cell r="AI10">
            <v>3.9666666666666668</v>
          </cell>
          <cell r="AJ10">
            <v>3.6129032258064515</v>
          </cell>
          <cell r="AK10">
            <v>4.833333333333333</v>
          </cell>
          <cell r="AL10">
            <v>4.67741935483871</v>
          </cell>
          <cell r="AM10">
            <v>4.5483870967741939</v>
          </cell>
          <cell r="AN10">
            <v>3.3</v>
          </cell>
          <cell r="AO10">
            <v>4.32258064516129</v>
          </cell>
          <cell r="AP10">
            <v>4.8333333333333339</v>
          </cell>
          <cell r="AQ10">
            <v>4.2903225806451619</v>
          </cell>
          <cell r="AR10">
            <v>3.3870967741935485</v>
          </cell>
          <cell r="AS10">
            <v>3.5357142857142856</v>
          </cell>
          <cell r="AT10">
            <v>5</v>
          </cell>
          <cell r="AU10">
            <v>4.3666666666666671</v>
          </cell>
          <cell r="AV10">
            <v>5</v>
          </cell>
          <cell r="AW10">
            <v>4.2</v>
          </cell>
        </row>
        <row r="11">
          <cell r="A11" t="str">
            <v>EliotCommunityHS/Arling/734-736Mass</v>
          </cell>
          <cell r="E11">
            <v>3.741935483870968</v>
          </cell>
          <cell r="F11">
            <v>4</v>
          </cell>
          <cell r="G11">
            <v>4.774193548387097</v>
          </cell>
          <cell r="H11">
            <v>5.4838709677419351</v>
          </cell>
          <cell r="I11">
            <v>5.5357142857142856</v>
          </cell>
          <cell r="J11">
            <v>2.225806451612903</v>
          </cell>
          <cell r="K11">
            <v>4.7666666666666657</v>
          </cell>
          <cell r="L11">
            <v>5.935483870967742</v>
          </cell>
          <cell r="M11">
            <v>5.7666666666666675</v>
          </cell>
          <cell r="N11">
            <v>4.9677419354838701</v>
          </cell>
          <cell r="O11">
            <v>4.225806451612903</v>
          </cell>
          <cell r="P11">
            <v>3.9333333333333336</v>
          </cell>
          <cell r="Q11">
            <v>2.4516129032258065</v>
          </cell>
          <cell r="R11">
            <v>5.1333333333333329</v>
          </cell>
          <cell r="S11">
            <v>3.225806451612903</v>
          </cell>
          <cell r="T11">
            <v>4.3870967741935489</v>
          </cell>
          <cell r="U11">
            <v>5.1379310344827589</v>
          </cell>
          <cell r="V11">
            <v>5.0322580645161281</v>
          </cell>
          <cell r="W11">
            <v>5.833333333333333</v>
          </cell>
          <cell r="X11">
            <v>5</v>
          </cell>
          <cell r="Y11">
            <v>5.3</v>
          </cell>
          <cell r="Z11">
            <v>3.7741935483870965</v>
          </cell>
          <cell r="AA11">
            <v>2.0322580645161286</v>
          </cell>
          <cell r="AB11">
            <v>3.4666666666666668</v>
          </cell>
          <cell r="AC11">
            <v>4.3548387096774199</v>
          </cell>
          <cell r="AD11">
            <v>4.5</v>
          </cell>
          <cell r="AE11">
            <v>4.387096774193548</v>
          </cell>
          <cell r="AF11">
            <v>4.741935483870968</v>
          </cell>
          <cell r="AG11">
            <v>5.2857142857142856</v>
          </cell>
          <cell r="AH11">
            <v>5.032258064516129</v>
          </cell>
          <cell r="AI11">
            <v>5.9</v>
          </cell>
          <cell r="AJ11">
            <v>5.8709677419354831</v>
          </cell>
          <cell r="AK11">
            <v>5.5333333333333341</v>
          </cell>
          <cell r="AL11">
            <v>5.387096774193548</v>
          </cell>
          <cell r="AM11">
            <v>6.1935483870967731</v>
          </cell>
          <cell r="AN11">
            <v>4.8333333333333339</v>
          </cell>
          <cell r="AO11">
            <v>5.6774193548387091</v>
          </cell>
          <cell r="AP11">
            <v>5.9333333333333336</v>
          </cell>
          <cell r="AQ11">
            <v>4.8709677419354831</v>
          </cell>
          <cell r="AR11">
            <v>5.870967741935484</v>
          </cell>
          <cell r="AS11">
            <v>5.5357142857142856</v>
          </cell>
          <cell r="AT11">
            <v>5.5806451612903221</v>
          </cell>
          <cell r="AU11">
            <v>4.9666666666666659</v>
          </cell>
          <cell r="AV11">
            <v>5.709677419354839</v>
          </cell>
          <cell r="AW11">
            <v>5.6</v>
          </cell>
        </row>
        <row r="12">
          <cell r="A12" t="str">
            <v>EliotCommunityHS/Dedham/20Harvey</v>
          </cell>
          <cell r="D12">
            <v>4</v>
          </cell>
          <cell r="E12">
            <v>3.8709677419354835</v>
          </cell>
          <cell r="F12">
            <v>4.2666666666666666</v>
          </cell>
          <cell r="G12">
            <v>4.096774193548387</v>
          </cell>
          <cell r="H12">
            <v>2.7741935483870965</v>
          </cell>
          <cell r="I12">
            <v>4.3214285714285712</v>
          </cell>
          <cell r="J12">
            <v>3.4838709677419355</v>
          </cell>
          <cell r="K12">
            <v>3.7</v>
          </cell>
          <cell r="L12">
            <v>4.5483870967741939</v>
          </cell>
          <cell r="M12">
            <v>5.9333333333333336</v>
          </cell>
          <cell r="N12">
            <v>5.5161290322580649</v>
          </cell>
          <cell r="O12">
            <v>5.4516129032258061</v>
          </cell>
          <cell r="P12">
            <v>4.9000000000000004</v>
          </cell>
          <cell r="Q12">
            <v>4.193548387096774</v>
          </cell>
          <cell r="R12">
            <v>5.4</v>
          </cell>
          <cell r="S12">
            <v>6</v>
          </cell>
          <cell r="T12">
            <v>4.5806451612903221</v>
          </cell>
          <cell r="U12">
            <v>4.7586206896551726</v>
          </cell>
          <cell r="V12">
            <v>5.193548387096774</v>
          </cell>
          <cell r="W12">
            <v>5.2</v>
          </cell>
          <cell r="X12">
            <v>5.709677419354839</v>
          </cell>
          <cell r="Y12">
            <v>5.3</v>
          </cell>
          <cell r="Z12">
            <v>5.096774193548387</v>
          </cell>
          <cell r="AA12">
            <v>5.096774193548387</v>
          </cell>
          <cell r="AB12">
            <v>4.666666666666667</v>
          </cell>
          <cell r="AC12">
            <v>5.4516129032258061</v>
          </cell>
          <cell r="AD12">
            <v>6</v>
          </cell>
          <cell r="AE12">
            <v>5.2580645161290311</v>
          </cell>
          <cell r="AF12">
            <v>4.741935483870968</v>
          </cell>
          <cell r="AG12">
            <v>5.1785714285714279</v>
          </cell>
          <cell r="AH12">
            <v>5.5483870967741939</v>
          </cell>
          <cell r="AI12">
            <v>5.5333333333333332</v>
          </cell>
          <cell r="AJ12">
            <v>5.806451612903226</v>
          </cell>
          <cell r="AK12">
            <v>5.9333333333333336</v>
          </cell>
          <cell r="AL12">
            <v>5.258064516129032</v>
          </cell>
          <cell r="AM12">
            <v>4.967741935483871</v>
          </cell>
          <cell r="AN12">
            <v>2.7</v>
          </cell>
          <cell r="AO12">
            <v>3.5161290322580649</v>
          </cell>
          <cell r="AP12">
            <v>4.5</v>
          </cell>
          <cell r="AQ12">
            <v>4.032258064516129</v>
          </cell>
          <cell r="AR12">
            <v>2.903225806451613</v>
          </cell>
          <cell r="AS12">
            <v>2.8214285714285712</v>
          </cell>
          <cell r="AT12">
            <v>2.8387096774193545</v>
          </cell>
          <cell r="AU12">
            <v>4.5</v>
          </cell>
          <cell r="AV12">
            <v>5.4838709677419359</v>
          </cell>
          <cell r="AW12">
            <v>5.4666666666666668</v>
          </cell>
        </row>
        <row r="13">
          <cell r="A13" t="str">
            <v>EliotCommunityHS/JamPlain/281HydePk</v>
          </cell>
          <cell r="B13">
            <v>5</v>
          </cell>
          <cell r="C13">
            <v>7.258064516129032</v>
          </cell>
          <cell r="D13">
            <v>9.3666666666666654</v>
          </cell>
          <cell r="E13">
            <v>5.838709677419355</v>
          </cell>
          <cell r="F13">
            <v>9.5</v>
          </cell>
          <cell r="G13">
            <v>6.6451612903225792</v>
          </cell>
          <cell r="H13">
            <v>5.2580645161290311</v>
          </cell>
          <cell r="I13">
            <v>9.928571428571427</v>
          </cell>
          <cell r="J13">
            <v>10.935483870967742</v>
          </cell>
          <cell r="K13">
            <v>8.5666666666666664</v>
          </cell>
          <cell r="L13">
            <v>11.258064516129032</v>
          </cell>
          <cell r="M13">
            <v>11.066666666666666</v>
          </cell>
          <cell r="N13">
            <v>10.387096774193548</v>
          </cell>
          <cell r="O13">
            <v>10.290322580645162</v>
          </cell>
          <cell r="P13">
            <v>9.6999999999999993</v>
          </cell>
          <cell r="Q13">
            <v>11.548387096774194</v>
          </cell>
          <cell r="R13">
            <v>3.5333333333333337</v>
          </cell>
          <cell r="S13">
            <v>9.0322580645161299</v>
          </cell>
          <cell r="T13">
            <v>10.161290322580644</v>
          </cell>
          <cell r="U13">
            <v>11.620689655172416</v>
          </cell>
          <cell r="V13">
            <v>8.6451612903225836</v>
          </cell>
          <cell r="W13">
            <v>0.53333333333333333</v>
          </cell>
        </row>
        <row r="14">
          <cell r="A14" t="str">
            <v>EliotCommunityHS/Lynn/12OrchardSt</v>
          </cell>
          <cell r="C14">
            <v>3.129032258064516</v>
          </cell>
          <cell r="D14">
            <v>3.4333333333333331</v>
          </cell>
          <cell r="E14">
            <v>4.2258064516129039</v>
          </cell>
          <cell r="F14">
            <v>4.8</v>
          </cell>
          <cell r="G14">
            <v>4.709677419354839</v>
          </cell>
          <cell r="H14">
            <v>3.741935483870968</v>
          </cell>
          <cell r="I14">
            <v>5.7142857142857135</v>
          </cell>
          <cell r="J14">
            <v>5.6451612903225801</v>
          </cell>
          <cell r="K14">
            <v>4.5333333333333332</v>
          </cell>
          <cell r="L14">
            <v>4.4516129032258061</v>
          </cell>
          <cell r="M14">
            <v>4.666666666666667</v>
          </cell>
          <cell r="N14">
            <v>3.967741935483871</v>
          </cell>
          <cell r="O14">
            <v>4.3548387096774199</v>
          </cell>
          <cell r="P14">
            <v>2.9666666666666663</v>
          </cell>
          <cell r="Q14">
            <v>5.935483870967742</v>
          </cell>
          <cell r="R14">
            <v>4</v>
          </cell>
          <cell r="S14">
            <v>3.064516129032258</v>
          </cell>
          <cell r="T14">
            <v>3.935483870967742</v>
          </cell>
          <cell r="U14">
            <v>2.2758620689655173</v>
          </cell>
          <cell r="V14">
            <v>3.064516129032258</v>
          </cell>
          <cell r="W14">
            <v>3.0333333333333332</v>
          </cell>
          <cell r="X14">
            <v>2.6774193548387095</v>
          </cell>
          <cell r="Y14">
            <v>4.8666666666666671</v>
          </cell>
          <cell r="Z14">
            <v>3.935483870967742</v>
          </cell>
          <cell r="AA14">
            <v>3.5806451612903225</v>
          </cell>
          <cell r="AB14">
            <v>4.5333333333333332</v>
          </cell>
          <cell r="AC14">
            <v>5.32258064516129</v>
          </cell>
          <cell r="AD14">
            <v>3.0666666666666669</v>
          </cell>
          <cell r="AE14">
            <v>2</v>
          </cell>
          <cell r="AF14">
            <v>4.129032258064516</v>
          </cell>
          <cell r="AG14">
            <v>4.4285714285714288</v>
          </cell>
          <cell r="AH14">
            <v>5</v>
          </cell>
          <cell r="AI14">
            <v>4.4333333333333336</v>
          </cell>
          <cell r="AJ14">
            <v>5.5161290322580641</v>
          </cell>
          <cell r="AK14">
            <v>3.333333333333333</v>
          </cell>
          <cell r="AL14">
            <v>4.774193548387097</v>
          </cell>
          <cell r="AM14">
            <v>4.6774193548387091</v>
          </cell>
          <cell r="AN14">
            <v>5.3</v>
          </cell>
          <cell r="AO14">
            <v>4.6451612903225801</v>
          </cell>
          <cell r="AP14">
            <v>3.5</v>
          </cell>
          <cell r="AQ14">
            <v>2.6129032258064515</v>
          </cell>
          <cell r="AR14">
            <v>5.6129032258064511</v>
          </cell>
          <cell r="AS14">
            <v>2.7857142857142856</v>
          </cell>
          <cell r="AT14">
            <v>4.096774193548387</v>
          </cell>
          <cell r="AU14">
            <v>4.7666666666666666</v>
          </cell>
          <cell r="AV14">
            <v>5.5806451612903221</v>
          </cell>
          <cell r="AW14">
            <v>4.0666666666666673</v>
          </cell>
        </row>
        <row r="15">
          <cell r="A15" t="str">
            <v>EliotCommunityHS/Medford/159Allston</v>
          </cell>
          <cell r="B15">
            <v>5.6451612903225801</v>
          </cell>
          <cell r="C15">
            <v>6.8387096774193541</v>
          </cell>
          <cell r="D15">
            <v>3.9666666666666668</v>
          </cell>
          <cell r="E15">
            <v>5.129032258064516</v>
          </cell>
          <cell r="F15">
            <v>7.0333333333333341</v>
          </cell>
          <cell r="G15">
            <v>7.1290322580645151</v>
          </cell>
          <cell r="H15">
            <v>6.4516129032258052</v>
          </cell>
          <cell r="I15">
            <v>6.5357142857142865</v>
          </cell>
          <cell r="J15">
            <v>7.838709677419355</v>
          </cell>
          <cell r="K15">
            <v>7.3666666666666671</v>
          </cell>
          <cell r="L15">
            <v>6.8064516129032251</v>
          </cell>
          <cell r="M15">
            <v>7.2</v>
          </cell>
          <cell r="N15">
            <v>7.129032258064516</v>
          </cell>
          <cell r="O15">
            <v>6.5483870967741931</v>
          </cell>
          <cell r="P15">
            <v>4.5</v>
          </cell>
          <cell r="Q15">
            <v>5.9677419354838701</v>
          </cell>
          <cell r="R15">
            <v>5.166666666666667</v>
          </cell>
          <cell r="S15">
            <v>6.8387096774193541</v>
          </cell>
          <cell r="T15">
            <v>7.1612903225806459</v>
          </cell>
          <cell r="U15">
            <v>3</v>
          </cell>
          <cell r="V15">
            <v>6.064516129032258</v>
          </cell>
          <cell r="W15">
            <v>6.9666666666666668</v>
          </cell>
          <cell r="X15">
            <v>7.1290322580645169</v>
          </cell>
          <cell r="Y15">
            <v>6.2</v>
          </cell>
          <cell r="Z15">
            <v>5.8709677419354831</v>
          </cell>
          <cell r="AA15">
            <v>7.8709677419354849</v>
          </cell>
          <cell r="AB15">
            <v>7.0333333333333332</v>
          </cell>
          <cell r="AC15">
            <v>5.5806451612903221</v>
          </cell>
          <cell r="AD15">
            <v>4.0666666666666664</v>
          </cell>
          <cell r="AE15">
            <v>5.935483870967742</v>
          </cell>
          <cell r="AF15">
            <v>6.903225806451613</v>
          </cell>
          <cell r="AG15">
            <v>6.0714285714285712</v>
          </cell>
          <cell r="AH15">
            <v>7.3870967741935489</v>
          </cell>
          <cell r="AI15">
            <v>6.8</v>
          </cell>
          <cell r="AJ15">
            <v>7.806451612903226</v>
          </cell>
          <cell r="AK15">
            <v>6.3333333333333321</v>
          </cell>
          <cell r="AL15">
            <v>7.1290322580645151</v>
          </cell>
          <cell r="AM15">
            <v>6.6129032258064511</v>
          </cell>
          <cell r="AN15">
            <v>5</v>
          </cell>
          <cell r="AO15">
            <v>7.5483870967741931</v>
          </cell>
          <cell r="AP15">
            <v>6.8666666666666663</v>
          </cell>
          <cell r="AQ15">
            <v>6.8064516129032269</v>
          </cell>
          <cell r="AR15">
            <v>6.8064516129032242</v>
          </cell>
          <cell r="AS15">
            <v>7.2857142857142865</v>
          </cell>
          <cell r="AT15">
            <v>4.9677419354838701</v>
          </cell>
          <cell r="AU15">
            <v>6.2</v>
          </cell>
          <cell r="AV15">
            <v>6.032258064516129</v>
          </cell>
          <cell r="AW15">
            <v>7.166666666666667</v>
          </cell>
        </row>
        <row r="16">
          <cell r="A16" t="str">
            <v>EliotCommunityHS/NewBedford/163Coun</v>
          </cell>
          <cell r="E16">
            <v>0.61290322580645151</v>
          </cell>
          <cell r="F16">
            <v>6.4333333333333336</v>
          </cell>
          <cell r="G16">
            <v>6.9677419354838719</v>
          </cell>
          <cell r="H16">
            <v>5.5161290322580649</v>
          </cell>
          <cell r="I16">
            <v>5.9642857142857144</v>
          </cell>
          <cell r="J16">
            <v>7.1935483870967749</v>
          </cell>
          <cell r="K16">
            <v>7.4333333333333336</v>
          </cell>
          <cell r="L16">
            <v>4.935483870967742</v>
          </cell>
          <cell r="M16">
            <v>5.4333333333333336</v>
          </cell>
          <cell r="N16">
            <v>7.064516129032258</v>
          </cell>
          <cell r="O16">
            <v>7.645161290322581</v>
          </cell>
          <cell r="P16">
            <v>8.0333333333333332</v>
          </cell>
          <cell r="Q16">
            <v>7</v>
          </cell>
          <cell r="R16">
            <v>7.1</v>
          </cell>
          <cell r="S16">
            <v>6.935483870967742</v>
          </cell>
          <cell r="T16">
            <v>7.4838709677419351</v>
          </cell>
          <cell r="U16">
            <v>6.6896551724137927</v>
          </cell>
          <cell r="V16">
            <v>6.6129032258064511</v>
          </cell>
          <cell r="W16">
            <v>6.7333333333333325</v>
          </cell>
          <cell r="X16">
            <v>7.9354838709677429</v>
          </cell>
          <cell r="Y16">
            <v>7.7</v>
          </cell>
          <cell r="Z16">
            <v>6.7096774193548381</v>
          </cell>
          <cell r="AA16">
            <v>7.806451612903226</v>
          </cell>
          <cell r="AB16">
            <v>7.9</v>
          </cell>
          <cell r="AC16">
            <v>7.5161290322580649</v>
          </cell>
          <cell r="AD16">
            <v>5.7</v>
          </cell>
          <cell r="AE16">
            <v>4.838709677419355</v>
          </cell>
          <cell r="AF16">
            <v>6.5161290322580649</v>
          </cell>
          <cell r="AG16">
            <v>7.0714285714285703</v>
          </cell>
          <cell r="AH16">
            <v>7.161290322580645</v>
          </cell>
          <cell r="AI16">
            <v>6.833333333333333</v>
          </cell>
          <cell r="AJ16">
            <v>6</v>
          </cell>
          <cell r="AK16">
            <v>7.5333333333333332</v>
          </cell>
          <cell r="AL16">
            <v>7.580645161290323</v>
          </cell>
          <cell r="AM16">
            <v>5.9032258064516121</v>
          </cell>
          <cell r="AN16">
            <v>5.8666666666666671</v>
          </cell>
          <cell r="AO16">
            <v>5.32258064516129</v>
          </cell>
          <cell r="AP16">
            <v>5.8333333333333339</v>
          </cell>
          <cell r="AQ16">
            <v>5.903225806451613</v>
          </cell>
          <cell r="AR16">
            <v>6.5483870967741931</v>
          </cell>
          <cell r="AS16">
            <v>7</v>
          </cell>
          <cell r="AT16">
            <v>6.0322580645161281</v>
          </cell>
          <cell r="AU16">
            <v>5.4666666666666659</v>
          </cell>
          <cell r="AV16">
            <v>6.6451612903225801</v>
          </cell>
          <cell r="AW16">
            <v>7.333333333333333</v>
          </cell>
        </row>
        <row r="17">
          <cell r="A17" t="str">
            <v>EliotCommunityHS/Wakefield/18 Lafay</v>
          </cell>
          <cell r="F17">
            <v>0.93333333333333335</v>
          </cell>
          <cell r="G17">
            <v>4.129032258064516</v>
          </cell>
          <cell r="H17">
            <v>3.6129032258064511</v>
          </cell>
          <cell r="I17">
            <v>4.2142857142857144</v>
          </cell>
          <cell r="J17">
            <v>4.2580645161290329</v>
          </cell>
          <cell r="K17">
            <v>4.0666666666666664</v>
          </cell>
          <cell r="L17">
            <v>3.8387096774193545</v>
          </cell>
          <cell r="M17">
            <v>4.166666666666667</v>
          </cell>
          <cell r="N17">
            <v>4.741935483870968</v>
          </cell>
          <cell r="O17">
            <v>4</v>
          </cell>
          <cell r="P17">
            <v>3.9333333333333336</v>
          </cell>
          <cell r="Q17">
            <v>4.064516129032258</v>
          </cell>
          <cell r="R17">
            <v>4.7</v>
          </cell>
          <cell r="S17">
            <v>3.967741935483871</v>
          </cell>
          <cell r="T17">
            <v>4.225806451612903</v>
          </cell>
          <cell r="U17">
            <v>4.9655172413793105</v>
          </cell>
          <cell r="V17">
            <v>3.8709677419354835</v>
          </cell>
          <cell r="W17">
            <v>4.833333333333333</v>
          </cell>
          <cell r="X17">
            <v>3.3548387096774195</v>
          </cell>
          <cell r="Y17">
            <v>4.4333333333333336</v>
          </cell>
          <cell r="Z17">
            <v>5.8064516129032251</v>
          </cell>
          <cell r="AA17">
            <v>4.032258064516129</v>
          </cell>
          <cell r="AB17">
            <v>2.9333333333333336</v>
          </cell>
          <cell r="AC17">
            <v>4.741935483870968</v>
          </cell>
          <cell r="AD17">
            <v>4.3666666666666671</v>
          </cell>
          <cell r="AE17">
            <v>4.290322580645161</v>
          </cell>
          <cell r="AF17">
            <v>4.225806451612903</v>
          </cell>
          <cell r="AG17">
            <v>3.5</v>
          </cell>
          <cell r="AH17">
            <v>4.5483870967741939</v>
          </cell>
          <cell r="AI17">
            <v>3.7666666666666666</v>
          </cell>
          <cell r="AJ17">
            <v>4.4838709677419359</v>
          </cell>
          <cell r="AK17">
            <v>3.9333333333333336</v>
          </cell>
          <cell r="AL17">
            <v>4.032258064516129</v>
          </cell>
          <cell r="AM17">
            <v>2.9032258064516125</v>
          </cell>
          <cell r="AN17">
            <v>3.6333333333333333</v>
          </cell>
          <cell r="AO17">
            <v>4.709677419354839</v>
          </cell>
          <cell r="AP17">
            <v>4.1666666666666661</v>
          </cell>
          <cell r="AQ17">
            <v>4.258064516129032</v>
          </cell>
          <cell r="AR17">
            <v>3.7096774193548385</v>
          </cell>
          <cell r="AS17">
            <v>4.2857142857142856</v>
          </cell>
          <cell r="AT17">
            <v>4.290322580645161</v>
          </cell>
          <cell r="AU17">
            <v>4.3</v>
          </cell>
          <cell r="AV17">
            <v>4.5161290322580641</v>
          </cell>
          <cell r="AW17">
            <v>4.5</v>
          </cell>
        </row>
        <row r="18">
          <cell r="A18" t="str">
            <v>Gandara / Greenfield / 107 Conway</v>
          </cell>
          <cell r="F18">
            <v>2.2333333333333334</v>
          </cell>
          <cell r="G18">
            <v>1.129032258064516</v>
          </cell>
          <cell r="H18">
            <v>0.5161290322580645</v>
          </cell>
          <cell r="I18">
            <v>1.75</v>
          </cell>
          <cell r="J18">
            <v>5.387096774193548</v>
          </cell>
          <cell r="K18">
            <v>6.8</v>
          </cell>
          <cell r="L18">
            <v>5.8709677419354831</v>
          </cell>
          <cell r="M18">
            <v>4.8666666666666671</v>
          </cell>
          <cell r="N18">
            <v>7.9032258064516112</v>
          </cell>
          <cell r="O18">
            <v>8.7741935483870961</v>
          </cell>
          <cell r="P18">
            <v>9.1333333333333329</v>
          </cell>
          <cell r="Q18">
            <v>9.2903225806451601</v>
          </cell>
          <cell r="R18">
            <v>10.633333333333335</v>
          </cell>
          <cell r="S18">
            <v>10.096774193548388</v>
          </cell>
          <cell r="T18">
            <v>9.1612903225806441</v>
          </cell>
          <cell r="U18">
            <v>9.4482758620689662</v>
          </cell>
          <cell r="V18">
            <v>10.935483870967742</v>
          </cell>
          <cell r="W18">
            <v>9.7666666666666657</v>
          </cell>
          <cell r="X18">
            <v>10.516129032258064</v>
          </cell>
          <cell r="Y18">
            <v>10.4</v>
          </cell>
          <cell r="Z18">
            <v>10.70967741935484</v>
          </cell>
          <cell r="AA18">
            <v>11.35483870967742</v>
          </cell>
          <cell r="AB18">
            <v>10.166666666666664</v>
          </cell>
          <cell r="AC18">
            <v>10.677419354838708</v>
          </cell>
          <cell r="AD18">
            <v>10.733333333333336</v>
          </cell>
          <cell r="AE18">
            <v>10.806451612903224</v>
          </cell>
          <cell r="AF18">
            <v>10.64516129032258</v>
          </cell>
          <cell r="AG18">
            <v>9.2142857142857153</v>
          </cell>
          <cell r="AH18">
            <v>9.193548387096774</v>
          </cell>
          <cell r="AI18">
            <v>10.733333333333333</v>
          </cell>
          <cell r="AJ18">
            <v>11.483870967741936</v>
          </cell>
          <cell r="AK18">
            <v>9.0333333333333332</v>
          </cell>
          <cell r="AL18">
            <v>8.7741935483870961</v>
          </cell>
          <cell r="AM18">
            <v>9.7096774193548399</v>
          </cell>
          <cell r="AN18">
            <v>9.6333333333333329</v>
          </cell>
          <cell r="AO18">
            <v>10.580645161290322</v>
          </cell>
          <cell r="AP18">
            <v>10.766666666666667</v>
          </cell>
          <cell r="AQ18">
            <v>10</v>
          </cell>
          <cell r="AR18">
            <v>9.32258064516129</v>
          </cell>
          <cell r="AS18">
            <v>10.535714285714285</v>
          </cell>
          <cell r="AT18">
            <v>11.387096774193548</v>
          </cell>
          <cell r="AU18">
            <v>13.666666666666668</v>
          </cell>
          <cell r="AV18">
            <v>11.709677419354838</v>
          </cell>
          <cell r="AW18">
            <v>13.8</v>
          </cell>
        </row>
        <row r="19">
          <cell r="A19" t="str">
            <v>Gandara / Holyoke / 27-29 Canby St</v>
          </cell>
          <cell r="F19">
            <v>2.8333333333333335</v>
          </cell>
          <cell r="G19">
            <v>2.774193548387097</v>
          </cell>
          <cell r="H19">
            <v>2.161290322580645</v>
          </cell>
          <cell r="I19">
            <v>3.3571428571428572</v>
          </cell>
          <cell r="J19">
            <v>6.9354838709677411</v>
          </cell>
          <cell r="K19">
            <v>11.433333333333332</v>
          </cell>
          <cell r="L19">
            <v>9.4193548387096744</v>
          </cell>
          <cell r="M19">
            <v>11.533333333333335</v>
          </cell>
          <cell r="N19">
            <v>10.838709677419354</v>
          </cell>
          <cell r="O19">
            <v>10.612903225806454</v>
          </cell>
          <cell r="P19">
            <v>10.733333333333336</v>
          </cell>
          <cell r="Q19">
            <v>11.064516129032256</v>
          </cell>
          <cell r="R19">
            <v>11.5</v>
          </cell>
          <cell r="S19">
            <v>11.806451612903224</v>
          </cell>
          <cell r="T19">
            <v>11.806451612903226</v>
          </cell>
          <cell r="U19">
            <v>11.724137931034482</v>
          </cell>
          <cell r="V19">
            <v>11.774193548387094</v>
          </cell>
          <cell r="W19">
            <v>11.7</v>
          </cell>
          <cell r="X19">
            <v>11.70967741935484</v>
          </cell>
          <cell r="Y19">
            <v>10.933333333333332</v>
          </cell>
          <cell r="Z19">
            <v>11.548387096774192</v>
          </cell>
          <cell r="AA19">
            <v>11.451612903225806</v>
          </cell>
          <cell r="AB19">
            <v>11.366666666666665</v>
          </cell>
          <cell r="AC19">
            <v>11.935483870967742</v>
          </cell>
          <cell r="AD19">
            <v>12.3</v>
          </cell>
          <cell r="AE19">
            <v>11.451612903225806</v>
          </cell>
          <cell r="AF19">
            <v>10.838709677419354</v>
          </cell>
          <cell r="AG19">
            <v>10.821428571428571</v>
          </cell>
          <cell r="AH19">
            <v>10.870967741935484</v>
          </cell>
          <cell r="AI19">
            <v>9.1</v>
          </cell>
          <cell r="AJ19">
            <v>10.838709677419354</v>
          </cell>
          <cell r="AK19">
            <v>10.3</v>
          </cell>
          <cell r="AL19">
            <v>11.41935483870968</v>
          </cell>
          <cell r="AM19">
            <v>11.03225806451613</v>
          </cell>
          <cell r="AN19">
            <v>10.666666666666666</v>
          </cell>
          <cell r="AO19">
            <v>11</v>
          </cell>
          <cell r="AP19">
            <v>11.4</v>
          </cell>
          <cell r="AQ19">
            <v>9.4838709677419359</v>
          </cell>
          <cell r="AR19">
            <v>10.774193548387096</v>
          </cell>
          <cell r="AS19">
            <v>10.607142857142858</v>
          </cell>
          <cell r="AT19">
            <v>12</v>
          </cell>
          <cell r="AU19">
            <v>13.5</v>
          </cell>
          <cell r="AV19">
            <v>13.129032258064516</v>
          </cell>
          <cell r="AW19">
            <v>13.166666666666666</v>
          </cell>
        </row>
        <row r="20">
          <cell r="A20" t="str">
            <v>Gandara / Springfield / 25 Moorland</v>
          </cell>
          <cell r="G20">
            <v>2</v>
          </cell>
          <cell r="H20">
            <v>7.6129032258064511</v>
          </cell>
          <cell r="I20">
            <v>7.4285714285714288</v>
          </cell>
          <cell r="J20">
            <v>8.870967741935484</v>
          </cell>
          <cell r="K20">
            <v>8.5</v>
          </cell>
          <cell r="L20">
            <v>6.0645161290322589</v>
          </cell>
          <cell r="M20">
            <v>6.9333333333333327</v>
          </cell>
          <cell r="N20">
            <v>6.258064516129032</v>
          </cell>
          <cell r="O20">
            <v>7.1612903225806441</v>
          </cell>
          <cell r="P20">
            <v>9.4666666666666668</v>
          </cell>
          <cell r="Q20">
            <v>8.1612903225806459</v>
          </cell>
          <cell r="R20">
            <v>7.8333333333333348</v>
          </cell>
          <cell r="S20">
            <v>8.0645161290322598</v>
          </cell>
          <cell r="T20">
            <v>8</v>
          </cell>
          <cell r="U20">
            <v>7.9655172413793114</v>
          </cell>
          <cell r="V20">
            <v>7.6451612903225792</v>
          </cell>
          <cell r="W20">
            <v>8.1333333333333329</v>
          </cell>
          <cell r="X20">
            <v>8.7741935483870961</v>
          </cell>
          <cell r="Y20">
            <v>8.2666666666666657</v>
          </cell>
          <cell r="Z20">
            <v>7.419354838709677</v>
          </cell>
          <cell r="AA20">
            <v>8.0322580645161281</v>
          </cell>
          <cell r="AB20">
            <v>8.5</v>
          </cell>
          <cell r="AC20">
            <v>9.8387096774193559</v>
          </cell>
          <cell r="AD20">
            <v>9.3666666666666671</v>
          </cell>
          <cell r="AE20">
            <v>8.0322580645161281</v>
          </cell>
          <cell r="AF20">
            <v>6.354838709677419</v>
          </cell>
          <cell r="AG20">
            <v>7.5714285714285703</v>
          </cell>
          <cell r="AH20">
            <v>7.032258064516129</v>
          </cell>
          <cell r="AI20">
            <v>8.2666666666666675</v>
          </cell>
          <cell r="AJ20">
            <v>8.3548387096774199</v>
          </cell>
          <cell r="AK20">
            <v>9.9333333333333336</v>
          </cell>
          <cell r="AL20">
            <v>8.9032258064516121</v>
          </cell>
          <cell r="AM20">
            <v>8.6451612903225801</v>
          </cell>
          <cell r="AN20">
            <v>8.4</v>
          </cell>
          <cell r="AO20">
            <v>8.5483870967741939</v>
          </cell>
          <cell r="AP20">
            <v>7.5333333333333332</v>
          </cell>
          <cell r="AQ20">
            <v>7.354838709677419</v>
          </cell>
          <cell r="AR20">
            <v>7.0967741935483861</v>
          </cell>
          <cell r="AS20">
            <v>6.3928571428571423</v>
          </cell>
          <cell r="AT20">
            <v>7.4838709677419359</v>
          </cell>
          <cell r="AU20">
            <v>8.3333333333333321</v>
          </cell>
          <cell r="AV20">
            <v>7.6774193548387091</v>
          </cell>
          <cell r="AW20">
            <v>7.3666666666666663</v>
          </cell>
        </row>
        <row r="21">
          <cell r="A21" t="str">
            <v>Gandara / Springfield / 353 MapleSt</v>
          </cell>
          <cell r="F21">
            <v>5.2</v>
          </cell>
          <cell r="G21">
            <v>8.935483870967742</v>
          </cell>
          <cell r="H21">
            <v>10.903225806451612</v>
          </cell>
          <cell r="I21">
            <v>9.3571428571428577</v>
          </cell>
          <cell r="J21">
            <v>7.4516129032258061</v>
          </cell>
          <cell r="K21">
            <v>10.9</v>
          </cell>
          <cell r="L21">
            <v>10.677419354838712</v>
          </cell>
          <cell r="M21">
            <v>13.3</v>
          </cell>
          <cell r="N21">
            <v>13.612903225806452</v>
          </cell>
          <cell r="O21">
            <v>14.03225806451613</v>
          </cell>
          <cell r="P21">
            <v>14.633333333333335</v>
          </cell>
          <cell r="Q21">
            <v>14.838709677419354</v>
          </cell>
          <cell r="R21">
            <v>14.666666666666666</v>
          </cell>
          <cell r="S21">
            <v>10.903225806451612</v>
          </cell>
          <cell r="T21">
            <v>12.774193548387094</v>
          </cell>
          <cell r="U21">
            <v>14.310344827586206</v>
          </cell>
          <cell r="V21">
            <v>14.548387096774192</v>
          </cell>
          <cell r="W21">
            <v>14.9</v>
          </cell>
          <cell r="X21">
            <v>14.935483870967742</v>
          </cell>
          <cell r="Y21">
            <v>14.933333333333334</v>
          </cell>
          <cell r="Z21">
            <v>14.96774193548387</v>
          </cell>
          <cell r="AA21">
            <v>14.322580645161288</v>
          </cell>
          <cell r="AB21">
            <v>14.566666666666668</v>
          </cell>
          <cell r="AC21">
            <v>14.258064516129032</v>
          </cell>
          <cell r="AD21">
            <v>13.933333333333334</v>
          </cell>
          <cell r="AE21">
            <v>14.64516129032258</v>
          </cell>
          <cell r="AF21">
            <v>14.193548387096776</v>
          </cell>
          <cell r="AG21">
            <v>14.321428571428571</v>
          </cell>
          <cell r="AH21">
            <v>14.483870967741934</v>
          </cell>
          <cell r="AI21">
            <v>14.766666666666667</v>
          </cell>
          <cell r="AJ21">
            <v>14.483870967741934</v>
          </cell>
          <cell r="AK21">
            <v>14.866666666666669</v>
          </cell>
          <cell r="AL21">
            <v>14.967741935483872</v>
          </cell>
          <cell r="AM21">
            <v>14.870967741935484</v>
          </cell>
          <cell r="AN21">
            <v>14.333333333333332</v>
          </cell>
          <cell r="AO21">
            <v>14.58064516129032</v>
          </cell>
          <cell r="AP21">
            <v>13.833333333333336</v>
          </cell>
          <cell r="AQ21">
            <v>13.2258064516129</v>
          </cell>
          <cell r="AR21">
            <v>12.903225806451612</v>
          </cell>
          <cell r="AS21">
            <v>14.428571428571429</v>
          </cell>
          <cell r="AT21">
            <v>16.290322580645164</v>
          </cell>
          <cell r="AU21">
            <v>17.733333333333338</v>
          </cell>
          <cell r="AV21">
            <v>16.838709677419356</v>
          </cell>
          <cell r="AW21">
            <v>17.5</v>
          </cell>
        </row>
        <row r="22">
          <cell r="A22" t="str">
            <v>GermaineLawrence/Arlington/18Clarem</v>
          </cell>
          <cell r="D22">
            <v>7.6333333333333337</v>
          </cell>
          <cell r="E22">
            <v>8.4193548387096779</v>
          </cell>
          <cell r="F22">
            <v>7.8666666666666671</v>
          </cell>
          <cell r="G22">
            <v>7.2903225806451619</v>
          </cell>
          <cell r="H22">
            <v>8.5483870967741922</v>
          </cell>
          <cell r="I22">
            <v>8.1071428571428577</v>
          </cell>
          <cell r="J22">
            <v>8.935483870967742</v>
          </cell>
          <cell r="K22">
            <v>9.0333333333333332</v>
          </cell>
          <cell r="L22">
            <v>11.354838709677422</v>
          </cell>
          <cell r="M22">
            <v>11.9</v>
          </cell>
          <cell r="N22">
            <v>12.096774193548386</v>
          </cell>
          <cell r="O22">
            <v>11.709677419354838</v>
          </cell>
          <cell r="P22">
            <v>7.6</v>
          </cell>
          <cell r="Q22">
            <v>11.67741935483871</v>
          </cell>
          <cell r="R22">
            <v>10.9</v>
          </cell>
          <cell r="S22">
            <v>11</v>
          </cell>
          <cell r="T22">
            <v>10.935483870967742</v>
          </cell>
          <cell r="U22">
            <v>11.862068965517238</v>
          </cell>
          <cell r="V22">
            <v>11.483870967741938</v>
          </cell>
          <cell r="W22">
            <v>12.2</v>
          </cell>
          <cell r="X22">
            <v>10.935483870967742</v>
          </cell>
          <cell r="Y22">
            <v>10.366666666666667</v>
          </cell>
          <cell r="Z22">
            <v>11.74193548387097</v>
          </cell>
          <cell r="AA22">
            <v>12.32258064516129</v>
          </cell>
          <cell r="AB22">
            <v>10.266666666666666</v>
          </cell>
          <cell r="AC22">
            <v>9.7419354838709697</v>
          </cell>
          <cell r="AD22">
            <v>10.866666666666667</v>
          </cell>
          <cell r="AE22">
            <v>9.2258064516129039</v>
          </cell>
          <cell r="AF22">
            <v>10.61290322580645</v>
          </cell>
          <cell r="AG22">
            <v>9.6785714285714288</v>
          </cell>
          <cell r="AH22">
            <v>11.903225806451614</v>
          </cell>
          <cell r="AI22">
            <v>12.233333333333333</v>
          </cell>
          <cell r="AJ22">
            <v>12.483870967741934</v>
          </cell>
          <cell r="AK22">
            <v>11.633333333333333</v>
          </cell>
          <cell r="AL22">
            <v>12.032258064516128</v>
          </cell>
          <cell r="AM22">
            <v>10.419354838709676</v>
          </cell>
          <cell r="AN22">
            <v>10.466666666666669</v>
          </cell>
          <cell r="AO22">
            <v>11.548387096774196</v>
          </cell>
          <cell r="AP22">
            <v>10.6</v>
          </cell>
          <cell r="AQ22">
            <v>11.64516129032258</v>
          </cell>
          <cell r="AR22">
            <v>11.35483870967742</v>
          </cell>
          <cell r="AS22">
            <v>12</v>
          </cell>
          <cell r="AT22">
            <v>11.483870967741936</v>
          </cell>
          <cell r="AU22">
            <v>11.4</v>
          </cell>
          <cell r="AV22">
            <v>12.161290322580644</v>
          </cell>
          <cell r="AW22">
            <v>11.7</v>
          </cell>
        </row>
        <row r="23">
          <cell r="A23" t="str">
            <v>Harbor Schools/ Merrimac /100W.Main</v>
          </cell>
          <cell r="C23">
            <v>0.35483870967741937</v>
          </cell>
          <cell r="D23">
            <v>5.3</v>
          </cell>
          <cell r="E23">
            <v>7.064516129032258</v>
          </cell>
          <cell r="F23">
            <v>7.5</v>
          </cell>
          <cell r="G23">
            <v>6.6451612903225801</v>
          </cell>
          <cell r="H23">
            <v>8.6451612903225801</v>
          </cell>
          <cell r="I23">
            <v>6.5714285714285721</v>
          </cell>
          <cell r="J23">
            <v>9.3225806451612883</v>
          </cell>
          <cell r="K23">
            <v>10.666666666666668</v>
          </cell>
          <cell r="L23">
            <v>11.258064516129032</v>
          </cell>
          <cell r="M23">
            <v>9.5666666666666664</v>
          </cell>
          <cell r="N23">
            <v>10.903225806451614</v>
          </cell>
          <cell r="O23">
            <v>10.451612903225804</v>
          </cell>
          <cell r="P23">
            <v>10.5</v>
          </cell>
          <cell r="Q23">
            <v>9.387096774193548</v>
          </cell>
          <cell r="R23">
            <v>10.766666666666666</v>
          </cell>
          <cell r="S23">
            <v>9.7741935483870961</v>
          </cell>
          <cell r="T23">
            <v>10.258064516129034</v>
          </cell>
          <cell r="U23">
            <v>10.827586206896553</v>
          </cell>
          <cell r="V23">
            <v>11.064516129032258</v>
          </cell>
          <cell r="W23">
            <v>11.066666666666666</v>
          </cell>
          <cell r="X23">
            <v>11.516129032258064</v>
          </cell>
          <cell r="Y23">
            <v>11.533333333333333</v>
          </cell>
          <cell r="Z23">
            <v>11.129032258064516</v>
          </cell>
          <cell r="AA23">
            <v>10.709677419354838</v>
          </cell>
          <cell r="AB23">
            <v>11.466666666666667</v>
          </cell>
          <cell r="AC23">
            <v>11.741935483870968</v>
          </cell>
          <cell r="AD23">
            <v>11.5</v>
          </cell>
          <cell r="AE23">
            <v>11.645161290322582</v>
          </cell>
          <cell r="AF23">
            <v>11.096774193548388</v>
          </cell>
          <cell r="AG23">
            <v>11.75</v>
          </cell>
          <cell r="AH23">
            <v>11.258064516129034</v>
          </cell>
          <cell r="AI23">
            <v>11.666666666666666</v>
          </cell>
          <cell r="AJ23">
            <v>11.580645161290322</v>
          </cell>
          <cell r="AK23">
            <v>11.3</v>
          </cell>
          <cell r="AL23">
            <v>11.903225806451614</v>
          </cell>
          <cell r="AM23">
            <v>11.516129032258066</v>
          </cell>
          <cell r="AN23">
            <v>11.566666666666666</v>
          </cell>
          <cell r="AO23">
            <v>10.225806451612904</v>
          </cell>
          <cell r="AP23">
            <v>10.6</v>
          </cell>
          <cell r="AQ23">
            <v>9.870967741935484</v>
          </cell>
          <cell r="AR23">
            <v>8.064516129032258</v>
          </cell>
          <cell r="AS23">
            <v>10.928571428571429</v>
          </cell>
          <cell r="AT23">
            <v>10.774193548387098</v>
          </cell>
          <cell r="AU23">
            <v>10.566666666666666</v>
          </cell>
          <cell r="AV23">
            <v>11</v>
          </cell>
          <cell r="AW23">
            <v>10.199999999999999</v>
          </cell>
        </row>
        <row r="24">
          <cell r="A24" t="str">
            <v>Health and Education Services</v>
          </cell>
          <cell r="AR24">
            <v>6.4516129032258063E-2</v>
          </cell>
        </row>
        <row r="25">
          <cell r="A25" t="str">
            <v>HES / Beverly / 6 Echo Ave.</v>
          </cell>
          <cell r="B25">
            <v>3.4838709677419351</v>
          </cell>
          <cell r="C25">
            <v>8.4516129032258061</v>
          </cell>
          <cell r="D25">
            <v>8.4666666666666668</v>
          </cell>
          <cell r="E25">
            <v>8.6451612903225801</v>
          </cell>
          <cell r="F25">
            <v>10.6</v>
          </cell>
          <cell r="G25">
            <v>10.129032258064516</v>
          </cell>
          <cell r="H25">
            <v>11.32258064516129</v>
          </cell>
          <cell r="I25">
            <v>9.5714285714285712</v>
          </cell>
          <cell r="J25">
            <v>10.258064516129034</v>
          </cell>
          <cell r="K25">
            <v>9.6333333333333329</v>
          </cell>
          <cell r="L25">
            <v>10.93548387096774</v>
          </cell>
          <cell r="M25">
            <v>9.3333333333333321</v>
          </cell>
          <cell r="N25">
            <v>10.516129032258066</v>
          </cell>
          <cell r="O25">
            <v>10.516129032258064</v>
          </cell>
          <cell r="P25">
            <v>7.6333333333333337</v>
          </cell>
          <cell r="Q25">
            <v>9.3548387096774182</v>
          </cell>
          <cell r="R25">
            <v>7.5</v>
          </cell>
          <cell r="S25">
            <v>9.387096774193548</v>
          </cell>
          <cell r="T25">
            <v>8.258064516129032</v>
          </cell>
          <cell r="U25">
            <v>8.8965517241379288</v>
          </cell>
          <cell r="V25">
            <v>6.5161290322580641</v>
          </cell>
          <cell r="W25">
            <v>8.5</v>
          </cell>
          <cell r="X25">
            <v>9.935483870967742</v>
          </cell>
          <cell r="Y25">
            <v>8.1666666666666679</v>
          </cell>
          <cell r="Z25">
            <v>9.1935483870967758</v>
          </cell>
          <cell r="AA25">
            <v>10.548387096774192</v>
          </cell>
          <cell r="AB25">
            <v>11.533333333333331</v>
          </cell>
          <cell r="AC25">
            <v>8.5806451612903221</v>
          </cell>
          <cell r="AD25">
            <v>10.433333333333334</v>
          </cell>
          <cell r="AE25">
            <v>9.3870967741935498</v>
          </cell>
          <cell r="AF25">
            <v>8.8064516129032242</v>
          </cell>
          <cell r="AG25">
            <v>10.392857142857144</v>
          </cell>
          <cell r="AH25">
            <v>9.2903225806451601</v>
          </cell>
          <cell r="AI25">
            <v>10.3</v>
          </cell>
          <cell r="AJ25">
            <v>10.06451612903226</v>
          </cell>
          <cell r="AK25">
            <v>8.1666666666666661</v>
          </cell>
          <cell r="AL25">
            <v>9.7096774193548381</v>
          </cell>
          <cell r="AM25">
            <v>0.5161290322580645</v>
          </cell>
        </row>
        <row r="26">
          <cell r="A26" t="str">
            <v>HES / Haverhill / 8-10 Howard St</v>
          </cell>
          <cell r="I26">
            <v>1.4285714285714284</v>
          </cell>
          <cell r="J26">
            <v>6.5161290322580649</v>
          </cell>
          <cell r="K26">
            <v>7.5333333333333332</v>
          </cell>
          <cell r="L26">
            <v>5.6774193548387082</v>
          </cell>
          <cell r="M26">
            <v>7.4</v>
          </cell>
          <cell r="N26">
            <v>6.967741935483871</v>
          </cell>
          <cell r="O26">
            <v>6.6451612903225801</v>
          </cell>
          <cell r="P26">
            <v>3.9</v>
          </cell>
          <cell r="Q26">
            <v>3.5483870967741935</v>
          </cell>
          <cell r="R26">
            <v>3.9</v>
          </cell>
          <cell r="S26">
            <v>5.064516129032258</v>
          </cell>
          <cell r="T26">
            <v>6.870967741935484</v>
          </cell>
          <cell r="U26">
            <v>5.5862068965517242</v>
          </cell>
          <cell r="V26">
            <v>6</v>
          </cell>
          <cell r="W26">
            <v>5.9666666666666659</v>
          </cell>
          <cell r="X26">
            <v>5.161290322580645</v>
          </cell>
          <cell r="Y26">
            <v>5.3333333333333339</v>
          </cell>
          <cell r="Z26">
            <v>4.967741935483871</v>
          </cell>
          <cell r="AA26">
            <v>4.7096774193548381</v>
          </cell>
          <cell r="AB26">
            <v>5.0999999999999996</v>
          </cell>
          <cell r="AC26">
            <v>5.774193548387097</v>
          </cell>
          <cell r="AD26">
            <v>2.2999999999999998</v>
          </cell>
        </row>
        <row r="27">
          <cell r="A27" t="str">
            <v>HES / Salem / 39 1/2 Mason St</v>
          </cell>
          <cell r="AL27">
            <v>0.80645161290322576</v>
          </cell>
          <cell r="AM27">
            <v>9.741935483870968</v>
          </cell>
          <cell r="AN27">
            <v>7.1333333333333329</v>
          </cell>
          <cell r="AO27">
            <v>7.7096774193548372</v>
          </cell>
          <cell r="AP27">
            <v>9.4</v>
          </cell>
          <cell r="AQ27">
            <v>8.870967741935484</v>
          </cell>
          <cell r="AR27">
            <v>8.5806451612903203</v>
          </cell>
          <cell r="AS27">
            <v>8.9285714285714306</v>
          </cell>
          <cell r="AT27">
            <v>7.2258064516129021</v>
          </cell>
          <cell r="AU27">
            <v>9.9333333333333318</v>
          </cell>
          <cell r="AV27">
            <v>8.4516129032258043</v>
          </cell>
          <cell r="AW27">
            <v>9.6666666666666643</v>
          </cell>
        </row>
        <row r="28">
          <cell r="A28" t="str">
            <v>ItalianHome/E. Freetown/9PinewoodCt</v>
          </cell>
          <cell r="C28">
            <v>0.12903225806451613</v>
          </cell>
          <cell r="D28">
            <v>2.9333333333333336</v>
          </cell>
          <cell r="E28">
            <v>2.5161290322580645</v>
          </cell>
          <cell r="F28">
            <v>3.8333333333333335</v>
          </cell>
          <cell r="G28">
            <v>6</v>
          </cell>
          <cell r="H28">
            <v>8.129032258064516</v>
          </cell>
          <cell r="I28">
            <v>7.0714285714285712</v>
          </cell>
          <cell r="J28">
            <v>7.4516129032258069</v>
          </cell>
          <cell r="K28">
            <v>5.5333333333333332</v>
          </cell>
          <cell r="L28">
            <v>4.064516129032258</v>
          </cell>
          <cell r="M28">
            <v>4.7</v>
          </cell>
          <cell r="N28">
            <v>4.387096774193548</v>
          </cell>
          <cell r="O28">
            <v>7.5483870967741922</v>
          </cell>
          <cell r="P28">
            <v>7.2333333333333334</v>
          </cell>
          <cell r="Q28">
            <v>5.5161290322580649</v>
          </cell>
          <cell r="R28">
            <v>4.5333333333333332</v>
          </cell>
          <cell r="S28">
            <v>3.4193548387096775</v>
          </cell>
          <cell r="T28">
            <v>4.741935483870968</v>
          </cell>
          <cell r="U28">
            <v>9.4137931034482758</v>
          </cell>
          <cell r="V28">
            <v>7.5806451612903212</v>
          </cell>
          <cell r="W28">
            <v>7.333333333333333</v>
          </cell>
          <cell r="X28">
            <v>7.354838709677419</v>
          </cell>
          <cell r="Y28">
            <v>6.833333333333333</v>
          </cell>
          <cell r="Z28">
            <v>6.935483870967742</v>
          </cell>
          <cell r="AA28">
            <v>7.161290322580645</v>
          </cell>
          <cell r="AB28">
            <v>6.333333333333333</v>
          </cell>
          <cell r="AC28">
            <v>7.806451612903226</v>
          </cell>
          <cell r="AD28">
            <v>7.7333333333333325</v>
          </cell>
          <cell r="AE28">
            <v>6.7096774193548381</v>
          </cell>
          <cell r="AF28">
            <v>6.258064516129032</v>
          </cell>
          <cell r="AG28">
            <v>7.3214285714285721</v>
          </cell>
          <cell r="AH28">
            <v>5.741935483870968</v>
          </cell>
          <cell r="AI28">
            <v>7</v>
          </cell>
          <cell r="AJ28">
            <v>5.032258064516129</v>
          </cell>
          <cell r="AK28">
            <v>6.166666666666667</v>
          </cell>
          <cell r="AL28">
            <v>7.225806451612903</v>
          </cell>
          <cell r="AM28">
            <v>5.32258064516129</v>
          </cell>
          <cell r="AN28">
            <v>3.9</v>
          </cell>
          <cell r="AO28">
            <v>5.1290322580645169</v>
          </cell>
          <cell r="AP28">
            <v>6.7333333333333334</v>
          </cell>
          <cell r="AQ28">
            <v>5.67741935483871</v>
          </cell>
          <cell r="AR28">
            <v>5.774193548387097</v>
          </cell>
          <cell r="AS28">
            <v>8.3571428571428577</v>
          </cell>
          <cell r="AT28">
            <v>5.967741935483871</v>
          </cell>
          <cell r="AU28">
            <v>7.4333333333333336</v>
          </cell>
          <cell r="AV28">
            <v>7.064516129032258</v>
          </cell>
          <cell r="AW28">
            <v>8.1666666666666661</v>
          </cell>
        </row>
        <row r="29">
          <cell r="A29" t="str">
            <v>ItalianHome/JamPl/1125CentreSt</v>
          </cell>
          <cell r="B29">
            <v>3.2258064516129031E-2</v>
          </cell>
          <cell r="C29">
            <v>1.4516129032258065</v>
          </cell>
          <cell r="D29">
            <v>2</v>
          </cell>
          <cell r="E29">
            <v>1</v>
          </cell>
          <cell r="F29">
            <v>1.4333333333333331</v>
          </cell>
          <cell r="G29">
            <v>0.64516129032258063</v>
          </cell>
          <cell r="H29">
            <v>0.77419354838709675</v>
          </cell>
          <cell r="I29">
            <v>1.5</v>
          </cell>
          <cell r="J29">
            <v>1.6129032258064515</v>
          </cell>
          <cell r="K29">
            <v>1.7666666666666666</v>
          </cell>
          <cell r="L29">
            <v>0.45161290322580644</v>
          </cell>
          <cell r="M29">
            <v>0.93333333333333335</v>
          </cell>
          <cell r="N29">
            <v>1.903225806451613</v>
          </cell>
          <cell r="O29">
            <v>1.3870967741935485</v>
          </cell>
          <cell r="P29">
            <v>1.8666666666666667</v>
          </cell>
          <cell r="Q29">
            <v>1.2903225806451613</v>
          </cell>
          <cell r="R29">
            <v>1.1666666666666667</v>
          </cell>
          <cell r="S29">
            <v>1.9032258064516128</v>
          </cell>
          <cell r="T29">
            <v>1.1935483870967742</v>
          </cell>
          <cell r="U29">
            <v>1.6206896551724137</v>
          </cell>
          <cell r="V29">
            <v>1.064516129032258</v>
          </cell>
          <cell r="W29">
            <v>2</v>
          </cell>
          <cell r="X29">
            <v>1.903225806451613</v>
          </cell>
          <cell r="Y29">
            <v>1.8</v>
          </cell>
          <cell r="Z29">
            <v>1.2580645161290323</v>
          </cell>
          <cell r="AA29">
            <v>1.6451612903225805</v>
          </cell>
          <cell r="AB29">
            <v>0.6</v>
          </cell>
          <cell r="AC29">
            <v>1.1935483870967742</v>
          </cell>
          <cell r="AD29">
            <v>2</v>
          </cell>
          <cell r="AE29">
            <v>1.6451612903225805</v>
          </cell>
          <cell r="AF29">
            <v>2</v>
          </cell>
          <cell r="AG29">
            <v>2</v>
          </cell>
          <cell r="AH29">
            <v>1.3870967741935483</v>
          </cell>
          <cell r="AI29">
            <v>1.1000000000000001</v>
          </cell>
          <cell r="AJ29">
            <v>1.5806451612903225</v>
          </cell>
          <cell r="AK29">
            <v>1.6</v>
          </cell>
          <cell r="AL29">
            <v>1.2903225806451613</v>
          </cell>
          <cell r="AM29">
            <v>0.77419354838709675</v>
          </cell>
          <cell r="AN29">
            <v>2</v>
          </cell>
          <cell r="AO29">
            <v>1.2903225806451615</v>
          </cell>
          <cell r="AP29">
            <v>1.8666666666666667</v>
          </cell>
          <cell r="AQ29">
            <v>6.4516129032258063E-2</v>
          </cell>
        </row>
        <row r="30">
          <cell r="A30" t="str">
            <v>Key / Fall River / 62 County St</v>
          </cell>
          <cell r="B30">
            <v>5.4838709677419342</v>
          </cell>
          <cell r="C30">
            <v>6.0322580645161299</v>
          </cell>
          <cell r="D30">
            <v>5.7</v>
          </cell>
          <cell r="E30">
            <v>5.5483870967741939</v>
          </cell>
          <cell r="F30">
            <v>9.2333333333333343</v>
          </cell>
          <cell r="G30">
            <v>11.774193548387096</v>
          </cell>
          <cell r="H30">
            <v>10.451612903225806</v>
          </cell>
          <cell r="I30">
            <v>10.785714285714285</v>
          </cell>
          <cell r="J30">
            <v>10.322580645161294</v>
          </cell>
          <cell r="K30">
            <v>12.8</v>
          </cell>
          <cell r="L30">
            <v>12.419354838709678</v>
          </cell>
          <cell r="M30">
            <v>12.066666666666668</v>
          </cell>
          <cell r="N30">
            <v>12.806451612903226</v>
          </cell>
          <cell r="O30">
            <v>14.451612903225808</v>
          </cell>
          <cell r="P30">
            <v>14.533333333333335</v>
          </cell>
          <cell r="Q30">
            <v>14.387096774193548</v>
          </cell>
          <cell r="R30">
            <v>14.6</v>
          </cell>
          <cell r="S30">
            <v>14.741935483870966</v>
          </cell>
          <cell r="T30">
            <v>14.967741935483872</v>
          </cell>
          <cell r="U30">
            <v>14.827586206896553</v>
          </cell>
          <cell r="V30">
            <v>14.838709677419356</v>
          </cell>
          <cell r="W30">
            <v>14.8</v>
          </cell>
          <cell r="X30">
            <v>15</v>
          </cell>
          <cell r="Y30">
            <v>14.533333333333335</v>
          </cell>
          <cell r="Z30">
            <v>14.870967741935484</v>
          </cell>
          <cell r="AA30">
            <v>14.70967741935484</v>
          </cell>
          <cell r="AB30">
            <v>14.2</v>
          </cell>
          <cell r="AC30">
            <v>13</v>
          </cell>
          <cell r="AD30">
            <v>14.3</v>
          </cell>
          <cell r="AE30">
            <v>13.516129032258064</v>
          </cell>
          <cell r="AF30">
            <v>13.645161290322582</v>
          </cell>
          <cell r="AG30">
            <v>11.428571428571431</v>
          </cell>
          <cell r="AH30">
            <v>12.064516129032258</v>
          </cell>
          <cell r="AI30">
            <v>14.266666666666667</v>
          </cell>
          <cell r="AJ30">
            <v>13.06451612903226</v>
          </cell>
          <cell r="AK30">
            <v>14.4</v>
          </cell>
          <cell r="AL30">
            <v>14.645161290322584</v>
          </cell>
          <cell r="AM30">
            <v>13.064516129032258</v>
          </cell>
          <cell r="AN30">
            <v>12.3</v>
          </cell>
          <cell r="AO30">
            <v>14.258064516129034</v>
          </cell>
          <cell r="AP30">
            <v>14.233333333333333</v>
          </cell>
          <cell r="AQ30">
            <v>12.35483870967742</v>
          </cell>
          <cell r="AR30">
            <v>12.774193548387094</v>
          </cell>
          <cell r="AS30">
            <v>14.035714285714286</v>
          </cell>
          <cell r="AT30">
            <v>14.225806451612904</v>
          </cell>
          <cell r="AU30">
            <v>14.533333333333331</v>
          </cell>
          <cell r="AV30">
            <v>14.451612903225808</v>
          </cell>
          <cell r="AW30">
            <v>14.7</v>
          </cell>
        </row>
        <row r="31">
          <cell r="A31" t="str">
            <v>Key / Methuen / 175 Lowell St</v>
          </cell>
          <cell r="B31">
            <v>11.35483870967742</v>
          </cell>
          <cell r="C31">
            <v>11.064516129032258</v>
          </cell>
          <cell r="D31">
            <v>9.9333333333333336</v>
          </cell>
          <cell r="E31">
            <v>9.4838709677419359</v>
          </cell>
          <cell r="F31">
            <v>9.8666666666666671</v>
          </cell>
          <cell r="G31">
            <v>10.548387096774194</v>
          </cell>
          <cell r="H31">
            <v>10.58064516129032</v>
          </cell>
          <cell r="I31">
            <v>9.4285714285714288</v>
          </cell>
          <cell r="J31">
            <v>10</v>
          </cell>
          <cell r="K31">
            <v>11.5</v>
          </cell>
          <cell r="L31">
            <v>10.741935483870966</v>
          </cell>
          <cell r="M31">
            <v>9.9666666666666668</v>
          </cell>
          <cell r="N31">
            <v>10.61290322580645</v>
          </cell>
          <cell r="O31">
            <v>10.548387096774196</v>
          </cell>
          <cell r="P31">
            <v>9.1</v>
          </cell>
          <cell r="Q31">
            <v>9.5161290322580641</v>
          </cell>
          <cell r="R31">
            <v>10.7</v>
          </cell>
          <cell r="S31">
            <v>9.064516129032258</v>
          </cell>
          <cell r="T31">
            <v>5</v>
          </cell>
          <cell r="U31">
            <v>5.6206896551724128</v>
          </cell>
          <cell r="V31">
            <v>4.6774193548387091</v>
          </cell>
          <cell r="W31">
            <v>4.8333333333333339</v>
          </cell>
          <cell r="X31">
            <v>4.4193548387096779</v>
          </cell>
          <cell r="Y31">
            <v>5.166666666666667</v>
          </cell>
          <cell r="Z31">
            <v>3.870967741935484</v>
          </cell>
          <cell r="AA31">
            <v>3.8387096774193545</v>
          </cell>
          <cell r="AB31">
            <v>1.8333333333333333</v>
          </cell>
          <cell r="AC31">
            <v>4.7741935483870961</v>
          </cell>
          <cell r="AD31">
            <v>5.1333333333333329</v>
          </cell>
          <cell r="AE31">
            <v>5.354838709677419</v>
          </cell>
          <cell r="AF31">
            <v>3.3870967741935489</v>
          </cell>
          <cell r="AG31">
            <v>5.75</v>
          </cell>
          <cell r="AH31">
            <v>4.67741935483871</v>
          </cell>
          <cell r="AI31">
            <v>4.5</v>
          </cell>
          <cell r="AJ31">
            <v>5.6129032258064511</v>
          </cell>
          <cell r="AK31">
            <v>5.3</v>
          </cell>
          <cell r="AL31">
            <v>4.8064516129032251</v>
          </cell>
          <cell r="AM31">
            <v>5.838709677419355</v>
          </cell>
          <cell r="AN31">
            <v>4.4000000000000004</v>
          </cell>
          <cell r="AO31">
            <v>5.354838709677419</v>
          </cell>
          <cell r="AP31">
            <v>5.0999999999999996</v>
          </cell>
          <cell r="AQ31">
            <v>4.7096774193548381</v>
          </cell>
          <cell r="AR31">
            <v>4.903225806451613</v>
          </cell>
          <cell r="AS31">
            <v>3.964285714285714</v>
          </cell>
          <cell r="AT31">
            <v>4.838709677419355</v>
          </cell>
          <cell r="AU31">
            <v>5.8666666666666663</v>
          </cell>
          <cell r="AV31">
            <v>5.903225806451613</v>
          </cell>
          <cell r="AW31">
            <v>5.3</v>
          </cell>
        </row>
        <row r="32">
          <cell r="A32" t="str">
            <v>Key / Methuen / 19 Mystic St</v>
          </cell>
          <cell r="S32">
            <v>0.80645161290322576</v>
          </cell>
          <cell r="T32">
            <v>5.5161290322580649</v>
          </cell>
          <cell r="U32">
            <v>5.5862068965517242</v>
          </cell>
          <cell r="V32">
            <v>5.5483870967741939</v>
          </cell>
          <cell r="W32">
            <v>5.7666666666666666</v>
          </cell>
          <cell r="X32">
            <v>4.9677419354838701</v>
          </cell>
          <cell r="Y32">
            <v>6.3</v>
          </cell>
          <cell r="Z32">
            <v>4.258064516129032</v>
          </cell>
          <cell r="AA32">
            <v>5.612903225806452</v>
          </cell>
          <cell r="AB32">
            <v>5.8</v>
          </cell>
          <cell r="AC32">
            <v>6</v>
          </cell>
          <cell r="AD32">
            <v>4.5333333333333341</v>
          </cell>
          <cell r="AE32">
            <v>5.1290322580645169</v>
          </cell>
          <cell r="AF32">
            <v>5.129032258064516</v>
          </cell>
          <cell r="AG32">
            <v>5</v>
          </cell>
          <cell r="AH32">
            <v>4.4838709677419351</v>
          </cell>
          <cell r="AI32">
            <v>4.0666666666666664</v>
          </cell>
          <cell r="AJ32">
            <v>5.4838709677419351</v>
          </cell>
          <cell r="AK32">
            <v>4.5333333333333332</v>
          </cell>
          <cell r="AL32">
            <v>3.6451612903225805</v>
          </cell>
          <cell r="AM32">
            <v>5.6451612903225801</v>
          </cell>
          <cell r="AN32">
            <v>5.333333333333333</v>
          </cell>
          <cell r="AO32">
            <v>4</v>
          </cell>
          <cell r="AP32">
            <v>4.6333333333333329</v>
          </cell>
          <cell r="AQ32">
            <v>5.4838709677419351</v>
          </cell>
          <cell r="AR32">
            <v>4.1612903225806441</v>
          </cell>
          <cell r="AS32">
            <v>4.9285714285714279</v>
          </cell>
          <cell r="AT32">
            <v>4.4838709677419351</v>
          </cell>
          <cell r="AU32">
            <v>5.3666666666666671</v>
          </cell>
          <cell r="AV32">
            <v>5.6774193548387091</v>
          </cell>
          <cell r="AW32">
            <v>5.8666666666666663</v>
          </cell>
        </row>
        <row r="33">
          <cell r="A33" t="str">
            <v>Key / Pittsfield / 369 West St</v>
          </cell>
          <cell r="B33">
            <v>9.387096774193548</v>
          </cell>
          <cell r="C33">
            <v>10.838709677419354</v>
          </cell>
          <cell r="D33">
            <v>9.8666666666666671</v>
          </cell>
          <cell r="E33">
            <v>11</v>
          </cell>
          <cell r="F33">
            <v>10.3</v>
          </cell>
          <cell r="G33">
            <v>10.096774193548388</v>
          </cell>
          <cell r="H33">
            <v>11.387096774193544</v>
          </cell>
          <cell r="I33">
            <v>11.428571428571429</v>
          </cell>
          <cell r="J33">
            <v>11.451612903225806</v>
          </cell>
          <cell r="K33">
            <v>10.1</v>
          </cell>
          <cell r="L33">
            <v>11.096774193548388</v>
          </cell>
          <cell r="M33">
            <v>9.5333333333333314</v>
          </cell>
          <cell r="N33">
            <v>11.580645161290322</v>
          </cell>
          <cell r="O33">
            <v>11.354838709677416</v>
          </cell>
          <cell r="P33">
            <v>11.5</v>
          </cell>
          <cell r="Q33">
            <v>11.677419354838708</v>
          </cell>
          <cell r="R33">
            <v>11.266666666666667</v>
          </cell>
          <cell r="S33">
            <v>11.741935483870966</v>
          </cell>
          <cell r="T33">
            <v>11.838709677419354</v>
          </cell>
          <cell r="U33">
            <v>11.931034482758621</v>
          </cell>
          <cell r="V33">
            <v>12.032258064516128</v>
          </cell>
          <cell r="W33">
            <v>12.033333333333333</v>
          </cell>
          <cell r="X33">
            <v>12</v>
          </cell>
          <cell r="Y33">
            <v>11.966666666666667</v>
          </cell>
          <cell r="Z33">
            <v>11.67741935483871</v>
          </cell>
          <cell r="AA33">
            <v>11.322580645161288</v>
          </cell>
          <cell r="AB33">
            <v>11.466666666666667</v>
          </cell>
          <cell r="AC33">
            <v>11.35483870967742</v>
          </cell>
          <cell r="AD33">
            <v>10.766666666666666</v>
          </cell>
          <cell r="AE33">
            <v>11.032258064516128</v>
          </cell>
          <cell r="AF33">
            <v>11.354838709677418</v>
          </cell>
          <cell r="AG33">
            <v>11.5</v>
          </cell>
          <cell r="AH33">
            <v>11.70967741935484</v>
          </cell>
          <cell r="AI33">
            <v>11.766666666666666</v>
          </cell>
          <cell r="AJ33">
            <v>11.741935483870966</v>
          </cell>
          <cell r="AK33">
            <v>11.866666666666667</v>
          </cell>
          <cell r="AL33">
            <v>10.806451612903228</v>
          </cell>
          <cell r="AM33">
            <v>11.193548387096776</v>
          </cell>
          <cell r="AN33">
            <v>11.333333333333332</v>
          </cell>
          <cell r="AO33">
            <v>11.580645161290322</v>
          </cell>
          <cell r="AP33">
            <v>11.466666666666665</v>
          </cell>
          <cell r="AQ33">
            <v>11.67741935483871</v>
          </cell>
          <cell r="AR33">
            <v>11.161290322580644</v>
          </cell>
          <cell r="AS33">
            <v>11.607142857142856</v>
          </cell>
          <cell r="AT33">
            <v>12.838709677419358</v>
          </cell>
          <cell r="AU33">
            <v>13.266666666666666</v>
          </cell>
          <cell r="AV33">
            <v>12.516129032258066</v>
          </cell>
          <cell r="AW33">
            <v>12.8</v>
          </cell>
        </row>
        <row r="34">
          <cell r="A34" t="str">
            <v>Key / Worcester / 2 Norton St</v>
          </cell>
          <cell r="B34">
            <v>7.9354838709677429</v>
          </cell>
          <cell r="C34">
            <v>8.129032258064516</v>
          </cell>
          <cell r="D34">
            <v>7.0666666666666664</v>
          </cell>
          <cell r="E34">
            <v>7.7741935483870979</v>
          </cell>
          <cell r="F34">
            <v>7</v>
          </cell>
          <cell r="G34">
            <v>8.2903225806451619</v>
          </cell>
          <cell r="H34">
            <v>8.9032258064516121</v>
          </cell>
          <cell r="I34">
            <v>8.4642857142857153</v>
          </cell>
          <cell r="J34">
            <v>8.6774193548387117</v>
          </cell>
          <cell r="K34">
            <v>9.1333333333333329</v>
          </cell>
          <cell r="L34">
            <v>9.935483870967742</v>
          </cell>
          <cell r="M34">
            <v>9.3000000000000007</v>
          </cell>
          <cell r="N34">
            <v>6.4838709677419342</v>
          </cell>
          <cell r="O34">
            <v>8.3225806451612883</v>
          </cell>
          <cell r="P34">
            <v>9.5666666666666664</v>
          </cell>
          <cell r="Q34">
            <v>9.1935483870967758</v>
          </cell>
          <cell r="R34">
            <v>9.9333333333333336</v>
          </cell>
          <cell r="S34">
            <v>9.4838709677419377</v>
          </cell>
          <cell r="T34">
            <v>9.4838709677419359</v>
          </cell>
          <cell r="U34">
            <v>9.9655172413793096</v>
          </cell>
          <cell r="V34">
            <v>9.9032258064516139</v>
          </cell>
          <cell r="W34">
            <v>9.5</v>
          </cell>
          <cell r="X34">
            <v>9.806451612903226</v>
          </cell>
          <cell r="Y34">
            <v>9.6333333333333329</v>
          </cell>
          <cell r="Z34">
            <v>9.387096774193548</v>
          </cell>
          <cell r="AA34">
            <v>9.5483870967741939</v>
          </cell>
          <cell r="AB34">
            <v>9.4</v>
          </cell>
          <cell r="AC34">
            <v>7.870967741935484</v>
          </cell>
          <cell r="AD34">
            <v>6.6</v>
          </cell>
          <cell r="AE34">
            <v>8.0322580645161299</v>
          </cell>
          <cell r="AF34">
            <v>7.5483870967741939</v>
          </cell>
          <cell r="AG34">
            <v>7.6785714285714288</v>
          </cell>
          <cell r="AH34">
            <v>7.258064516129032</v>
          </cell>
          <cell r="AI34">
            <v>9.3333333333333321</v>
          </cell>
          <cell r="AJ34">
            <v>9.6129032258064502</v>
          </cell>
          <cell r="AK34">
            <v>9.1666666666666679</v>
          </cell>
          <cell r="AL34">
            <v>9.2258064516129039</v>
          </cell>
          <cell r="AM34">
            <v>7.8709677419354831</v>
          </cell>
          <cell r="AN34">
            <v>7.833333333333333</v>
          </cell>
          <cell r="AO34">
            <v>9.67741935483871</v>
          </cell>
          <cell r="AP34">
            <v>9.3333333333333339</v>
          </cell>
          <cell r="AQ34">
            <v>7.7741935483870961</v>
          </cell>
          <cell r="AR34">
            <v>8.3548387096774199</v>
          </cell>
          <cell r="AS34">
            <v>9.6428571428571423</v>
          </cell>
          <cell r="AT34">
            <v>7.67741935483871</v>
          </cell>
          <cell r="AU34">
            <v>9.3666666666666654</v>
          </cell>
          <cell r="AV34">
            <v>9.870967741935484</v>
          </cell>
          <cell r="AW34">
            <v>9.9333333333333353</v>
          </cell>
        </row>
        <row r="35">
          <cell r="A35" t="str">
            <v>LUK / Fitchburg / 101 South St</v>
          </cell>
          <cell r="B35">
            <v>5.5161290322580641</v>
          </cell>
          <cell r="C35">
            <v>6.161290322580645</v>
          </cell>
          <cell r="D35">
            <v>5.666666666666667</v>
          </cell>
          <cell r="E35">
            <v>5.7419354838709671</v>
          </cell>
          <cell r="F35">
            <v>6.5333333333333332</v>
          </cell>
          <cell r="G35">
            <v>6.0322580645161299</v>
          </cell>
          <cell r="H35">
            <v>5.4193548387096779</v>
          </cell>
          <cell r="I35">
            <v>5.1785714285714288</v>
          </cell>
          <cell r="J35">
            <v>5.2580645161290329</v>
          </cell>
          <cell r="K35">
            <v>5.5</v>
          </cell>
          <cell r="L35">
            <v>3.967741935483871</v>
          </cell>
          <cell r="M35">
            <v>5.4666666666666668</v>
          </cell>
          <cell r="N35">
            <v>6.5483870967741939</v>
          </cell>
          <cell r="O35">
            <v>7.290322580645161</v>
          </cell>
          <cell r="P35">
            <v>7.0666666666666664</v>
          </cell>
          <cell r="Q35">
            <v>6.4838709677419351</v>
          </cell>
          <cell r="R35">
            <v>6.0333333333333332</v>
          </cell>
          <cell r="S35">
            <v>6.967741935483871</v>
          </cell>
          <cell r="T35">
            <v>6.258064516129032</v>
          </cell>
          <cell r="U35">
            <v>7</v>
          </cell>
          <cell r="V35">
            <v>6.741935483870968</v>
          </cell>
          <cell r="W35">
            <v>6.7666666666666666</v>
          </cell>
          <cell r="X35">
            <v>6.032258064516129</v>
          </cell>
          <cell r="Y35">
            <v>6.1666666666666661</v>
          </cell>
          <cell r="Z35">
            <v>6.741935483870968</v>
          </cell>
          <cell r="AA35">
            <v>6.7741935483870961</v>
          </cell>
          <cell r="AB35">
            <v>6.7333333333333343</v>
          </cell>
          <cell r="AC35">
            <v>7.096774193548387</v>
          </cell>
          <cell r="AD35">
            <v>5.7333333333333334</v>
          </cell>
          <cell r="AE35">
            <v>6.225806451612903</v>
          </cell>
          <cell r="AF35">
            <v>6.387096774193548</v>
          </cell>
          <cell r="AG35">
            <v>7</v>
          </cell>
          <cell r="AH35">
            <v>5.838709677419355</v>
          </cell>
          <cell r="AI35">
            <v>5.166666666666667</v>
          </cell>
          <cell r="AJ35">
            <v>6.3870967741935472</v>
          </cell>
          <cell r="AK35">
            <v>4.7666666666666666</v>
          </cell>
          <cell r="AL35">
            <v>4.354838709677419</v>
          </cell>
          <cell r="AM35">
            <v>5.935483870967742</v>
          </cell>
          <cell r="AN35">
            <v>5.1333333333333337</v>
          </cell>
          <cell r="AO35">
            <v>5.161290322580645</v>
          </cell>
          <cell r="AP35">
            <v>5.833333333333333</v>
          </cell>
          <cell r="AQ35">
            <v>6.419354838709677</v>
          </cell>
          <cell r="AR35">
            <v>6.2903225806451619</v>
          </cell>
          <cell r="AS35">
            <v>3.25</v>
          </cell>
          <cell r="AT35">
            <v>4.193548387096774</v>
          </cell>
          <cell r="AU35">
            <v>5.3666666666666663</v>
          </cell>
          <cell r="AV35">
            <v>6.354838709677419</v>
          </cell>
          <cell r="AW35">
            <v>6.6666666666666679</v>
          </cell>
        </row>
        <row r="36">
          <cell r="A36" t="str">
            <v>LUK / Fitchburg / 102 Day Street</v>
          </cell>
          <cell r="B36">
            <v>2.032258064516129</v>
          </cell>
          <cell r="C36">
            <v>2.32258064516129</v>
          </cell>
          <cell r="D36">
            <v>3.1333333333333337</v>
          </cell>
          <cell r="E36">
            <v>2.6451612903225801</v>
          </cell>
          <cell r="F36">
            <v>4</v>
          </cell>
          <cell r="G36">
            <v>3.4838709677419355</v>
          </cell>
          <cell r="H36">
            <v>3.774193548387097</v>
          </cell>
          <cell r="I36">
            <v>3.25</v>
          </cell>
          <cell r="J36">
            <v>3.806451612903226</v>
          </cell>
          <cell r="K36">
            <v>3.6666666666666665</v>
          </cell>
          <cell r="L36">
            <v>4.4193548387096779</v>
          </cell>
          <cell r="M36">
            <v>3.666666666666667</v>
          </cell>
          <cell r="N36">
            <v>3.5483870967741935</v>
          </cell>
          <cell r="O36">
            <v>3.7096774193548385</v>
          </cell>
          <cell r="P36">
            <v>3.4666666666666668</v>
          </cell>
          <cell r="Q36">
            <v>4.064516129032258</v>
          </cell>
          <cell r="R36">
            <v>4.8</v>
          </cell>
          <cell r="S36">
            <v>4.6451612903225801</v>
          </cell>
          <cell r="T36">
            <v>4.9677419354838701</v>
          </cell>
          <cell r="U36">
            <v>4.4137931034482758</v>
          </cell>
          <cell r="V36">
            <v>1.2903225806451613</v>
          </cell>
          <cell r="W36">
            <v>2.1666666666666665</v>
          </cell>
          <cell r="X36">
            <v>4.193548387096774</v>
          </cell>
          <cell r="Y36">
            <v>5.6333333333333329</v>
          </cell>
          <cell r="Z36">
            <v>6.0967741935483861</v>
          </cell>
          <cell r="AA36">
            <v>6.709677419354839</v>
          </cell>
          <cell r="AB36">
            <v>6.2</v>
          </cell>
          <cell r="AC36">
            <v>8.2903225806451601</v>
          </cell>
          <cell r="AD36">
            <v>8.6</v>
          </cell>
          <cell r="AE36">
            <v>7.967741935483871</v>
          </cell>
          <cell r="AF36">
            <v>6.935483870967742</v>
          </cell>
          <cell r="AG36">
            <v>7.5714285714285721</v>
          </cell>
          <cell r="AH36">
            <v>8.129032258064516</v>
          </cell>
          <cell r="AI36">
            <v>7.6333333333333337</v>
          </cell>
          <cell r="AJ36">
            <v>6.580645161290323</v>
          </cell>
          <cell r="AK36">
            <v>6.4</v>
          </cell>
          <cell r="AL36">
            <v>6.4516129032258069</v>
          </cell>
          <cell r="AM36">
            <v>3.774193548387097</v>
          </cell>
          <cell r="AN36">
            <v>1</v>
          </cell>
          <cell r="AO36">
            <v>1</v>
          </cell>
          <cell r="AP36">
            <v>0.5</v>
          </cell>
        </row>
        <row r="37">
          <cell r="A37" t="str">
            <v>LUK / Fitchburg / 27 Myrtle Ave</v>
          </cell>
          <cell r="B37">
            <v>5.2880645161290323</v>
          </cell>
          <cell r="C37">
            <v>6.7741935483870961</v>
          </cell>
          <cell r="D37">
            <v>7.4333333333333336</v>
          </cell>
          <cell r="E37">
            <v>7.354838709677419</v>
          </cell>
          <cell r="F37">
            <v>8</v>
          </cell>
          <cell r="G37">
            <v>8.0967741935483861</v>
          </cell>
          <cell r="H37">
            <v>8.5483870967741939</v>
          </cell>
          <cell r="I37">
            <v>6.8214285714285712</v>
          </cell>
          <cell r="J37">
            <v>7.612903225806452</v>
          </cell>
          <cell r="K37">
            <v>8.9666666666666686</v>
          </cell>
          <cell r="L37">
            <v>8.9677419354838701</v>
          </cell>
          <cell r="M37">
            <v>8.6999999999999993</v>
          </cell>
          <cell r="N37">
            <v>9.2903225806451619</v>
          </cell>
          <cell r="O37">
            <v>9.0967741935483861</v>
          </cell>
          <cell r="P37">
            <v>9.4</v>
          </cell>
          <cell r="Q37">
            <v>8.741935483870968</v>
          </cell>
          <cell r="R37">
            <v>8.6999999999999993</v>
          </cell>
          <cell r="S37">
            <v>9.0322580645161299</v>
          </cell>
          <cell r="T37">
            <v>8.9032258064516121</v>
          </cell>
          <cell r="U37">
            <v>8.6896551724137936</v>
          </cell>
          <cell r="V37">
            <v>9.0322580645161299</v>
          </cell>
          <cell r="W37">
            <v>8.8666666666666654</v>
          </cell>
          <cell r="X37">
            <v>8.7096774193548381</v>
          </cell>
          <cell r="Y37">
            <v>7.4666666666666668</v>
          </cell>
          <cell r="Z37">
            <v>6.258064516129032</v>
          </cell>
          <cell r="AA37">
            <v>6.096774193548387</v>
          </cell>
          <cell r="AB37">
            <v>4.7333333333333334</v>
          </cell>
          <cell r="AC37">
            <v>4.225806451612903</v>
          </cell>
          <cell r="AD37">
            <v>4.0666666666666664</v>
          </cell>
          <cell r="AE37">
            <v>5.064516129032258</v>
          </cell>
          <cell r="AF37">
            <v>6.290322580645161</v>
          </cell>
          <cell r="AG37">
            <v>5.7142857142857144</v>
          </cell>
          <cell r="AH37">
            <v>5.225806451612903</v>
          </cell>
          <cell r="AI37">
            <v>5.7</v>
          </cell>
          <cell r="AJ37">
            <v>7.096774193548387</v>
          </cell>
          <cell r="AK37">
            <v>6.8666666666666663</v>
          </cell>
          <cell r="AL37">
            <v>5.4838709677419359</v>
          </cell>
          <cell r="AM37">
            <v>6.6129032258064511</v>
          </cell>
          <cell r="AN37">
            <v>6.4666666666666668</v>
          </cell>
          <cell r="AO37">
            <v>6.193548387096774</v>
          </cell>
          <cell r="AP37">
            <v>3.7666666666666662</v>
          </cell>
          <cell r="AQ37">
            <v>4.193548387096774</v>
          </cell>
          <cell r="AR37">
            <v>5.806451612903226</v>
          </cell>
          <cell r="AS37">
            <v>6.75</v>
          </cell>
          <cell r="AT37">
            <v>5.2903225806451601</v>
          </cell>
          <cell r="AU37">
            <v>3.833333333333333</v>
          </cell>
          <cell r="AV37">
            <v>3.6451612903225805</v>
          </cell>
          <cell r="AW37">
            <v>4.833333333333333</v>
          </cell>
        </row>
        <row r="38">
          <cell r="A38" t="str">
            <v>LUK / Fitchburg / 846 Westminster</v>
          </cell>
          <cell r="AM38">
            <v>0.5161290322580645</v>
          </cell>
          <cell r="AN38">
            <v>4.8666666666666671</v>
          </cell>
          <cell r="AO38">
            <v>5.774193548387097</v>
          </cell>
          <cell r="AP38">
            <v>5.5</v>
          </cell>
          <cell r="AQ38">
            <v>5.419354838709677</v>
          </cell>
          <cell r="AR38">
            <v>5.064516129032258</v>
          </cell>
          <cell r="AS38">
            <v>6.3214285714285721</v>
          </cell>
          <cell r="AT38">
            <v>7.741935483870968</v>
          </cell>
          <cell r="AU38">
            <v>8.3666666666666654</v>
          </cell>
          <cell r="AV38">
            <v>8.0322580645161281</v>
          </cell>
          <cell r="AW38">
            <v>6.9</v>
          </cell>
        </row>
        <row r="39">
          <cell r="A39" t="str">
            <v>NFI / Arlington /23 Maple St</v>
          </cell>
          <cell r="D39">
            <v>4.2666666666666666</v>
          </cell>
          <cell r="E39">
            <v>5.096774193548387</v>
          </cell>
          <cell r="F39">
            <v>5.6</v>
          </cell>
          <cell r="G39">
            <v>5.5483870967741931</v>
          </cell>
          <cell r="H39">
            <v>5.419354838709677</v>
          </cell>
          <cell r="I39">
            <v>5.1071428571428577</v>
          </cell>
          <cell r="J39">
            <v>5.32258064516129</v>
          </cell>
          <cell r="K39">
            <v>5.7</v>
          </cell>
          <cell r="L39">
            <v>5.7096774193548381</v>
          </cell>
          <cell r="M39">
            <v>5.5666666666666664</v>
          </cell>
          <cell r="N39">
            <v>5.387096774193548</v>
          </cell>
          <cell r="O39">
            <v>5.6774193548387091</v>
          </cell>
          <cell r="P39">
            <v>3.8</v>
          </cell>
          <cell r="Q39">
            <v>3.193548387096774</v>
          </cell>
          <cell r="R39">
            <v>5.2666666666666675</v>
          </cell>
          <cell r="S39">
            <v>4.8709677419354831</v>
          </cell>
          <cell r="T39">
            <v>5.5483870967741939</v>
          </cell>
          <cell r="U39">
            <v>5.8965517241379306</v>
          </cell>
          <cell r="V39">
            <v>5.32258064516129</v>
          </cell>
          <cell r="W39">
            <v>5.3</v>
          </cell>
          <cell r="X39">
            <v>5.6451612903225801</v>
          </cell>
          <cell r="Y39">
            <v>5.2333333333333343</v>
          </cell>
          <cell r="Z39">
            <v>5.354838709677419</v>
          </cell>
          <cell r="AA39">
            <v>3.5161290322580645</v>
          </cell>
          <cell r="AB39">
            <v>2.3333333333333339</v>
          </cell>
          <cell r="AC39">
            <v>5.387096774193548</v>
          </cell>
          <cell r="AD39">
            <v>5.5333333333333332</v>
          </cell>
          <cell r="AE39">
            <v>4.9032258064516121</v>
          </cell>
          <cell r="AF39">
            <v>4.903225806451613</v>
          </cell>
          <cell r="AG39">
            <v>4.1785714285714279</v>
          </cell>
          <cell r="AH39">
            <v>5.645161290322581</v>
          </cell>
          <cell r="AI39">
            <v>5.2666666666666666</v>
          </cell>
          <cell r="AJ39">
            <v>5.7419354838709671</v>
          </cell>
          <cell r="AK39">
            <v>5.3</v>
          </cell>
          <cell r="AL39">
            <v>5.935483870967742</v>
          </cell>
          <cell r="AM39">
            <v>4.8709677419354849</v>
          </cell>
          <cell r="AN39">
            <v>4.6333333333333337</v>
          </cell>
          <cell r="AO39">
            <v>4.9032258064516121</v>
          </cell>
          <cell r="AP39">
            <v>5.6</v>
          </cell>
          <cell r="AQ39">
            <v>5.193548387096774</v>
          </cell>
          <cell r="AR39">
            <v>5.3225806451612909</v>
          </cell>
          <cell r="AS39">
            <v>5.3928571428571432</v>
          </cell>
          <cell r="AT39">
            <v>5.4193548387096762</v>
          </cell>
          <cell r="AU39">
            <v>5.7333333333333325</v>
          </cell>
          <cell r="AV39">
            <v>5.419354838709677</v>
          </cell>
          <cell r="AW39">
            <v>5.3666666666666671</v>
          </cell>
        </row>
        <row r="40">
          <cell r="A40" t="str">
            <v>Old Colony Y/Brockton/917R Montello</v>
          </cell>
          <cell r="B40">
            <v>8.32258064516129</v>
          </cell>
          <cell r="C40">
            <v>9.193548387096774</v>
          </cell>
          <cell r="D40">
            <v>10.166666666666666</v>
          </cell>
          <cell r="E40">
            <v>10.419354838709678</v>
          </cell>
          <cell r="F40">
            <v>11.8</v>
          </cell>
          <cell r="G40">
            <v>11.032258064516128</v>
          </cell>
          <cell r="H40">
            <v>11.193548387096774</v>
          </cell>
          <cell r="I40">
            <v>11.142857142857141</v>
          </cell>
          <cell r="J40">
            <v>12.290322580645164</v>
          </cell>
          <cell r="K40">
            <v>12.433333333333334</v>
          </cell>
          <cell r="L40">
            <v>11.548387096774194</v>
          </cell>
          <cell r="M40">
            <v>15.133333333333335</v>
          </cell>
          <cell r="N40">
            <v>12.387096774193546</v>
          </cell>
          <cell r="O40">
            <v>10.677419354838708</v>
          </cell>
          <cell r="P40">
            <v>10.933333333333335</v>
          </cell>
          <cell r="Q40">
            <v>11.161290322580644</v>
          </cell>
          <cell r="R40">
            <v>11.6</v>
          </cell>
          <cell r="S40">
            <v>11.645161290322582</v>
          </cell>
          <cell r="T40">
            <v>11.129032258064514</v>
          </cell>
          <cell r="U40">
            <v>9.5517241379310338</v>
          </cell>
          <cell r="V40">
            <v>10.29032258064516</v>
          </cell>
          <cell r="W40">
            <v>11.566666666666668</v>
          </cell>
          <cell r="X40">
            <v>11.516129032258066</v>
          </cell>
          <cell r="Y40">
            <v>10.666666666666668</v>
          </cell>
          <cell r="Z40">
            <v>11.741935483870968</v>
          </cell>
          <cell r="AA40">
            <v>11.06451612903226</v>
          </cell>
          <cell r="AB40">
            <v>11.733333333333334</v>
          </cell>
          <cell r="AC40">
            <v>11.806451612903226</v>
          </cell>
          <cell r="AD40">
            <v>11.066666666666665</v>
          </cell>
          <cell r="AE40">
            <v>11.67741935483871</v>
          </cell>
          <cell r="AF40">
            <v>11.354838709677422</v>
          </cell>
          <cell r="AG40">
            <v>10.214285714285714</v>
          </cell>
          <cell r="AH40">
            <v>10.774193548387098</v>
          </cell>
          <cell r="AI40">
            <v>10.4</v>
          </cell>
          <cell r="AJ40">
            <v>10.935483870967742</v>
          </cell>
          <cell r="AK40">
            <v>11.233333333333333</v>
          </cell>
          <cell r="AL40">
            <v>10.64516129032258</v>
          </cell>
          <cell r="AM40">
            <v>9.2258064516129057</v>
          </cell>
          <cell r="AN40">
            <v>11.166666666666666</v>
          </cell>
          <cell r="AO40">
            <v>9.1612903225806441</v>
          </cell>
          <cell r="AP40">
            <v>7.3333333333333339</v>
          </cell>
          <cell r="AQ40">
            <v>8.3548387096774199</v>
          </cell>
          <cell r="AR40">
            <v>10.935483870967742</v>
          </cell>
          <cell r="AS40">
            <v>11.535714285714288</v>
          </cell>
          <cell r="AT40">
            <v>11.032258064516128</v>
          </cell>
          <cell r="AU40">
            <v>9.5</v>
          </cell>
          <cell r="AV40">
            <v>11.258064516129032</v>
          </cell>
          <cell r="AW40">
            <v>9.6999999999999993</v>
          </cell>
        </row>
        <row r="41">
          <cell r="A41" t="str">
            <v>Old Colony Y/Fall River/199 N. Main</v>
          </cell>
          <cell r="F41">
            <v>13.4</v>
          </cell>
          <cell r="G41">
            <v>11.419354838709678</v>
          </cell>
          <cell r="H41">
            <v>12.29032258064516</v>
          </cell>
          <cell r="I41">
            <v>13.785714285714286</v>
          </cell>
          <cell r="J41">
            <v>13.516129032258066</v>
          </cell>
          <cell r="K41">
            <v>13.9</v>
          </cell>
          <cell r="L41">
            <v>13.225806451612904</v>
          </cell>
          <cell r="M41">
            <v>14.033333333333333</v>
          </cell>
          <cell r="N41">
            <v>13.064516129032256</v>
          </cell>
          <cell r="O41">
            <v>12.161290322580644</v>
          </cell>
          <cell r="P41">
            <v>13.533333333333331</v>
          </cell>
          <cell r="Q41">
            <v>13.7741935483871</v>
          </cell>
          <cell r="R41">
            <v>12.833333333333334</v>
          </cell>
          <cell r="S41">
            <v>12.741935483870968</v>
          </cell>
          <cell r="T41">
            <v>13.129032258064514</v>
          </cell>
          <cell r="U41">
            <v>13.482758620689657</v>
          </cell>
          <cell r="V41">
            <v>13.483870967741936</v>
          </cell>
          <cell r="W41">
            <v>13.9</v>
          </cell>
          <cell r="X41">
            <v>11.548387096774194</v>
          </cell>
          <cell r="Y41">
            <v>5.9</v>
          </cell>
          <cell r="Z41">
            <v>8.5483870967741922</v>
          </cell>
          <cell r="AA41">
            <v>1.5806451612903225</v>
          </cell>
        </row>
        <row r="42">
          <cell r="A42" t="str">
            <v>Old Colony Y/NewBedford/106 bullard</v>
          </cell>
          <cell r="X42">
            <v>1.967741935483871</v>
          </cell>
          <cell r="Y42">
            <v>7.8</v>
          </cell>
          <cell r="Z42">
            <v>4.419354838709677</v>
          </cell>
          <cell r="AA42">
            <v>8.7741935483870979</v>
          </cell>
          <cell r="AB42">
            <v>12.6</v>
          </cell>
          <cell r="AC42">
            <v>12.193548387096776</v>
          </cell>
          <cell r="AD42">
            <v>12.6</v>
          </cell>
          <cell r="AE42">
            <v>10.74193548387097</v>
          </cell>
          <cell r="AF42">
            <v>12.612903225806452</v>
          </cell>
          <cell r="AG42">
            <v>12.642857142857144</v>
          </cell>
          <cell r="AH42">
            <v>12.580645161290324</v>
          </cell>
          <cell r="AI42">
            <v>13.366666666666667</v>
          </cell>
          <cell r="AJ42">
            <v>13.677419354838708</v>
          </cell>
          <cell r="AK42">
            <v>14.866666666666665</v>
          </cell>
          <cell r="AL42">
            <v>13.354838709677418</v>
          </cell>
          <cell r="AM42">
            <v>13.322580645161292</v>
          </cell>
          <cell r="AN42">
            <v>13.3</v>
          </cell>
          <cell r="AO42">
            <v>13.290322580645158</v>
          </cell>
          <cell r="AP42">
            <v>12.066666666666668</v>
          </cell>
          <cell r="AQ42">
            <v>11.161290322580646</v>
          </cell>
          <cell r="AR42">
            <v>12.741935483870968</v>
          </cell>
          <cell r="AS42">
            <v>12.892857142857144</v>
          </cell>
          <cell r="AT42">
            <v>13.06451612903226</v>
          </cell>
          <cell r="AU42">
            <v>13.533333333333331</v>
          </cell>
          <cell r="AV42">
            <v>13.451612903225808</v>
          </cell>
          <cell r="AW42">
            <v>11.5</v>
          </cell>
        </row>
        <row r="43">
          <cell r="A43" t="str">
            <v>RFK / Lancaster / 220 Old Common</v>
          </cell>
          <cell r="C43">
            <v>5.064516129032258</v>
          </cell>
          <cell r="D43">
            <v>10</v>
          </cell>
          <cell r="E43">
            <v>9.9677419354838719</v>
          </cell>
          <cell r="F43">
            <v>9.4</v>
          </cell>
          <cell r="G43">
            <v>9.258064516129032</v>
          </cell>
          <cell r="H43">
            <v>9.9032258064516157</v>
          </cell>
          <cell r="I43">
            <v>11.785714285714286</v>
          </cell>
          <cell r="J43">
            <v>10.193548387096774</v>
          </cell>
          <cell r="K43">
            <v>11.433333333333334</v>
          </cell>
          <cell r="L43">
            <v>13.516129032258064</v>
          </cell>
          <cell r="M43">
            <v>13.633333333333335</v>
          </cell>
          <cell r="N43">
            <v>13.870967741935484</v>
          </cell>
          <cell r="O43">
            <v>12.516129032258064</v>
          </cell>
          <cell r="P43">
            <v>11.6</v>
          </cell>
          <cell r="Q43">
            <v>12.064516129032258</v>
          </cell>
          <cell r="R43">
            <v>13.1</v>
          </cell>
          <cell r="S43">
            <v>14.806451612903226</v>
          </cell>
          <cell r="T43">
            <v>14.096774193548388</v>
          </cell>
          <cell r="U43">
            <v>14.413793103448274</v>
          </cell>
          <cell r="V43">
            <v>14.129032258064518</v>
          </cell>
          <cell r="W43">
            <v>14.466666666666667</v>
          </cell>
          <cell r="X43">
            <v>14.70967741935484</v>
          </cell>
          <cell r="Y43">
            <v>14.666666666666668</v>
          </cell>
          <cell r="Z43">
            <v>14.67741935483871</v>
          </cell>
          <cell r="AA43">
            <v>13.935483870967742</v>
          </cell>
          <cell r="AB43">
            <v>13.633333333333333</v>
          </cell>
          <cell r="AC43">
            <v>13.387096774193548</v>
          </cell>
          <cell r="AD43">
            <v>11.433333333333334</v>
          </cell>
          <cell r="AE43">
            <v>10.32258064516129</v>
          </cell>
          <cell r="AF43">
            <v>13.516129032258064</v>
          </cell>
          <cell r="AG43">
            <v>12.714285714285714</v>
          </cell>
          <cell r="AH43">
            <v>10.645161290322582</v>
          </cell>
          <cell r="AI43">
            <v>12.3</v>
          </cell>
          <cell r="AJ43">
            <v>13.064516129032256</v>
          </cell>
          <cell r="AK43">
            <v>14</v>
          </cell>
          <cell r="AL43">
            <v>13.580645161290322</v>
          </cell>
          <cell r="AM43">
            <v>12.483870967741936</v>
          </cell>
          <cell r="AN43">
            <v>10.433333333333335</v>
          </cell>
          <cell r="AO43">
            <v>12.419354838709678</v>
          </cell>
          <cell r="AP43">
            <v>11.3</v>
          </cell>
          <cell r="AQ43">
            <v>10.774193548387096</v>
          </cell>
          <cell r="AR43">
            <v>10.774193548387096</v>
          </cell>
          <cell r="AS43">
            <v>11.107142857142858</v>
          </cell>
          <cell r="AT43">
            <v>12.741935483870968</v>
          </cell>
          <cell r="AU43">
            <v>14.166666666666666</v>
          </cell>
          <cell r="AV43">
            <v>13.129032258064518</v>
          </cell>
          <cell r="AW43">
            <v>13.2</v>
          </cell>
        </row>
        <row r="44">
          <cell r="A44" t="str">
            <v>RFK / S.Yarmouth / 137 Run Pond</v>
          </cell>
          <cell r="B44">
            <v>9.612903225806452</v>
          </cell>
          <cell r="C44">
            <v>11.612903225806452</v>
          </cell>
          <cell r="D44">
            <v>10.466666666666667</v>
          </cell>
          <cell r="E44">
            <v>10.451612903225804</v>
          </cell>
          <cell r="F44">
            <v>11.533333333333335</v>
          </cell>
          <cell r="G44">
            <v>11.322580645161288</v>
          </cell>
          <cell r="H44">
            <v>9.1935483870967758</v>
          </cell>
          <cell r="I44">
            <v>10.392857142857142</v>
          </cell>
          <cell r="J44">
            <v>11.774193548387098</v>
          </cell>
          <cell r="K44">
            <v>11.566666666666666</v>
          </cell>
          <cell r="L44">
            <v>11.387096774193548</v>
          </cell>
          <cell r="M44">
            <v>11.833333333333332</v>
          </cell>
          <cell r="N44">
            <v>9.387096774193548</v>
          </cell>
          <cell r="O44">
            <v>9.5483870967741939</v>
          </cell>
          <cell r="P44">
            <v>10.266666666666666</v>
          </cell>
          <cell r="Q44">
            <v>10.29032258064516</v>
          </cell>
          <cell r="R44">
            <v>11.666666666666666</v>
          </cell>
          <cell r="S44">
            <v>10.967741935483874</v>
          </cell>
          <cell r="T44">
            <v>11.516129032258064</v>
          </cell>
          <cell r="U44">
            <v>11.310344827586206</v>
          </cell>
          <cell r="V44">
            <v>10.419354838709678</v>
          </cell>
          <cell r="W44">
            <v>9.8333333333333321</v>
          </cell>
          <cell r="X44">
            <v>11.806451612903226</v>
          </cell>
          <cell r="Y44">
            <v>11.833333333333332</v>
          </cell>
          <cell r="Z44">
            <v>11.774193548387096</v>
          </cell>
          <cell r="AA44">
            <v>11.032258064516128</v>
          </cell>
          <cell r="AB44">
            <v>11.7</v>
          </cell>
          <cell r="AC44">
            <v>11.580645161290322</v>
          </cell>
          <cell r="AD44">
            <v>11.666666666666666</v>
          </cell>
          <cell r="AE44">
            <v>11.67741935483871</v>
          </cell>
          <cell r="AF44">
            <v>11.258064516129034</v>
          </cell>
          <cell r="AG44">
            <v>11.25</v>
          </cell>
          <cell r="AH44">
            <v>11.806451612903228</v>
          </cell>
          <cell r="AI44">
            <v>11.366666666666669</v>
          </cell>
          <cell r="AJ44">
            <v>11.161290322580646</v>
          </cell>
          <cell r="AK44">
            <v>11.066666666666668</v>
          </cell>
          <cell r="AL44">
            <v>11</v>
          </cell>
          <cell r="AM44">
            <v>12</v>
          </cell>
          <cell r="AN44">
            <v>11.266666666666667</v>
          </cell>
          <cell r="AO44">
            <v>11.806451612903226</v>
          </cell>
          <cell r="AP44">
            <v>11.966666666666667</v>
          </cell>
          <cell r="AQ44">
            <v>11.161290322580644</v>
          </cell>
          <cell r="AR44">
            <v>11.161290322580644</v>
          </cell>
          <cell r="AS44">
            <v>11.357142857142858</v>
          </cell>
          <cell r="AT44">
            <v>11.838709677419354</v>
          </cell>
          <cell r="AU44">
            <v>11.733333333333333</v>
          </cell>
          <cell r="AV44">
            <v>11.096774193548386</v>
          </cell>
          <cell r="AW44">
            <v>10.366666666666667</v>
          </cell>
        </row>
        <row r="45">
          <cell r="A45" t="str">
            <v>SPIN / Lynn / 50 Newhall Street</v>
          </cell>
          <cell r="D45">
            <v>4.5</v>
          </cell>
          <cell r="E45">
            <v>10.064516129032256</v>
          </cell>
          <cell r="F45">
            <v>10.5</v>
          </cell>
          <cell r="G45">
            <v>8.2258064516129039</v>
          </cell>
          <cell r="H45">
            <v>5.354838709677419</v>
          </cell>
          <cell r="I45">
            <v>1.3214285714285712</v>
          </cell>
          <cell r="J45">
            <v>8</v>
          </cell>
          <cell r="K45">
            <v>10.433333333333332</v>
          </cell>
          <cell r="L45">
            <v>7.8709677419354822</v>
          </cell>
          <cell r="M45">
            <v>8.2333333333333343</v>
          </cell>
          <cell r="N45">
            <v>10.064516129032258</v>
          </cell>
          <cell r="O45">
            <v>8.129032258064516</v>
          </cell>
          <cell r="P45">
            <v>6.333333333333333</v>
          </cell>
          <cell r="Q45">
            <v>9.2258064516129021</v>
          </cell>
          <cell r="R45">
            <v>9</v>
          </cell>
          <cell r="S45">
            <v>8</v>
          </cell>
          <cell r="T45">
            <v>8.9677419354838737</v>
          </cell>
          <cell r="U45">
            <v>6.5862068965517251</v>
          </cell>
          <cell r="V45">
            <v>9.193548387096774</v>
          </cell>
          <cell r="W45">
            <v>9.5666666666666647</v>
          </cell>
          <cell r="X45">
            <v>9.0322580645161263</v>
          </cell>
          <cell r="Y45">
            <v>10.5</v>
          </cell>
          <cell r="Z45">
            <v>11.225806451612904</v>
          </cell>
          <cell r="AA45">
            <v>9.1935483870967758</v>
          </cell>
          <cell r="AB45">
            <v>8.0333333333333332</v>
          </cell>
          <cell r="AC45">
            <v>8.9677419354838701</v>
          </cell>
          <cell r="AD45">
            <v>9.8000000000000007</v>
          </cell>
          <cell r="AE45">
            <v>9.67741935483871</v>
          </cell>
          <cell r="AF45">
            <v>9.4516129032258043</v>
          </cell>
          <cell r="AG45">
            <v>7.4285714285714297</v>
          </cell>
          <cell r="AH45">
            <v>9.612903225806452</v>
          </cell>
          <cell r="AI45">
            <v>9.6</v>
          </cell>
          <cell r="AJ45">
            <v>8.5806451612903221</v>
          </cell>
          <cell r="AK45">
            <v>11.433333333333334</v>
          </cell>
          <cell r="AL45">
            <v>8.5161290322580641</v>
          </cell>
          <cell r="AM45">
            <v>8.5806451612903238</v>
          </cell>
          <cell r="AN45">
            <v>5.9666666666666668</v>
          </cell>
          <cell r="AO45">
            <v>7.5161290322580632</v>
          </cell>
          <cell r="AP45">
            <v>11.06666666666667</v>
          </cell>
          <cell r="AQ45">
            <v>9.7096774193548381</v>
          </cell>
          <cell r="AR45">
            <v>8.5483870967741939</v>
          </cell>
          <cell r="AS45">
            <v>9.2857142857142865</v>
          </cell>
          <cell r="AT45">
            <v>8.3548387096774182</v>
          </cell>
          <cell r="AU45">
            <v>10.5</v>
          </cell>
          <cell r="AV45">
            <v>9.2258064516129039</v>
          </cell>
          <cell r="AW45">
            <v>10.1</v>
          </cell>
        </row>
        <row r="46">
          <cell r="A46" t="str">
            <v>St Vincent's/FallRiver/2425Highland</v>
          </cell>
          <cell r="D46">
            <v>1.4333333333333331</v>
          </cell>
          <cell r="E46">
            <v>4.5483870967741939</v>
          </cell>
          <cell r="F46">
            <v>8.9333333333333336</v>
          </cell>
          <cell r="G46">
            <v>7.7741935483870961</v>
          </cell>
          <cell r="H46">
            <v>6.225806451612903</v>
          </cell>
          <cell r="I46">
            <v>6.4285714285714288</v>
          </cell>
          <cell r="J46">
            <v>6.935483870967742</v>
          </cell>
          <cell r="K46">
            <v>7.8</v>
          </cell>
          <cell r="L46">
            <v>7.193548387096774</v>
          </cell>
          <cell r="M46">
            <v>6.8333333333333339</v>
          </cell>
          <cell r="N46">
            <v>7.258064516129032</v>
          </cell>
          <cell r="O46">
            <v>7.935483870967742</v>
          </cell>
          <cell r="P46">
            <v>7.8</v>
          </cell>
          <cell r="Q46">
            <v>9</v>
          </cell>
          <cell r="R46">
            <v>8.9333333333333336</v>
          </cell>
          <cell r="S46">
            <v>7.064516129032258</v>
          </cell>
          <cell r="T46">
            <v>6.7419354838709671</v>
          </cell>
          <cell r="U46">
            <v>8.206896551724137</v>
          </cell>
          <cell r="V46">
            <v>8.935483870967742</v>
          </cell>
          <cell r="W46">
            <v>8.6333333333333329</v>
          </cell>
          <cell r="X46">
            <v>6.7741935483870961</v>
          </cell>
          <cell r="Y46">
            <v>6.9333333333333336</v>
          </cell>
          <cell r="Z46">
            <v>8.4838709677419359</v>
          </cell>
          <cell r="AA46">
            <v>8.2903225806451619</v>
          </cell>
          <cell r="AB46">
            <v>6.666666666666667</v>
          </cell>
          <cell r="AC46">
            <v>6.5161290322580641</v>
          </cell>
          <cell r="AD46">
            <v>8.1333333333333329</v>
          </cell>
          <cell r="AE46">
            <v>9.0645161290322598</v>
          </cell>
          <cell r="AF46">
            <v>7.4838709677419351</v>
          </cell>
          <cell r="AG46">
            <v>8.1071428571428577</v>
          </cell>
          <cell r="AH46">
            <v>8.935483870967742</v>
          </cell>
          <cell r="AI46">
            <v>8.9666666666666668</v>
          </cell>
          <cell r="AJ46">
            <v>8.5806451612903203</v>
          </cell>
          <cell r="AK46">
            <v>8.9</v>
          </cell>
          <cell r="AL46">
            <v>8.612903225806452</v>
          </cell>
          <cell r="AM46">
            <v>7.67741935483871</v>
          </cell>
          <cell r="AN46">
            <v>5.2</v>
          </cell>
          <cell r="AO46">
            <v>3.645161290322581</v>
          </cell>
          <cell r="AP46">
            <v>7.333333333333333</v>
          </cell>
          <cell r="AQ46">
            <v>8.3548387096774182</v>
          </cell>
          <cell r="AR46">
            <v>8.8709677419354822</v>
          </cell>
          <cell r="AS46">
            <v>6.5</v>
          </cell>
          <cell r="AT46">
            <v>7.1935483870967731</v>
          </cell>
          <cell r="AU46">
            <v>7.1333333333333337</v>
          </cell>
          <cell r="AV46">
            <v>8.935483870967742</v>
          </cell>
          <cell r="AW46">
            <v>8.9333333333333336</v>
          </cell>
        </row>
        <row r="47">
          <cell r="A47" t="str">
            <v>TeamCoord / Bradford / 4 S. Kimball</v>
          </cell>
          <cell r="D47">
            <v>1.9333333333333331</v>
          </cell>
          <cell r="E47">
            <v>5.6129032258064511</v>
          </cell>
          <cell r="F47">
            <v>8.9</v>
          </cell>
          <cell r="G47">
            <v>8.387096774193548</v>
          </cell>
          <cell r="H47">
            <v>8.4516129032258078</v>
          </cell>
          <cell r="I47">
            <v>8.8928571428571441</v>
          </cell>
          <cell r="J47">
            <v>9.4193548387096762</v>
          </cell>
          <cell r="K47">
            <v>9.1666666666666661</v>
          </cell>
          <cell r="L47">
            <v>9.4838709677419342</v>
          </cell>
          <cell r="M47">
            <v>8.9666666666666668</v>
          </cell>
          <cell r="N47">
            <v>5.8064516129032251</v>
          </cell>
          <cell r="O47">
            <v>5.064516129032258</v>
          </cell>
          <cell r="P47">
            <v>4.1333333333333329</v>
          </cell>
          <cell r="Q47">
            <v>5.419354838709677</v>
          </cell>
          <cell r="R47">
            <v>5.5</v>
          </cell>
          <cell r="S47">
            <v>4.7096774193548381</v>
          </cell>
          <cell r="T47">
            <v>5.354838709677419</v>
          </cell>
          <cell r="U47">
            <v>5.4482758620689653</v>
          </cell>
          <cell r="V47">
            <v>3.67741935483871</v>
          </cell>
          <cell r="W47">
            <v>3.9333333333333327</v>
          </cell>
          <cell r="X47">
            <v>4.064516129032258</v>
          </cell>
          <cell r="Y47">
            <v>3.4</v>
          </cell>
          <cell r="Z47">
            <v>5.32258064516129</v>
          </cell>
          <cell r="AA47">
            <v>4.258064516129032</v>
          </cell>
          <cell r="AB47">
            <v>3.1</v>
          </cell>
          <cell r="AC47">
            <v>5.096774193548387</v>
          </cell>
          <cell r="AD47">
            <v>5.0333333333333332</v>
          </cell>
          <cell r="AE47">
            <v>4.064516129032258</v>
          </cell>
          <cell r="AF47">
            <v>5.5161290322580641</v>
          </cell>
          <cell r="AG47">
            <v>4.6071428571428577</v>
          </cell>
          <cell r="AH47">
            <v>2.193548387096774</v>
          </cell>
          <cell r="AI47">
            <v>3.7</v>
          </cell>
          <cell r="AJ47">
            <v>5.7419354838709671</v>
          </cell>
          <cell r="AK47">
            <v>5.3</v>
          </cell>
          <cell r="AL47">
            <v>3.8064516129032255</v>
          </cell>
          <cell r="AM47">
            <v>3.193548387096774</v>
          </cell>
          <cell r="AN47">
            <v>3.7666666666666666</v>
          </cell>
          <cell r="AO47">
            <v>4.32258064516129</v>
          </cell>
          <cell r="AP47">
            <v>2.6666666666666674</v>
          </cell>
          <cell r="AQ47">
            <v>3.354838709677419</v>
          </cell>
          <cell r="AR47">
            <v>4</v>
          </cell>
          <cell r="AS47">
            <v>4</v>
          </cell>
          <cell r="AT47">
            <v>4.4838709677419359</v>
          </cell>
          <cell r="AU47">
            <v>5.2333333333333325</v>
          </cell>
          <cell r="AV47">
            <v>5.741935483870968</v>
          </cell>
          <cell r="AW47">
            <v>4.5666666666666664</v>
          </cell>
        </row>
        <row r="48">
          <cell r="A48" t="str">
            <v>TeamCoord / Haverhill / 20NewcombSt</v>
          </cell>
          <cell r="D48">
            <v>3.3333333333333335</v>
          </cell>
          <cell r="E48">
            <v>4.258064516129032</v>
          </cell>
          <cell r="F48">
            <v>1.3</v>
          </cell>
          <cell r="K48">
            <v>6.6666666666666666E-2</v>
          </cell>
          <cell r="L48">
            <v>1.161290322580645</v>
          </cell>
          <cell r="M48">
            <v>1.9666666666666668</v>
          </cell>
          <cell r="N48">
            <v>5.4838709677419359</v>
          </cell>
          <cell r="O48">
            <v>1.2580645161290323</v>
          </cell>
          <cell r="P48">
            <v>3.333333333333333</v>
          </cell>
          <cell r="Q48">
            <v>3.903225806451613</v>
          </cell>
          <cell r="R48">
            <v>5.2</v>
          </cell>
          <cell r="S48">
            <v>5.064516129032258</v>
          </cell>
          <cell r="T48">
            <v>5.064516129032258</v>
          </cell>
          <cell r="U48">
            <v>5.931034482758621</v>
          </cell>
          <cell r="V48">
            <v>4.6774193548387091</v>
          </cell>
          <cell r="W48">
            <v>5.5</v>
          </cell>
          <cell r="X48">
            <v>5.3870967741935489</v>
          </cell>
          <cell r="Y48">
            <v>4.7</v>
          </cell>
          <cell r="Z48">
            <v>3.838709677419355</v>
          </cell>
          <cell r="AA48">
            <v>3.8064516129032251</v>
          </cell>
          <cell r="AB48">
            <v>5.9</v>
          </cell>
          <cell r="AC48">
            <v>5.838709677419355</v>
          </cell>
          <cell r="AD48">
            <v>4.2333333333333334</v>
          </cell>
          <cell r="AE48">
            <v>5.290322580645161</v>
          </cell>
          <cell r="AF48">
            <v>5.4838709677419351</v>
          </cell>
          <cell r="AG48">
            <v>2.3928571428571428</v>
          </cell>
          <cell r="AH48">
            <v>2.645161290322581</v>
          </cell>
          <cell r="AI48">
            <v>3.9666666666666663</v>
          </cell>
          <cell r="AJ48">
            <v>3.4838709677419355</v>
          </cell>
          <cell r="AK48">
            <v>1.3666666666666667</v>
          </cell>
          <cell r="AL48">
            <v>2.7419354838709671</v>
          </cell>
          <cell r="AM48">
            <v>4.8709677419354831</v>
          </cell>
          <cell r="AN48">
            <v>3.6333333333333333</v>
          </cell>
          <cell r="AO48">
            <v>5.129032258064516</v>
          </cell>
          <cell r="AP48">
            <v>4.5333333333333332</v>
          </cell>
          <cell r="AQ48">
            <v>4.032258064516129</v>
          </cell>
          <cell r="AR48">
            <v>5.32258064516129</v>
          </cell>
          <cell r="AS48">
            <v>5.2142857142857144</v>
          </cell>
          <cell r="AT48">
            <v>3.967741935483871</v>
          </cell>
          <cell r="AU48">
            <v>2.2999999999999998</v>
          </cell>
          <cell r="AV48">
            <v>5.032258064516129</v>
          </cell>
          <cell r="AW48">
            <v>3.4</v>
          </cell>
        </row>
        <row r="49">
          <cell r="A49" t="str">
            <v>TeamCoord/Wilmington/82HighSt</v>
          </cell>
          <cell r="D49">
            <v>1.8333333333333335</v>
          </cell>
          <cell r="E49">
            <v>4.741935483870968</v>
          </cell>
          <cell r="F49">
            <v>2.9333333333333336</v>
          </cell>
          <cell r="G49">
            <v>4.064516129032258</v>
          </cell>
          <cell r="H49">
            <v>3.5483870967741931</v>
          </cell>
          <cell r="I49">
            <v>3.6428571428571428</v>
          </cell>
          <cell r="J49">
            <v>3.4516129032258069</v>
          </cell>
          <cell r="K49">
            <v>4.8666666666666663</v>
          </cell>
          <cell r="L49">
            <v>4.6129032258064511</v>
          </cell>
          <cell r="M49">
            <v>5.0333333333333332</v>
          </cell>
          <cell r="N49">
            <v>4.838709677419355</v>
          </cell>
          <cell r="O49">
            <v>4.806451612903226</v>
          </cell>
          <cell r="P49">
            <v>3.7</v>
          </cell>
          <cell r="Q49">
            <v>3.806451612903226</v>
          </cell>
          <cell r="R49">
            <v>3.1333333333333333</v>
          </cell>
          <cell r="S49">
            <v>4.096774193548387</v>
          </cell>
          <cell r="T49">
            <v>4.935483870967742</v>
          </cell>
          <cell r="U49">
            <v>4.7931034482758621</v>
          </cell>
          <cell r="V49">
            <v>4.4838709677419351</v>
          </cell>
          <cell r="W49">
            <v>3.3333333333333335</v>
          </cell>
          <cell r="X49">
            <v>3.32258064516129</v>
          </cell>
          <cell r="Y49">
            <v>4.666666666666667</v>
          </cell>
          <cell r="Z49">
            <v>4.4516129032258061</v>
          </cell>
          <cell r="AA49">
            <v>4.4193548387096779</v>
          </cell>
          <cell r="AB49">
            <v>2.833333333333333</v>
          </cell>
          <cell r="AC49">
            <v>4.096774193548387</v>
          </cell>
          <cell r="AD49">
            <v>4.8666666666666663</v>
          </cell>
          <cell r="AE49">
            <v>4.354838709677419</v>
          </cell>
          <cell r="AF49">
            <v>2.967741935483871</v>
          </cell>
          <cell r="AG49">
            <v>4.5714285714285712</v>
          </cell>
          <cell r="AH49">
            <v>3.967741935483871</v>
          </cell>
          <cell r="AI49">
            <v>3.9666666666666672</v>
          </cell>
          <cell r="AJ49">
            <v>4.612903225806452</v>
          </cell>
          <cell r="AK49">
            <v>4.7333333333333334</v>
          </cell>
          <cell r="AL49">
            <v>4.3870967741935472</v>
          </cell>
          <cell r="AM49">
            <v>4.290322580645161</v>
          </cell>
          <cell r="AN49">
            <v>4.8333333333333339</v>
          </cell>
          <cell r="AO49">
            <v>4.870967741935484</v>
          </cell>
          <cell r="AP49">
            <v>4.5666666666666664</v>
          </cell>
          <cell r="AQ49">
            <v>4.838709677419355</v>
          </cell>
          <cell r="AR49">
            <v>4.4838709677419351</v>
          </cell>
          <cell r="AS49">
            <v>4.9642857142857144</v>
          </cell>
          <cell r="AT49">
            <v>4.709677419354839</v>
          </cell>
          <cell r="AU49">
            <v>4.833333333333333</v>
          </cell>
          <cell r="AV49">
            <v>4.8064516129032251</v>
          </cell>
          <cell r="AW49">
            <v>4.3</v>
          </cell>
        </row>
        <row r="50">
          <cell r="A50" t="str">
            <v>TheHome for LW/Walpole/399Lincoln</v>
          </cell>
          <cell r="C50">
            <v>1.6774193548387095</v>
          </cell>
          <cell r="D50">
            <v>2.7333333333333329</v>
          </cell>
          <cell r="E50">
            <v>5.129032258064516</v>
          </cell>
          <cell r="F50">
            <v>4.0999999999999996</v>
          </cell>
          <cell r="G50">
            <v>3.6774193548387095</v>
          </cell>
          <cell r="H50">
            <v>3.9354838709677415</v>
          </cell>
          <cell r="I50">
            <v>4.7857142857142856</v>
          </cell>
          <cell r="J50">
            <v>2.612903225806452</v>
          </cell>
          <cell r="K50">
            <v>5.6333333333333329</v>
          </cell>
          <cell r="L50">
            <v>5.580645161290323</v>
          </cell>
          <cell r="M50">
            <v>6.0333333333333332</v>
          </cell>
          <cell r="N50">
            <v>2.8064516129032255</v>
          </cell>
          <cell r="O50">
            <v>5.193548387096774</v>
          </cell>
          <cell r="P50">
            <v>5.3</v>
          </cell>
          <cell r="Q50">
            <v>5.064516129032258</v>
          </cell>
          <cell r="R50">
            <v>6.9666666666666668</v>
          </cell>
          <cell r="S50">
            <v>5.5161290322580649</v>
          </cell>
          <cell r="T50">
            <v>6</v>
          </cell>
          <cell r="U50">
            <v>7.5172413793103452</v>
          </cell>
          <cell r="V50">
            <v>6.6451612903225801</v>
          </cell>
          <cell r="W50">
            <v>7.2666666666666675</v>
          </cell>
          <cell r="X50">
            <v>6.7096774193548381</v>
          </cell>
          <cell r="Y50">
            <v>7.1333333333333329</v>
          </cell>
          <cell r="Z50">
            <v>6.32258064516129</v>
          </cell>
          <cell r="AA50">
            <v>7.32258064516129</v>
          </cell>
          <cell r="AB50">
            <v>6.8666666666666654</v>
          </cell>
          <cell r="AC50">
            <v>6.387096774193548</v>
          </cell>
          <cell r="AD50">
            <v>7</v>
          </cell>
          <cell r="AE50">
            <v>6.2903225806451601</v>
          </cell>
          <cell r="AF50">
            <v>6.258064516129032</v>
          </cell>
          <cell r="AG50">
            <v>7.4285714285714288</v>
          </cell>
          <cell r="AH50">
            <v>7.806451612903226</v>
          </cell>
          <cell r="AI50">
            <v>7.2</v>
          </cell>
          <cell r="AJ50">
            <v>7.580645161290323</v>
          </cell>
          <cell r="AK50">
            <v>6.9</v>
          </cell>
          <cell r="AL50">
            <v>6.5806451612903221</v>
          </cell>
          <cell r="AM50">
            <v>6.1612903225806459</v>
          </cell>
          <cell r="AN50">
            <v>4.3333333333333321</v>
          </cell>
          <cell r="AO50">
            <v>6.5483870967741939</v>
          </cell>
          <cell r="AP50">
            <v>6.4666666666666668</v>
          </cell>
          <cell r="AQ50">
            <v>6.064516129032258</v>
          </cell>
          <cell r="AR50">
            <v>6.1290322580645151</v>
          </cell>
          <cell r="AS50">
            <v>6.7857142857142847</v>
          </cell>
          <cell r="AT50">
            <v>7.032258064516129</v>
          </cell>
          <cell r="AU50">
            <v>6.9</v>
          </cell>
          <cell r="AV50">
            <v>5.354838709677419</v>
          </cell>
          <cell r="AW50">
            <v>6.2333333333333334</v>
          </cell>
        </row>
        <row r="51">
          <cell r="A51" t="str">
            <v>Wayside/Framingham/1FredrickAbbotWy</v>
          </cell>
          <cell r="AI51">
            <v>1.5</v>
          </cell>
          <cell r="AJ51">
            <v>20.064516129032256</v>
          </cell>
          <cell r="AK51">
            <v>18.066666666666666</v>
          </cell>
          <cell r="AL51">
            <v>20.451612903225808</v>
          </cell>
          <cell r="AM51">
            <v>20.161290322580641</v>
          </cell>
          <cell r="AN51">
            <v>19.633333333333329</v>
          </cell>
          <cell r="AO51">
            <v>18.806451612903231</v>
          </cell>
          <cell r="AP51">
            <v>19.533333333333328</v>
          </cell>
          <cell r="AQ51">
            <v>19.419354838709683</v>
          </cell>
          <cell r="AR51">
            <v>17.419354838709676</v>
          </cell>
          <cell r="AS51">
            <v>19.178571428571431</v>
          </cell>
          <cell r="AT51">
            <v>20</v>
          </cell>
          <cell r="AU51">
            <v>19.866666666666667</v>
          </cell>
          <cell r="AV51">
            <v>19.870967741935484</v>
          </cell>
          <cell r="AW51">
            <v>20.5</v>
          </cell>
        </row>
        <row r="52">
          <cell r="A52" t="str">
            <v>Wayside/Framingham/85Edgell Rd</v>
          </cell>
          <cell r="E52">
            <v>2.258064516129032</v>
          </cell>
          <cell r="F52">
            <v>3.3333333333333335</v>
          </cell>
          <cell r="G52">
            <v>3.6774193548387095</v>
          </cell>
          <cell r="H52">
            <v>3.7741935483870965</v>
          </cell>
          <cell r="I52">
            <v>2.25</v>
          </cell>
          <cell r="J52">
            <v>3.774193548387097</v>
          </cell>
          <cell r="K52">
            <v>3.8333333333333335</v>
          </cell>
          <cell r="L52">
            <v>3.5161290322580645</v>
          </cell>
          <cell r="M52">
            <v>3.5333333333333337</v>
          </cell>
          <cell r="N52">
            <v>3.838709677419355</v>
          </cell>
          <cell r="O52">
            <v>4.0322580645161299</v>
          </cell>
          <cell r="P52">
            <v>3.9666666666666668</v>
          </cell>
          <cell r="Q52">
            <v>3.935483870967742</v>
          </cell>
          <cell r="R52">
            <v>3.7</v>
          </cell>
          <cell r="S52">
            <v>3.838709677419355</v>
          </cell>
          <cell r="T52">
            <v>3.967741935483871</v>
          </cell>
          <cell r="U52">
            <v>3.9655172413793105</v>
          </cell>
          <cell r="V52">
            <v>4</v>
          </cell>
          <cell r="W52">
            <v>4</v>
          </cell>
          <cell r="X52">
            <v>3.5161290322580645</v>
          </cell>
          <cell r="Y52">
            <v>4.6666666666666661</v>
          </cell>
          <cell r="Z52">
            <v>4.290322580645161</v>
          </cell>
          <cell r="AA52">
            <v>3.8387096774193541</v>
          </cell>
          <cell r="AB52">
            <v>4</v>
          </cell>
          <cell r="AC52">
            <v>2.7096774193548385</v>
          </cell>
          <cell r="AD52">
            <v>3.5666666666666664</v>
          </cell>
          <cell r="AE52">
            <v>3.4516129032258065</v>
          </cell>
          <cell r="AF52">
            <v>2.967741935483871</v>
          </cell>
          <cell r="AG52">
            <v>3.8928571428571428</v>
          </cell>
          <cell r="AH52">
            <v>3.935483870967742</v>
          </cell>
          <cell r="AI52">
            <v>3.6</v>
          </cell>
        </row>
        <row r="53">
          <cell r="A53" t="str">
            <v>Wayside/Framingham/98DennisonAve</v>
          </cell>
          <cell r="E53">
            <v>8.612903225806452</v>
          </cell>
          <cell r="F53">
            <v>6.9333333333333336</v>
          </cell>
          <cell r="G53">
            <v>5.612903225806452</v>
          </cell>
          <cell r="H53">
            <v>5.645161290322581</v>
          </cell>
          <cell r="I53">
            <v>8</v>
          </cell>
          <cell r="J53">
            <v>8.6129032258064537</v>
          </cell>
          <cell r="K53">
            <v>7.4333333333333345</v>
          </cell>
          <cell r="L53">
            <v>8.0967741935483879</v>
          </cell>
          <cell r="M53">
            <v>8.3333333333333339</v>
          </cell>
          <cell r="N53">
            <v>7.419354838709677</v>
          </cell>
          <cell r="O53">
            <v>7.935483870967742</v>
          </cell>
          <cell r="P53">
            <v>5.8666666666666663</v>
          </cell>
          <cell r="Q53">
            <v>7.161290322580645</v>
          </cell>
          <cell r="R53">
            <v>7.6666666666666661</v>
          </cell>
          <cell r="S53">
            <v>7.838709677419355</v>
          </cell>
          <cell r="T53">
            <v>8.3225806451612918</v>
          </cell>
          <cell r="U53">
            <v>8.3793103448275854</v>
          </cell>
          <cell r="V53">
            <v>7.354838709677419</v>
          </cell>
          <cell r="W53">
            <v>8.2333333333333343</v>
          </cell>
          <cell r="X53">
            <v>6.9677419354838701</v>
          </cell>
          <cell r="Y53">
            <v>8</v>
          </cell>
          <cell r="Z53">
            <v>8.193548387096774</v>
          </cell>
          <cell r="AA53">
            <v>7.193548387096774</v>
          </cell>
          <cell r="AB53">
            <v>7.6</v>
          </cell>
          <cell r="AC53">
            <v>7.0322580645161281</v>
          </cell>
          <cell r="AD53">
            <v>8.4</v>
          </cell>
          <cell r="AE53">
            <v>7.129032258064516</v>
          </cell>
          <cell r="AF53">
            <v>6.6129032258064511</v>
          </cell>
          <cell r="AG53">
            <v>8.25</v>
          </cell>
          <cell r="AH53">
            <v>8.1612903225806441</v>
          </cell>
          <cell r="AI53">
            <v>7.7</v>
          </cell>
        </row>
        <row r="54">
          <cell r="A54" t="str">
            <v>Wayside/Waltham/558WaverleyOaksRd</v>
          </cell>
          <cell r="E54">
            <v>5.354838709677419</v>
          </cell>
          <cell r="F54">
            <v>5.4333333333333336</v>
          </cell>
          <cell r="G54">
            <v>6.0967741935483861</v>
          </cell>
          <cell r="H54">
            <v>7.6774193548387082</v>
          </cell>
          <cell r="I54">
            <v>6.9285714285714288</v>
          </cell>
          <cell r="J54">
            <v>8.3548387096774182</v>
          </cell>
          <cell r="K54">
            <v>8.2333333333333325</v>
          </cell>
          <cell r="L54">
            <v>7.3870967741935489</v>
          </cell>
          <cell r="M54">
            <v>7.833333333333333</v>
          </cell>
          <cell r="N54">
            <v>7.161290322580645</v>
          </cell>
          <cell r="O54">
            <v>6.6451612903225801</v>
          </cell>
          <cell r="P54">
            <v>6.0333333333333332</v>
          </cell>
          <cell r="Q54">
            <v>7.8064516129032251</v>
          </cell>
          <cell r="R54">
            <v>6.5</v>
          </cell>
          <cell r="S54">
            <v>6.6774193548387109</v>
          </cell>
          <cell r="T54">
            <v>7.4838709677419359</v>
          </cell>
          <cell r="U54">
            <v>7.5862068965517251</v>
          </cell>
          <cell r="V54">
            <v>6.4838709677419351</v>
          </cell>
          <cell r="W54">
            <v>7.5333333333333332</v>
          </cell>
          <cell r="X54">
            <v>7.4838709677419359</v>
          </cell>
          <cell r="Y54">
            <v>6.7666666666666657</v>
          </cell>
          <cell r="Z54">
            <v>7.612903225806452</v>
          </cell>
          <cell r="AA54">
            <v>8.1290322580645178</v>
          </cell>
          <cell r="AB54">
            <v>8.8333333333333321</v>
          </cell>
          <cell r="AC54">
            <v>7.4516129032258069</v>
          </cell>
          <cell r="AD54">
            <v>5.5666666666666664</v>
          </cell>
          <cell r="AE54">
            <v>7</v>
          </cell>
          <cell r="AF54">
            <v>7.5483870967741922</v>
          </cell>
          <cell r="AG54">
            <v>7.1785714285714279</v>
          </cell>
          <cell r="AH54">
            <v>8.0322580645161281</v>
          </cell>
          <cell r="AI54">
            <v>5.6333333333333346</v>
          </cell>
        </row>
        <row r="55">
          <cell r="A55" t="str">
            <v>YOU / Boylston / 1 Elmwood Place</v>
          </cell>
          <cell r="B55">
            <v>7.9354838709677411</v>
          </cell>
          <cell r="C55">
            <v>8.4838709677419359</v>
          </cell>
          <cell r="D55">
            <v>8.8666666666666654</v>
          </cell>
          <cell r="E55">
            <v>8.4193548387096779</v>
          </cell>
          <cell r="F55">
            <v>7.5333333333333332</v>
          </cell>
          <cell r="G55">
            <v>7</v>
          </cell>
          <cell r="H55">
            <v>7.806451612903226</v>
          </cell>
          <cell r="I55">
            <v>7.75</v>
          </cell>
          <cell r="J55">
            <v>7</v>
          </cell>
          <cell r="K55">
            <v>8.3000000000000007</v>
          </cell>
          <cell r="L55">
            <v>8.3548387096774182</v>
          </cell>
          <cell r="M55">
            <v>8.8333333333333339</v>
          </cell>
          <cell r="N55">
            <v>8.935483870967742</v>
          </cell>
          <cell r="O55">
            <v>8.7096774193548381</v>
          </cell>
          <cell r="P55">
            <v>8.033333333333335</v>
          </cell>
          <cell r="Q55">
            <v>9</v>
          </cell>
          <cell r="R55">
            <v>8.1</v>
          </cell>
          <cell r="S55">
            <v>8.9677419354838719</v>
          </cell>
          <cell r="T55">
            <v>7.838709677419355</v>
          </cell>
          <cell r="U55">
            <v>9</v>
          </cell>
          <cell r="V55">
            <v>8.806451612903226</v>
          </cell>
          <cell r="W55">
            <v>8.9333333333333336</v>
          </cell>
          <cell r="X55">
            <v>9</v>
          </cell>
          <cell r="Y55">
            <v>7.9333333333333336</v>
          </cell>
          <cell r="Z55">
            <v>7.9032258064516121</v>
          </cell>
          <cell r="AA55">
            <v>6.8709677419354831</v>
          </cell>
          <cell r="AB55">
            <v>7.9333333333333336</v>
          </cell>
          <cell r="AC55">
            <v>7.4838709677419351</v>
          </cell>
          <cell r="AD55">
            <v>7.3666666666666663</v>
          </cell>
          <cell r="AE55">
            <v>7.6451612903225801</v>
          </cell>
          <cell r="AF55">
            <v>7.612903225806452</v>
          </cell>
          <cell r="AG55">
            <v>7.9285714285714288</v>
          </cell>
          <cell r="AH55">
            <v>7.67741935483871</v>
          </cell>
          <cell r="AI55">
            <v>8.1</v>
          </cell>
          <cell r="AJ55">
            <v>8.387096774193548</v>
          </cell>
          <cell r="AK55">
            <v>8.466666666666665</v>
          </cell>
          <cell r="AL55">
            <v>7.8387096774193541</v>
          </cell>
          <cell r="AM55">
            <v>8.1290322580645178</v>
          </cell>
          <cell r="AN55">
            <v>7.8666666666666671</v>
          </cell>
          <cell r="AO55">
            <v>8.4516129032258078</v>
          </cell>
          <cell r="AP55">
            <v>7.3666666666666654</v>
          </cell>
          <cell r="AQ55">
            <v>6.9677419354838701</v>
          </cell>
          <cell r="AR55">
            <v>6.967741935483871</v>
          </cell>
          <cell r="AS55">
            <v>8.5357142857142847</v>
          </cell>
          <cell r="AT55">
            <v>8.0967741935483861</v>
          </cell>
          <cell r="AU55">
            <v>7.2333333333333334</v>
          </cell>
          <cell r="AV55">
            <v>8.4516129032258078</v>
          </cell>
          <cell r="AW55">
            <v>7.3333333333333321</v>
          </cell>
        </row>
        <row r="56">
          <cell r="A56" t="str">
            <v>YOU / Worcester / 37 Boylston</v>
          </cell>
          <cell r="B56">
            <v>4.645161290322581</v>
          </cell>
          <cell r="C56">
            <v>5.5161290322580649</v>
          </cell>
          <cell r="D56">
            <v>5.9</v>
          </cell>
          <cell r="E56">
            <v>5.935483870967742</v>
          </cell>
          <cell r="F56">
            <v>5.7</v>
          </cell>
          <cell r="G56">
            <v>5.419354838709677</v>
          </cell>
          <cell r="H56">
            <v>6.387096774193548</v>
          </cell>
          <cell r="I56">
            <v>6.3214285714285712</v>
          </cell>
          <cell r="J56">
            <v>7.806451612903226</v>
          </cell>
          <cell r="K56">
            <v>6.5333333333333341</v>
          </cell>
          <cell r="L56">
            <v>6</v>
          </cell>
          <cell r="M56">
            <v>5.5333333333333332</v>
          </cell>
          <cell r="N56">
            <v>5.5483870967741939</v>
          </cell>
          <cell r="O56">
            <v>5.741935483870968</v>
          </cell>
          <cell r="P56">
            <v>5.7666666666666666</v>
          </cell>
          <cell r="Q56">
            <v>6</v>
          </cell>
          <cell r="R56">
            <v>6</v>
          </cell>
          <cell r="S56">
            <v>5.645161290322581</v>
          </cell>
          <cell r="T56">
            <v>5.5161290322580641</v>
          </cell>
          <cell r="U56">
            <v>5.6551724137931032</v>
          </cell>
          <cell r="V56">
            <v>5.419354838709677</v>
          </cell>
          <cell r="W56">
            <v>5.9666666666666668</v>
          </cell>
          <cell r="X56">
            <v>5.967741935483871</v>
          </cell>
          <cell r="Y56">
            <v>5.8333333333333339</v>
          </cell>
          <cell r="Z56">
            <v>5.5806451612903221</v>
          </cell>
          <cell r="AA56">
            <v>6.774193548387097</v>
          </cell>
          <cell r="AB56">
            <v>6.9666666666666668</v>
          </cell>
          <cell r="AC56">
            <v>5.387096774193548</v>
          </cell>
          <cell r="AD56">
            <v>5.5</v>
          </cell>
          <cell r="AE56">
            <v>5.32258064516129</v>
          </cell>
          <cell r="AF56">
            <v>7</v>
          </cell>
          <cell r="AG56">
            <v>6.7857142857142856</v>
          </cell>
          <cell r="AH56">
            <v>6.4516129032258069</v>
          </cell>
          <cell r="AI56">
            <v>5.166666666666667</v>
          </cell>
          <cell r="AJ56">
            <v>5.064516129032258</v>
          </cell>
          <cell r="AK56">
            <v>5.8</v>
          </cell>
          <cell r="AL56">
            <v>5.67741935483871</v>
          </cell>
          <cell r="AM56">
            <v>5.838709677419355</v>
          </cell>
          <cell r="AN56">
            <v>4.9333333333333336</v>
          </cell>
          <cell r="AO56">
            <v>5.67741935483871</v>
          </cell>
          <cell r="AP56">
            <v>5.7</v>
          </cell>
          <cell r="AQ56">
            <v>5.032258064516129</v>
          </cell>
          <cell r="AR56">
            <v>4.967741935483871</v>
          </cell>
          <cell r="AS56">
            <v>4.8571428571428577</v>
          </cell>
          <cell r="AT56">
            <v>4.935483870967742</v>
          </cell>
          <cell r="AU56">
            <v>4.0999999999999996</v>
          </cell>
          <cell r="AV56">
            <v>4.870967741935484</v>
          </cell>
          <cell r="AW56">
            <v>4.0333333333333332</v>
          </cell>
        </row>
        <row r="263">
          <cell r="C263" t="str">
            <v>Bay State CS / Plymouth / 475 State 1</v>
          </cell>
          <cell r="D263" t="str">
            <v>Brockton Area Office</v>
          </cell>
          <cell r="AA263">
            <v>6.4516129032258063E-2</v>
          </cell>
          <cell r="AB263">
            <v>1</v>
          </cell>
          <cell r="AC263">
            <v>6.4516129032258063E-2</v>
          </cell>
          <cell r="AG263">
            <v>0.46666666666666667</v>
          </cell>
          <cell r="AH263">
            <v>3.2258064516129031E-2</v>
          </cell>
          <cell r="AJ263">
            <v>0.6428571428571429</v>
          </cell>
          <cell r="AK263">
            <v>1.3870967741935485</v>
          </cell>
          <cell r="AL263">
            <v>0.43333333333333335</v>
          </cell>
          <cell r="AM263">
            <v>1.032258064516129</v>
          </cell>
          <cell r="AN263">
            <v>1.1000000000000001</v>
          </cell>
          <cell r="AO263">
            <v>1</v>
          </cell>
          <cell r="AP263">
            <v>0.41935483870967744</v>
          </cell>
          <cell r="AS263">
            <v>0.36666666666666664</v>
          </cell>
          <cell r="AU263">
            <v>0.77419354838709675</v>
          </cell>
          <cell r="AV263">
            <v>1</v>
          </cell>
          <cell r="AW263">
            <v>1</v>
          </cell>
          <cell r="AX263">
            <v>0.73333333333333328</v>
          </cell>
          <cell r="AY263">
            <v>1</v>
          </cell>
          <cell r="AZ263">
            <v>1</v>
          </cell>
        </row>
        <row r="264">
          <cell r="C264" t="str">
            <v>Bay State CS / Plymouth / 475 State 2</v>
          </cell>
          <cell r="D264" t="str">
            <v>Cape Cod Area Office</v>
          </cell>
          <cell r="AT264">
            <v>9.6774193548387094E-2</v>
          </cell>
          <cell r="AW264">
            <v>1.3870967741935485</v>
          </cell>
          <cell r="AX264">
            <v>1.0333333333333334</v>
          </cell>
          <cell r="AY264">
            <v>1</v>
          </cell>
          <cell r="AZ264">
            <v>0.13333333333333333</v>
          </cell>
        </row>
        <row r="265">
          <cell r="C265" t="str">
            <v>Bay State CS / Plymouth / 475 State 3</v>
          </cell>
          <cell r="D265" t="str">
            <v>Coastal Area Office</v>
          </cell>
          <cell r="Q265">
            <v>0.12903225806451613</v>
          </cell>
          <cell r="W265">
            <v>0.67741935483870963</v>
          </cell>
          <cell r="X265">
            <v>0.41379310344827591</v>
          </cell>
          <cell r="AD265">
            <v>6.4516129032258063E-2</v>
          </cell>
        </row>
        <row r="266">
          <cell r="C266" t="str">
            <v>Bay State CS / Plymouth / 475 State 4</v>
          </cell>
          <cell r="D266" t="str">
            <v>Fall River Area Office</v>
          </cell>
          <cell r="S266">
            <v>0.2</v>
          </cell>
          <cell r="T266">
            <v>0.35483870967741937</v>
          </cell>
          <cell r="AA266">
            <v>9.6774193548387094E-2</v>
          </cell>
          <cell r="AB266">
            <v>3.3333333333333333E-2</v>
          </cell>
          <cell r="AD266">
            <v>0.32258064516129031</v>
          </cell>
          <cell r="AX266">
            <v>0.43333333333333335</v>
          </cell>
          <cell r="AZ266">
            <v>0.2</v>
          </cell>
        </row>
        <row r="267">
          <cell r="C267" t="str">
            <v>Bay State CS / Plymouth / 475 State 5</v>
          </cell>
          <cell r="D267" t="str">
            <v>New Bedford Area Office</v>
          </cell>
          <cell r="AK267">
            <v>6.4516129032258063E-2</v>
          </cell>
          <cell r="AL267">
            <v>0.43333333333333329</v>
          </cell>
          <cell r="AN267">
            <v>0.16666666666666666</v>
          </cell>
          <cell r="AO267">
            <v>9.6774193548387094E-2</v>
          </cell>
          <cell r="AR267">
            <v>0.16129032258064516</v>
          </cell>
          <cell r="AT267">
            <v>0.967741935483871</v>
          </cell>
          <cell r="AU267">
            <v>1.2903225806451613</v>
          </cell>
          <cell r="AV267">
            <v>1.7857142857142856</v>
          </cell>
          <cell r="AX267">
            <v>6.6666666666666666E-2</v>
          </cell>
          <cell r="AY267">
            <v>0.74193548387096775</v>
          </cell>
          <cell r="AZ267">
            <v>1.0666666666666667</v>
          </cell>
        </row>
        <row r="268">
          <cell r="C268" t="str">
            <v>Bay State CS / Plymouth / 475 State 6</v>
          </cell>
          <cell r="D268" t="str">
            <v>Plymouth Area Office</v>
          </cell>
          <cell r="O268">
            <v>9.6774193548387094E-2</v>
          </cell>
          <cell r="P268">
            <v>5.7</v>
          </cell>
          <cell r="Q268">
            <v>8.5806451612903221</v>
          </cell>
          <cell r="R268">
            <v>8</v>
          </cell>
          <cell r="S268">
            <v>4.8333333333333321</v>
          </cell>
          <cell r="T268">
            <v>9.9354838709677402</v>
          </cell>
          <cell r="U268">
            <v>11.366666666666667</v>
          </cell>
          <cell r="V268">
            <v>10.61290322580645</v>
          </cell>
          <cell r="W268">
            <v>10.225806451612904</v>
          </cell>
          <cell r="X268">
            <v>8.4482758620689662</v>
          </cell>
          <cell r="Y268">
            <v>10.870967741935482</v>
          </cell>
          <cell r="Z268">
            <v>12.066666666666666</v>
          </cell>
          <cell r="AA268">
            <v>10</v>
          </cell>
          <cell r="AB268">
            <v>10.3</v>
          </cell>
          <cell r="AC268">
            <v>10.387096774193548</v>
          </cell>
          <cell r="AD268">
            <v>10.129032258064516</v>
          </cell>
          <cell r="AE268">
            <v>10.933333333333334</v>
          </cell>
          <cell r="AF268">
            <v>9.9677419354838701</v>
          </cell>
          <cell r="AG268">
            <v>9.0666666666666664</v>
          </cell>
          <cell r="AH268">
            <v>11.258064516129032</v>
          </cell>
          <cell r="AI268">
            <v>10.870967741935484</v>
          </cell>
          <cell r="AJ268">
            <v>7.7857142857142865</v>
          </cell>
          <cell r="AK268">
            <v>8.0322580645161281</v>
          </cell>
          <cell r="AL268">
            <v>9.9</v>
          </cell>
          <cell r="AM268">
            <v>7.806451612903226</v>
          </cell>
          <cell r="AN268">
            <v>8.2333333333333325</v>
          </cell>
          <cell r="AO268">
            <v>5.870967741935484</v>
          </cell>
          <cell r="AP268">
            <v>9.0645161290322598</v>
          </cell>
          <cell r="AQ268">
            <v>9.6999999999999993</v>
          </cell>
          <cell r="AR268">
            <v>9.935483870967742</v>
          </cell>
          <cell r="AS268">
            <v>8.4666666666666668</v>
          </cell>
          <cell r="AT268">
            <v>7.8387096774193541</v>
          </cell>
          <cell r="AU268">
            <v>6.8387096774193541</v>
          </cell>
          <cell r="AV268">
            <v>6.5357142857142856</v>
          </cell>
          <cell r="AW268">
            <v>4.161290322580645</v>
          </cell>
          <cell r="AX268">
            <v>4.8666666666666663</v>
          </cell>
          <cell r="AY268">
            <v>8.7096774193548381</v>
          </cell>
          <cell r="AZ268">
            <v>9.1</v>
          </cell>
        </row>
        <row r="269">
          <cell r="C269" t="str">
            <v>Bay State CS / Plymouth / 475 State 7</v>
          </cell>
          <cell r="D269" t="str">
            <v>Solutions for Living (PAS SE)</v>
          </cell>
          <cell r="AF269">
            <v>0.93548387096774188</v>
          </cell>
          <cell r="AG269">
            <v>0.5</v>
          </cell>
          <cell r="AN269">
            <v>0.23333333333333334</v>
          </cell>
          <cell r="AO269">
            <v>0.16129032258064516</v>
          </cell>
          <cell r="AX269">
            <v>0.2</v>
          </cell>
        </row>
        <row r="270">
          <cell r="C270" t="str">
            <v>Bay State CS / Plymouth / 475 State 8</v>
          </cell>
          <cell r="D270" t="str">
            <v>Taunton/Attleboro Area Office</v>
          </cell>
          <cell r="T270">
            <v>0.16129032258064516</v>
          </cell>
          <cell r="AA270">
            <v>9.6774193548387094E-2</v>
          </cell>
        </row>
        <row r="271">
          <cell r="C271" t="str">
            <v>Bay State CS / S.Weymouth/ 911 Main 1</v>
          </cell>
          <cell r="D271" t="str">
            <v>Arlington Area Office</v>
          </cell>
          <cell r="G271">
            <v>6.6666666666666666E-2</v>
          </cell>
          <cell r="H271">
            <v>9.6774193548387094E-2</v>
          </cell>
          <cell r="T271">
            <v>6.4516129032258063E-2</v>
          </cell>
          <cell r="U271">
            <v>0.96666666666666667</v>
          </cell>
          <cell r="V271">
            <v>0.32258064516129031</v>
          </cell>
          <cell r="X271">
            <v>3.4482758620689655E-2</v>
          </cell>
          <cell r="Y271">
            <v>6.4516129032258063E-2</v>
          </cell>
          <cell r="AB271">
            <v>3.3333333333333333E-2</v>
          </cell>
          <cell r="AP271">
            <v>0.12903225806451613</v>
          </cell>
        </row>
        <row r="272">
          <cell r="C272" t="str">
            <v>Bay State CS / S.Weymouth/ 911 Main 2</v>
          </cell>
          <cell r="D272" t="str">
            <v>Brockton Area Office</v>
          </cell>
          <cell r="AM272">
            <v>6.4516129032258063E-2</v>
          </cell>
          <cell r="AO272">
            <v>0.80645161290322576</v>
          </cell>
          <cell r="AP272">
            <v>0.70967741935483875</v>
          </cell>
          <cell r="AQ272">
            <v>0.9</v>
          </cell>
          <cell r="AU272">
            <v>3.2258064516129031E-2</v>
          </cell>
          <cell r="AV272">
            <v>0.42857142857142855</v>
          </cell>
          <cell r="AX272">
            <v>0.53333333333333333</v>
          </cell>
          <cell r="AY272">
            <v>0.41935483870967744</v>
          </cell>
        </row>
        <row r="273">
          <cell r="C273" t="str">
            <v>Bay State CS / S.Weymouth/ 911 Main 3</v>
          </cell>
          <cell r="D273" t="str">
            <v>Cambridge Area Office</v>
          </cell>
          <cell r="H273">
            <v>0.19354838709677419</v>
          </cell>
          <cell r="AY273">
            <v>0.67741935483870963</v>
          </cell>
          <cell r="AZ273">
            <v>0.3</v>
          </cell>
        </row>
        <row r="274">
          <cell r="C274" t="str">
            <v>Bay State CS / S.Weymouth/ 911 Main 4</v>
          </cell>
          <cell r="D274" t="str">
            <v>Cape Cod Area Office</v>
          </cell>
          <cell r="U274">
            <v>3.3333333333333333E-2</v>
          </cell>
        </row>
        <row r="275">
          <cell r="C275" t="str">
            <v>Bay State CS / S.Weymouth/ 911 Main 5</v>
          </cell>
          <cell r="D275" t="str">
            <v>Coastal Area Office</v>
          </cell>
          <cell r="G275">
            <v>5.7333333333333334</v>
          </cell>
          <cell r="H275">
            <v>5.7419354838709671</v>
          </cell>
          <cell r="I275">
            <v>8.2666666666666675</v>
          </cell>
          <cell r="J275">
            <v>7.6774193548387091</v>
          </cell>
          <cell r="K275">
            <v>7</v>
          </cell>
          <cell r="L275">
            <v>5.5</v>
          </cell>
          <cell r="M275">
            <v>7.4516129032258061</v>
          </cell>
          <cell r="N275">
            <v>8.6333333333333329</v>
          </cell>
          <cell r="O275">
            <v>7.67741935483871</v>
          </cell>
          <cell r="P275">
            <v>8.3333333333333321</v>
          </cell>
          <cell r="Q275">
            <v>7.9677419354838692</v>
          </cell>
          <cell r="R275">
            <v>8.258064516129032</v>
          </cell>
          <cell r="S275">
            <v>7.6</v>
          </cell>
          <cell r="T275">
            <v>7.9677419354838701</v>
          </cell>
          <cell r="U275">
            <v>7.8</v>
          </cell>
          <cell r="V275">
            <v>8.2903225806451601</v>
          </cell>
          <cell r="W275">
            <v>7.7741935483870961</v>
          </cell>
          <cell r="X275">
            <v>7.2758620689655169</v>
          </cell>
          <cell r="Y275">
            <v>7</v>
          </cell>
          <cell r="Z275">
            <v>7.6333333333333346</v>
          </cell>
          <cell r="AA275">
            <v>7.4516129032258052</v>
          </cell>
          <cell r="AB275">
            <v>7.6</v>
          </cell>
          <cell r="AC275">
            <v>7.612903225806452</v>
          </cell>
          <cell r="AD275">
            <v>5.064516129032258</v>
          </cell>
          <cell r="AE275">
            <v>5.6333333333333329</v>
          </cell>
          <cell r="AF275">
            <v>7.064516129032258</v>
          </cell>
          <cell r="AG275">
            <v>8.6999999999999993</v>
          </cell>
          <cell r="AH275">
            <v>7.935483870967742</v>
          </cell>
          <cell r="AI275">
            <v>7.6774193548387082</v>
          </cell>
          <cell r="AJ275">
            <v>6.5714285714285703</v>
          </cell>
          <cell r="AK275">
            <v>8</v>
          </cell>
          <cell r="AL275">
            <v>8.7333333333333325</v>
          </cell>
          <cell r="AM275">
            <v>5.225806451612903</v>
          </cell>
          <cell r="AN275">
            <v>8</v>
          </cell>
          <cell r="AO275">
            <v>5.4193548387096779</v>
          </cell>
          <cell r="AP275">
            <v>4.0645161290322571</v>
          </cell>
          <cell r="AQ275">
            <v>7.7</v>
          </cell>
          <cell r="AR275">
            <v>6.3548387096774182</v>
          </cell>
          <cell r="AS275">
            <v>6.3666666666666671</v>
          </cell>
          <cell r="AT275">
            <v>6.5483870967741939</v>
          </cell>
          <cell r="AU275">
            <v>5.1935483870967731</v>
          </cell>
          <cell r="AV275">
            <v>7.2857142857142865</v>
          </cell>
          <cell r="AW275">
            <v>7.5161290322580641</v>
          </cell>
          <cell r="AX275">
            <v>6.4</v>
          </cell>
          <cell r="AY275">
            <v>4.161290322580645</v>
          </cell>
          <cell r="AZ275">
            <v>7.4666666666666668</v>
          </cell>
        </row>
        <row r="276">
          <cell r="C276" t="str">
            <v>Bay State CS / S.Weymouth/ 911 Main 6</v>
          </cell>
          <cell r="D276" t="str">
            <v>Communities For People (Adop)</v>
          </cell>
          <cell r="AC276">
            <v>1</v>
          </cell>
          <cell r="AD276">
            <v>0.41935483870967744</v>
          </cell>
        </row>
        <row r="277">
          <cell r="C277" t="str">
            <v>Bay State CS / S.Weymouth/ 911 Main 7</v>
          </cell>
          <cell r="D277" t="str">
            <v>Dimock St. Area Office</v>
          </cell>
          <cell r="L277">
            <v>0.17857142857142855</v>
          </cell>
          <cell r="T277">
            <v>6.4516129032258063E-2</v>
          </cell>
        </row>
        <row r="278">
          <cell r="C278" t="str">
            <v>Bay State CS / S.Weymouth/ 911 Main 8</v>
          </cell>
          <cell r="D278" t="str">
            <v>Framingham Area Office</v>
          </cell>
          <cell r="G278">
            <v>0.16666666666666666</v>
          </cell>
          <cell r="AK278">
            <v>3.2258064516129031E-2</v>
          </cell>
          <cell r="AM278">
            <v>0.38709677419354838</v>
          </cell>
          <cell r="AN278">
            <v>6.6666666666666666E-2</v>
          </cell>
          <cell r="AP278">
            <v>0.25806451612903225</v>
          </cell>
          <cell r="AS278">
            <v>1.4666666666666668</v>
          </cell>
          <cell r="AT278">
            <v>0.32258064516129031</v>
          </cell>
        </row>
        <row r="279">
          <cell r="C279" t="str">
            <v>Bay State CS / S.Weymouth/ 911 Main 9</v>
          </cell>
          <cell r="D279" t="str">
            <v>Harbor Area Office</v>
          </cell>
          <cell r="AI279">
            <v>0.12903225806451613</v>
          </cell>
          <cell r="AO279">
            <v>9.6774193548387094E-2</v>
          </cell>
        </row>
        <row r="280">
          <cell r="C280" t="str">
            <v>Bay State CS / S.Weymouth/ 911 Main 10</v>
          </cell>
          <cell r="D280" t="str">
            <v>Hyde Park Area Office</v>
          </cell>
          <cell r="AL280">
            <v>0.13333333333333333</v>
          </cell>
        </row>
        <row r="281">
          <cell r="C281" t="str">
            <v>Bay State CS / S.Weymouth/ 911 Main 11</v>
          </cell>
          <cell r="D281" t="str">
            <v>Lynn Area Office</v>
          </cell>
          <cell r="AF281">
            <v>0.70967741935483875</v>
          </cell>
        </row>
        <row r="282">
          <cell r="C282" t="str">
            <v>Bay State CS / S.Weymouth/ 911 Main 12</v>
          </cell>
          <cell r="D282" t="str">
            <v>Malden Area Office</v>
          </cell>
          <cell r="H282">
            <v>3.2258064516129031E-2</v>
          </cell>
          <cell r="AK282">
            <v>6.4516129032258063E-2</v>
          </cell>
          <cell r="AM282">
            <v>9.6774193548387094E-2</v>
          </cell>
        </row>
        <row r="283">
          <cell r="C283" t="str">
            <v>Bay State CS / S.Weymouth/ 911 Main 13</v>
          </cell>
          <cell r="D283" t="str">
            <v>Plymouth Area Office</v>
          </cell>
          <cell r="K283">
            <v>0.45161290322580644</v>
          </cell>
          <cell r="L283">
            <v>1</v>
          </cell>
          <cell r="M283">
            <v>0.35483870967741937</v>
          </cell>
          <cell r="W283">
            <v>0.67741935483870963</v>
          </cell>
        </row>
        <row r="284">
          <cell r="C284" t="str">
            <v>Bay State CS / S.Weymouth/ 911 Main 14</v>
          </cell>
          <cell r="D284" t="str">
            <v>Worcester East Area Office</v>
          </cell>
          <cell r="AM284">
            <v>0.29032258064516131</v>
          </cell>
        </row>
        <row r="285">
          <cell r="C285" t="str">
            <v>Brandon/Natick/27Winter St 1</v>
          </cell>
          <cell r="D285" t="str">
            <v>Arlington Area Office</v>
          </cell>
          <cell r="G285">
            <v>0.43333333333333335</v>
          </cell>
          <cell r="H285">
            <v>0.64516129032258063</v>
          </cell>
          <cell r="I285">
            <v>0.6</v>
          </cell>
          <cell r="J285">
            <v>1</v>
          </cell>
          <cell r="K285">
            <v>1</v>
          </cell>
          <cell r="L285">
            <v>1.3214285714285714</v>
          </cell>
          <cell r="M285">
            <v>0.54838709677419351</v>
          </cell>
          <cell r="N285">
            <v>0.13333333333333333</v>
          </cell>
          <cell r="O285">
            <v>1</v>
          </cell>
          <cell r="P285">
            <v>1</v>
          </cell>
          <cell r="Q285">
            <v>1</v>
          </cell>
          <cell r="R285">
            <v>0.967741935483871</v>
          </cell>
          <cell r="S285">
            <v>1</v>
          </cell>
          <cell r="T285">
            <v>0.93548387096774188</v>
          </cell>
          <cell r="U285">
            <v>0.96666666666666667</v>
          </cell>
          <cell r="V285">
            <v>0.90322580645161288</v>
          </cell>
          <cell r="W285">
            <v>1</v>
          </cell>
          <cell r="X285">
            <v>1</v>
          </cell>
          <cell r="Y285">
            <v>0.22580645161290322</v>
          </cell>
          <cell r="Z285">
            <v>1.3</v>
          </cell>
          <cell r="AA285">
            <v>1.2258064516129032</v>
          </cell>
          <cell r="AB285">
            <v>0.93333333333333335</v>
          </cell>
          <cell r="AC285">
            <v>1</v>
          </cell>
          <cell r="AD285">
            <v>1</v>
          </cell>
          <cell r="AE285">
            <v>1</v>
          </cell>
          <cell r="AF285">
            <v>1.3225806451612903</v>
          </cell>
          <cell r="AG285">
            <v>1.9666666666666668</v>
          </cell>
          <cell r="AH285">
            <v>1.5806451612903225</v>
          </cell>
          <cell r="AI285">
            <v>0.87096774193548387</v>
          </cell>
          <cell r="AJ285">
            <v>1</v>
          </cell>
          <cell r="AK285">
            <v>0.83870967741935487</v>
          </cell>
          <cell r="AL285">
            <v>0.43333333333333335</v>
          </cell>
          <cell r="AM285">
            <v>0.77419354838709675</v>
          </cell>
          <cell r="AN285">
            <v>1.1000000000000001</v>
          </cell>
          <cell r="AO285">
            <v>1</v>
          </cell>
          <cell r="AP285">
            <v>1</v>
          </cell>
          <cell r="AQ285">
            <v>1</v>
          </cell>
          <cell r="AR285">
            <v>1</v>
          </cell>
          <cell r="AS285">
            <v>1.2</v>
          </cell>
          <cell r="AT285">
            <v>1.096774193548387</v>
          </cell>
          <cell r="AU285">
            <v>0.87096774193548387</v>
          </cell>
          <cell r="AV285">
            <v>0.7142857142857143</v>
          </cell>
          <cell r="AW285">
            <v>2.064516129032258</v>
          </cell>
          <cell r="AX285">
            <v>2</v>
          </cell>
          <cell r="AY285">
            <v>0.54838709677419351</v>
          </cell>
          <cell r="AZ285">
            <v>1</v>
          </cell>
        </row>
        <row r="286">
          <cell r="C286" t="str">
            <v>Brandon/Natick/27Winter St 2</v>
          </cell>
          <cell r="D286" t="str">
            <v>Cambridge Area Office</v>
          </cell>
          <cell r="G286">
            <v>0.6333333333333333</v>
          </cell>
          <cell r="H286">
            <v>1.096774193548387</v>
          </cell>
          <cell r="I286">
            <v>0.7</v>
          </cell>
          <cell r="J286">
            <v>1</v>
          </cell>
          <cell r="K286">
            <v>0.77419354838709675</v>
          </cell>
          <cell r="L286">
            <v>1</v>
          </cell>
          <cell r="M286">
            <v>0.96774193548387089</v>
          </cell>
          <cell r="N286">
            <v>1.1000000000000001</v>
          </cell>
          <cell r="O286">
            <v>0.80645161290322576</v>
          </cell>
          <cell r="P286">
            <v>1</v>
          </cell>
          <cell r="Q286">
            <v>1</v>
          </cell>
          <cell r="R286">
            <v>0.5161290322580645</v>
          </cell>
          <cell r="S286">
            <v>0.13333333333333333</v>
          </cell>
          <cell r="T286">
            <v>0.87096774193548387</v>
          </cell>
          <cell r="U286">
            <v>1</v>
          </cell>
          <cell r="V286">
            <v>1</v>
          </cell>
          <cell r="W286">
            <v>1</v>
          </cell>
          <cell r="X286">
            <v>0.7931034482758621</v>
          </cell>
          <cell r="Y286">
            <v>1</v>
          </cell>
          <cell r="Z286">
            <v>0.73333333333333328</v>
          </cell>
          <cell r="AB286">
            <v>0.6333333333333333</v>
          </cell>
          <cell r="AC286">
            <v>1</v>
          </cell>
          <cell r="AD286">
            <v>0.61290322580645162</v>
          </cell>
          <cell r="AF286">
            <v>0.74193548387096775</v>
          </cell>
          <cell r="AG286">
            <v>0.8666666666666667</v>
          </cell>
          <cell r="AH286">
            <v>1</v>
          </cell>
          <cell r="AI286">
            <v>0.80645161290322576</v>
          </cell>
          <cell r="AJ286">
            <v>0.89285714285714279</v>
          </cell>
          <cell r="AK286">
            <v>0.4838709677419355</v>
          </cell>
          <cell r="AL286">
            <v>0.93333333333333335</v>
          </cell>
          <cell r="AM286">
            <v>1</v>
          </cell>
          <cell r="AN286">
            <v>0.43333333333333335</v>
          </cell>
          <cell r="AO286">
            <v>0.90322580645161288</v>
          </cell>
          <cell r="AP286">
            <v>0.61290322580645162</v>
          </cell>
          <cell r="AQ286">
            <v>0.8</v>
          </cell>
          <cell r="AR286">
            <v>1</v>
          </cell>
          <cell r="AS286">
            <v>1</v>
          </cell>
          <cell r="AT286">
            <v>1</v>
          </cell>
          <cell r="AU286">
            <v>1</v>
          </cell>
          <cell r="AV286">
            <v>0.8214285714285714</v>
          </cell>
          <cell r="AW286">
            <v>0.74193548387096775</v>
          </cell>
          <cell r="AX286">
            <v>1</v>
          </cell>
          <cell r="AY286">
            <v>0.967741935483871</v>
          </cell>
          <cell r="AZ286">
            <v>1</v>
          </cell>
        </row>
        <row r="287">
          <cell r="C287" t="str">
            <v>Brandon/Natick/27Winter St 3</v>
          </cell>
          <cell r="D287" t="str">
            <v>Coastal Area Office</v>
          </cell>
          <cell r="AA287">
            <v>0.58064516129032262</v>
          </cell>
          <cell r="AB287">
            <v>1</v>
          </cell>
          <cell r="AC287">
            <v>0.967741935483871</v>
          </cell>
          <cell r="AL287">
            <v>0.46666666666666667</v>
          </cell>
          <cell r="AM287">
            <v>1</v>
          </cell>
          <cell r="AN287">
            <v>1</v>
          </cell>
          <cell r="AO287">
            <v>0.19354838709677419</v>
          </cell>
        </row>
        <row r="288">
          <cell r="C288" t="str">
            <v>Brandon/Natick/27Winter St 4</v>
          </cell>
          <cell r="D288" t="str">
            <v>Dimock St. Area Office</v>
          </cell>
          <cell r="K288">
            <v>0.77419354838709675</v>
          </cell>
          <cell r="L288">
            <v>0.75</v>
          </cell>
          <cell r="M288">
            <v>0.77419354838709675</v>
          </cell>
          <cell r="N288">
            <v>0.3</v>
          </cell>
          <cell r="V288">
            <v>0.4838709677419355</v>
          </cell>
          <cell r="W288">
            <v>1</v>
          </cell>
          <cell r="X288">
            <v>0.24137931034482757</v>
          </cell>
          <cell r="Y288">
            <v>1.129032258064516</v>
          </cell>
          <cell r="Z288">
            <v>1.2666666666666666</v>
          </cell>
          <cell r="AA288">
            <v>0.25806451612903225</v>
          </cell>
          <cell r="AH288">
            <v>0.41935483870967738</v>
          </cell>
          <cell r="AI288">
            <v>1</v>
          </cell>
          <cell r="AJ288">
            <v>3.5714285714285712E-2</v>
          </cell>
          <cell r="AK288">
            <v>0.29032258064516125</v>
          </cell>
          <cell r="AL288">
            <v>1</v>
          </cell>
          <cell r="AM288">
            <v>0.96774193548387089</v>
          </cell>
          <cell r="AN288">
            <v>0.66666666666666663</v>
          </cell>
          <cell r="AO288">
            <v>9.6774193548387094E-2</v>
          </cell>
          <cell r="AP288">
            <v>0.64516129032258063</v>
          </cell>
          <cell r="AS288">
            <v>0.6333333333333333</v>
          </cell>
          <cell r="AT288">
            <v>0.77419354838709675</v>
          </cell>
          <cell r="AV288">
            <v>0.21428571428571427</v>
          </cell>
          <cell r="AW288">
            <v>0.54838709677419351</v>
          </cell>
          <cell r="AZ288">
            <v>0.26666666666666666</v>
          </cell>
        </row>
        <row r="289">
          <cell r="C289" t="str">
            <v>Brandon/Natick/27Winter St 5</v>
          </cell>
          <cell r="D289" t="str">
            <v>Framingham Area Office</v>
          </cell>
          <cell r="G289">
            <v>0.83333333333333337</v>
          </cell>
          <cell r="H289">
            <v>1.032258064516129</v>
          </cell>
          <cell r="I289">
            <v>0.96666666666666667</v>
          </cell>
          <cell r="J289">
            <v>1.5806451612903225</v>
          </cell>
          <cell r="K289">
            <v>0.64516129032258074</v>
          </cell>
          <cell r="L289">
            <v>0.9642857142857143</v>
          </cell>
          <cell r="M289">
            <v>0.87096774193548399</v>
          </cell>
          <cell r="N289">
            <v>1.4333333333333333</v>
          </cell>
          <cell r="O289">
            <v>2</v>
          </cell>
          <cell r="P289">
            <v>2</v>
          </cell>
          <cell r="Q289">
            <v>1.2258064516129032</v>
          </cell>
          <cell r="R289">
            <v>0.70967741935483875</v>
          </cell>
          <cell r="S289">
            <v>1</v>
          </cell>
          <cell r="T289">
            <v>0.93548387096774188</v>
          </cell>
          <cell r="U289">
            <v>1.5666666666666667</v>
          </cell>
          <cell r="V289">
            <v>1.7741935483870965</v>
          </cell>
          <cell r="W289">
            <v>1.7741935483870968</v>
          </cell>
          <cell r="X289">
            <v>2</v>
          </cell>
          <cell r="Y289">
            <v>2.6129032258064515</v>
          </cell>
          <cell r="Z289">
            <v>1.5333333333333334</v>
          </cell>
          <cell r="AA289">
            <v>1.032258064516129</v>
          </cell>
          <cell r="AB289">
            <v>1</v>
          </cell>
          <cell r="AC289">
            <v>1.032258064516129</v>
          </cell>
          <cell r="AD289">
            <v>2.129032258064516</v>
          </cell>
          <cell r="AE289">
            <v>2</v>
          </cell>
          <cell r="AF289">
            <v>1.1935483870967742</v>
          </cell>
          <cell r="AG289">
            <v>1</v>
          </cell>
          <cell r="AH289">
            <v>1</v>
          </cell>
          <cell r="AI289">
            <v>1.5483870967741935</v>
          </cell>
          <cell r="AJ289">
            <v>1.8928571428571428</v>
          </cell>
          <cell r="AK289">
            <v>0.80645161290322587</v>
          </cell>
          <cell r="AL289">
            <v>1.2333333333333334</v>
          </cell>
          <cell r="AM289">
            <v>1</v>
          </cell>
          <cell r="AN289">
            <v>1</v>
          </cell>
          <cell r="AO289">
            <v>0.67741935483870974</v>
          </cell>
          <cell r="AP289">
            <v>1.935483870967742</v>
          </cell>
          <cell r="AQ289">
            <v>1.0666666666666667</v>
          </cell>
          <cell r="AR289">
            <v>1.5483870967741935</v>
          </cell>
          <cell r="AS289">
            <v>0.83333333333333326</v>
          </cell>
          <cell r="AT289">
            <v>0.58064516129032262</v>
          </cell>
          <cell r="AU289">
            <v>1</v>
          </cell>
          <cell r="AV289">
            <v>0.82142857142857129</v>
          </cell>
          <cell r="AW289">
            <v>1</v>
          </cell>
          <cell r="AX289">
            <v>1</v>
          </cell>
          <cell r="AY289">
            <v>1.709677419354839</v>
          </cell>
          <cell r="AZ289">
            <v>1.9</v>
          </cell>
        </row>
        <row r="290">
          <cell r="C290" t="str">
            <v>Brandon/Natick/27Winter St 6</v>
          </cell>
          <cell r="D290" t="str">
            <v>Harbor Area Office</v>
          </cell>
          <cell r="H290">
            <v>3.2258064516129031E-2</v>
          </cell>
          <cell r="I290">
            <v>1</v>
          </cell>
          <cell r="J290">
            <v>1.3548387096774193</v>
          </cell>
          <cell r="K290">
            <v>0.54838709677419351</v>
          </cell>
          <cell r="L290">
            <v>0.25</v>
          </cell>
          <cell r="M290">
            <v>1</v>
          </cell>
          <cell r="N290">
            <v>0.16666666666666666</v>
          </cell>
          <cell r="O290">
            <v>0.67741935483870974</v>
          </cell>
          <cell r="P290">
            <v>1.1000000000000001</v>
          </cell>
          <cell r="Q290">
            <v>0.80645161290322576</v>
          </cell>
          <cell r="R290">
            <v>0.35483870967741937</v>
          </cell>
          <cell r="S290">
            <v>1</v>
          </cell>
          <cell r="T290">
            <v>0.29032258064516125</v>
          </cell>
          <cell r="U290">
            <v>0.66666666666666663</v>
          </cell>
          <cell r="W290">
            <v>0.74193548387096775</v>
          </cell>
          <cell r="X290">
            <v>1.6206896551724137</v>
          </cell>
          <cell r="Y290">
            <v>0.87096774193548387</v>
          </cell>
          <cell r="AE290">
            <v>0.23333333333333334</v>
          </cell>
          <cell r="AF290">
            <v>1</v>
          </cell>
          <cell r="AG290">
            <v>0.2</v>
          </cell>
          <cell r="AH290">
            <v>6.4516129032258063E-2</v>
          </cell>
          <cell r="AI290">
            <v>1</v>
          </cell>
          <cell r="AJ290">
            <v>0.17857142857142855</v>
          </cell>
          <cell r="AK290">
            <v>0.41935483870967744</v>
          </cell>
          <cell r="AL290">
            <v>1</v>
          </cell>
          <cell r="AM290">
            <v>0.22580645161290322</v>
          </cell>
          <cell r="AN290">
            <v>0.53333333333333333</v>
          </cell>
          <cell r="AO290">
            <v>0.90322580645161288</v>
          </cell>
          <cell r="AP290">
            <v>0.35483870967741937</v>
          </cell>
          <cell r="AQ290">
            <v>1</v>
          </cell>
          <cell r="AR290">
            <v>1</v>
          </cell>
          <cell r="AS290">
            <v>3.3333333333333333E-2</v>
          </cell>
          <cell r="AX290">
            <v>0.66666666666666663</v>
          </cell>
        </row>
        <row r="291">
          <cell r="C291" t="str">
            <v>Brandon/Natick/27Winter St 7</v>
          </cell>
          <cell r="D291" t="str">
            <v>Hyde Park Area Office</v>
          </cell>
          <cell r="G291">
            <v>0.46666666666666667</v>
          </cell>
          <cell r="H291">
            <v>0.967741935483871</v>
          </cell>
          <cell r="K291">
            <v>0.45161290322580644</v>
          </cell>
          <cell r="L291">
            <v>1</v>
          </cell>
          <cell r="M291">
            <v>0.35483870967741937</v>
          </cell>
          <cell r="N291">
            <v>0.7</v>
          </cell>
          <cell r="O291">
            <v>0.77419354838709675</v>
          </cell>
          <cell r="Q291">
            <v>0.22580645161290322</v>
          </cell>
          <cell r="R291">
            <v>1</v>
          </cell>
          <cell r="S291">
            <v>0.23333333333333334</v>
          </cell>
          <cell r="T291">
            <v>0.967741935483871</v>
          </cell>
          <cell r="U291">
            <v>1</v>
          </cell>
          <cell r="V291">
            <v>0.5161290322580645</v>
          </cell>
          <cell r="AA291">
            <v>0.64516129032258063</v>
          </cell>
          <cell r="AB291">
            <v>0.83333333333333337</v>
          </cell>
          <cell r="AC291">
            <v>0.74193548387096775</v>
          </cell>
          <cell r="AD291">
            <v>1.3225806451612903</v>
          </cell>
          <cell r="AE291">
            <v>0.76666666666666672</v>
          </cell>
          <cell r="AG291">
            <v>1.6333333333333333</v>
          </cell>
          <cell r="AH291">
            <v>1.2258064516129032</v>
          </cell>
          <cell r="AJ291">
            <v>0.8214285714285714</v>
          </cell>
          <cell r="AK291">
            <v>0.74193548387096775</v>
          </cell>
          <cell r="AN291">
            <v>6.6666666666666666E-2</v>
          </cell>
          <cell r="AO291">
            <v>1</v>
          </cell>
          <cell r="AP291">
            <v>0.38709677419354838</v>
          </cell>
          <cell r="AT291">
            <v>0.16129032258064516</v>
          </cell>
          <cell r="AU291">
            <v>2</v>
          </cell>
          <cell r="AV291">
            <v>0.75</v>
          </cell>
          <cell r="AW291">
            <v>0.45161290322580644</v>
          </cell>
          <cell r="AX291">
            <v>1.0666666666666667</v>
          </cell>
          <cell r="AY291">
            <v>1.064516129032258</v>
          </cell>
          <cell r="AZ291">
            <v>0.6</v>
          </cell>
        </row>
        <row r="292">
          <cell r="C292" t="str">
            <v>Brandon/Natick/27Winter St 8</v>
          </cell>
          <cell r="D292" t="str">
            <v>Malden Area Office</v>
          </cell>
          <cell r="G292">
            <v>0.3</v>
          </cell>
          <cell r="H292">
            <v>0.83870967741935487</v>
          </cell>
          <cell r="M292">
            <v>0.64516129032258063</v>
          </cell>
          <cell r="N292">
            <v>0.6</v>
          </cell>
          <cell r="Q292">
            <v>0.5161290322580645</v>
          </cell>
          <cell r="R292">
            <v>0.90322580645161299</v>
          </cell>
          <cell r="S292">
            <v>1</v>
          </cell>
          <cell r="T292">
            <v>6.4516129032258063E-2</v>
          </cell>
          <cell r="W292">
            <v>0.16129032258064516</v>
          </cell>
          <cell r="X292">
            <v>0.10344827586206896</v>
          </cell>
          <cell r="AK292">
            <v>0.93548387096774188</v>
          </cell>
          <cell r="AL292">
            <v>0.6</v>
          </cell>
          <cell r="AM292">
            <v>0.19354838709677419</v>
          </cell>
          <cell r="AQ292">
            <v>0.96666666666666667</v>
          </cell>
          <cell r="AR292">
            <v>0.45161290322580644</v>
          </cell>
          <cell r="AS292">
            <v>0.83333333333333337</v>
          </cell>
          <cell r="AT292">
            <v>1</v>
          </cell>
          <cell r="AU292">
            <v>0.80645161290322576</v>
          </cell>
          <cell r="AV292">
            <v>1.0714285714285714</v>
          </cell>
          <cell r="AW292">
            <v>6.4516129032258063E-2</v>
          </cell>
        </row>
        <row r="293">
          <cell r="C293" t="str">
            <v>Brandon/Natick/27Winter St 9</v>
          </cell>
          <cell r="D293" t="str">
            <v>Park St. Area Office</v>
          </cell>
          <cell r="G293">
            <v>0.6333333333333333</v>
          </cell>
          <cell r="H293">
            <v>1</v>
          </cell>
          <cell r="I293">
            <v>0.76666666666666672</v>
          </cell>
          <cell r="J293">
            <v>0.64516129032258063</v>
          </cell>
          <cell r="K293">
            <v>0.93548387096774188</v>
          </cell>
          <cell r="O293">
            <v>0.22580645161290322</v>
          </cell>
          <cell r="P293">
            <v>0.83333333333333326</v>
          </cell>
          <cell r="Q293">
            <v>1</v>
          </cell>
          <cell r="R293">
            <v>0.64516129032258063</v>
          </cell>
          <cell r="S293">
            <v>0.43333333333333335</v>
          </cell>
          <cell r="T293">
            <v>1</v>
          </cell>
          <cell r="U293">
            <v>0.6</v>
          </cell>
          <cell r="V293">
            <v>1</v>
          </cell>
          <cell r="W293">
            <v>0.19354838709677419</v>
          </cell>
          <cell r="Z293">
            <v>0.8</v>
          </cell>
          <cell r="AA293">
            <v>1</v>
          </cell>
          <cell r="AB293">
            <v>1.1333333333333333</v>
          </cell>
          <cell r="AC293">
            <v>1.1935483870967742</v>
          </cell>
          <cell r="AD293">
            <v>0.45161290322580644</v>
          </cell>
          <cell r="AE293">
            <v>1</v>
          </cell>
          <cell r="AF293">
            <v>0.41935483870967744</v>
          </cell>
          <cell r="AH293">
            <v>6.4516129032258063E-2</v>
          </cell>
          <cell r="AJ293">
            <v>0.9285714285714286</v>
          </cell>
          <cell r="AK293">
            <v>0.58064516129032262</v>
          </cell>
          <cell r="AM293">
            <v>0.58064516129032262</v>
          </cell>
          <cell r="AN293">
            <v>0.93333333333333335</v>
          </cell>
          <cell r="AP293">
            <v>0.45161290322580644</v>
          </cell>
          <cell r="AQ293">
            <v>0.93333333333333335</v>
          </cell>
          <cell r="AR293">
            <v>1</v>
          </cell>
          <cell r="AS293">
            <v>0.96666666666666656</v>
          </cell>
          <cell r="AT293">
            <v>3.2258064516129031E-2</v>
          </cell>
          <cell r="AV293">
            <v>0.39285714285714285</v>
          </cell>
          <cell r="AW293">
            <v>1</v>
          </cell>
          <cell r="AX293">
            <v>0.16666666666666666</v>
          </cell>
          <cell r="AY293">
            <v>0.87096774193548387</v>
          </cell>
          <cell r="AZ293">
            <v>0.66666666666666663</v>
          </cell>
        </row>
        <row r="294">
          <cell r="C294" t="str">
            <v>Brandon/Natick/27Winter St 10</v>
          </cell>
          <cell r="D294" t="str">
            <v>Solutions for Living (PAS Bos)</v>
          </cell>
          <cell r="AZ294">
            <v>0.3</v>
          </cell>
        </row>
        <row r="295">
          <cell r="C295" t="str">
            <v>Caritas St Mary's /Dorch /90Cushing 1</v>
          </cell>
          <cell r="D295" t="str">
            <v>Cape Cod Area Office</v>
          </cell>
          <cell r="P295">
            <v>0.66666666666666663</v>
          </cell>
        </row>
        <row r="296">
          <cell r="C296" t="str">
            <v>Caritas St Mary's /Dorch /90Cushing 2</v>
          </cell>
          <cell r="D296" t="str">
            <v>Coastal Area Office</v>
          </cell>
          <cell r="E296">
            <v>6.4516129032258063E-2</v>
          </cell>
          <cell r="W296">
            <v>6.4516129032258063E-2</v>
          </cell>
          <cell r="X296">
            <v>0.27586206896551724</v>
          </cell>
          <cell r="AQ296">
            <v>3.3333333333333333E-2</v>
          </cell>
        </row>
        <row r="297">
          <cell r="C297" t="str">
            <v>Caritas St Mary's /Dorch /90Cushing 3</v>
          </cell>
          <cell r="D297" t="str">
            <v>Dimock St. Area Office</v>
          </cell>
          <cell r="E297">
            <v>5.741935483870968</v>
          </cell>
          <cell r="F297">
            <v>4.032258064516129</v>
          </cell>
          <cell r="G297">
            <v>4.3333333333333339</v>
          </cell>
          <cell r="H297">
            <v>2.935483870967742</v>
          </cell>
          <cell r="I297">
            <v>5.0666666666666664</v>
          </cell>
          <cell r="J297">
            <v>2.4516129032258065</v>
          </cell>
          <cell r="K297">
            <v>1.3548387096774193</v>
          </cell>
          <cell r="L297">
            <v>2</v>
          </cell>
          <cell r="M297">
            <v>0.70967741935483875</v>
          </cell>
          <cell r="N297">
            <v>0.96666666666666667</v>
          </cell>
          <cell r="O297">
            <v>1</v>
          </cell>
          <cell r="P297">
            <v>0.36666666666666664</v>
          </cell>
          <cell r="Q297">
            <v>1.064516129032258</v>
          </cell>
          <cell r="R297">
            <v>1.8387096774193548</v>
          </cell>
          <cell r="S297">
            <v>0.8666666666666667</v>
          </cell>
          <cell r="T297">
            <v>0.67741935483870974</v>
          </cell>
          <cell r="U297">
            <v>2</v>
          </cell>
          <cell r="V297">
            <v>1.3548387096774195</v>
          </cell>
          <cell r="X297">
            <v>0.86206896551724133</v>
          </cell>
          <cell r="Y297">
            <v>0.80645161290322576</v>
          </cell>
          <cell r="Z297">
            <v>0.23333333333333334</v>
          </cell>
          <cell r="AA297">
            <v>1.6451612903225805</v>
          </cell>
          <cell r="AB297">
            <v>1.6333333333333333</v>
          </cell>
          <cell r="AC297">
            <v>0.74193548387096775</v>
          </cell>
          <cell r="AD297">
            <v>1</v>
          </cell>
          <cell r="AE297">
            <v>0.8666666666666667</v>
          </cell>
          <cell r="AF297">
            <v>1.4838709677419355</v>
          </cell>
          <cell r="AG297">
            <v>1.8</v>
          </cell>
          <cell r="AH297">
            <v>2</v>
          </cell>
          <cell r="AI297">
            <v>4.3548387096774199</v>
          </cell>
          <cell r="AJ297">
            <v>1.9642857142857144</v>
          </cell>
          <cell r="AK297">
            <v>2.129032258064516</v>
          </cell>
          <cell r="AL297">
            <v>2.1666666666666665</v>
          </cell>
          <cell r="AM297">
            <v>1.6129032258064515</v>
          </cell>
          <cell r="AN297">
            <v>2.4666666666666668</v>
          </cell>
          <cell r="AO297">
            <v>2.4193548387096775</v>
          </cell>
          <cell r="AP297">
            <v>3.193548387096774</v>
          </cell>
          <cell r="AQ297">
            <v>2.7333333333333334</v>
          </cell>
          <cell r="AR297">
            <v>0.77419354838709675</v>
          </cell>
          <cell r="AS297">
            <v>0.73333333333333328</v>
          </cell>
          <cell r="AT297">
            <v>0.54838709677419351</v>
          </cell>
          <cell r="AU297">
            <v>3.0322580645161294</v>
          </cell>
          <cell r="AV297">
            <v>2.3214285714285716</v>
          </cell>
          <cell r="AW297">
            <v>0.77419354838709675</v>
          </cell>
          <cell r="AX297">
            <v>1.8</v>
          </cell>
          <cell r="AY297">
            <v>1.6129032258064513</v>
          </cell>
          <cell r="AZ297">
            <v>1.7666666666666668</v>
          </cell>
        </row>
        <row r="298">
          <cell r="C298" t="str">
            <v>Caritas St Mary's /Dorch /90Cushing 4</v>
          </cell>
          <cell r="D298" t="str">
            <v>Harbor Area Office</v>
          </cell>
          <cell r="E298">
            <v>1.193548387096774</v>
          </cell>
          <cell r="F298">
            <v>3.4193548387096775</v>
          </cell>
          <cell r="G298">
            <v>4.0999999999999996</v>
          </cell>
          <cell r="H298">
            <v>5.0645161290322589</v>
          </cell>
          <cell r="I298">
            <v>2.2000000000000002</v>
          </cell>
          <cell r="J298">
            <v>2.741935483870968</v>
          </cell>
          <cell r="K298">
            <v>3.8064516129032251</v>
          </cell>
          <cell r="L298">
            <v>5</v>
          </cell>
          <cell r="M298">
            <v>5.9354838709677402</v>
          </cell>
          <cell r="N298">
            <v>7.8</v>
          </cell>
          <cell r="O298">
            <v>3.5806451612903216</v>
          </cell>
          <cell r="P298">
            <v>5</v>
          </cell>
          <cell r="Q298">
            <v>2.903225806451613</v>
          </cell>
          <cell r="R298">
            <v>4.709677419354839</v>
          </cell>
          <cell r="S298">
            <v>6.2</v>
          </cell>
          <cell r="T298">
            <v>3.9032258064516125</v>
          </cell>
          <cell r="U298">
            <v>2.6333333333333333</v>
          </cell>
          <cell r="V298">
            <v>3.064516129032258</v>
          </cell>
          <cell r="W298">
            <v>4.290322580645161</v>
          </cell>
          <cell r="X298">
            <v>3.2068965517241379</v>
          </cell>
          <cell r="Y298">
            <v>4.806451612903226</v>
          </cell>
          <cell r="Z298">
            <v>3.5666666666666673</v>
          </cell>
          <cell r="AA298">
            <v>4.032258064516129</v>
          </cell>
          <cell r="AB298">
            <v>5.4</v>
          </cell>
          <cell r="AC298">
            <v>1.1935483870967742</v>
          </cell>
          <cell r="AD298">
            <v>0.32258064516129031</v>
          </cell>
          <cell r="AE298">
            <v>6.6666666666666666E-2</v>
          </cell>
          <cell r="AF298">
            <v>2.645161290322581</v>
          </cell>
          <cell r="AG298">
            <v>2.0666666666666664</v>
          </cell>
          <cell r="AH298">
            <v>9.6774193548387094E-2</v>
          </cell>
          <cell r="AI298">
            <v>1.935483870967742</v>
          </cell>
          <cell r="AJ298">
            <v>3.75</v>
          </cell>
          <cell r="AK298">
            <v>3.419354838709677</v>
          </cell>
          <cell r="AL298">
            <v>3.333333333333333</v>
          </cell>
          <cell r="AM298">
            <v>4.064516129032258</v>
          </cell>
          <cell r="AN298">
            <v>3.2666666666666671</v>
          </cell>
          <cell r="AO298">
            <v>4.612903225806452</v>
          </cell>
          <cell r="AP298">
            <v>2.161290322580645</v>
          </cell>
          <cell r="AQ298">
            <v>2</v>
          </cell>
          <cell r="AR298">
            <v>5.774193548387097</v>
          </cell>
          <cell r="AS298">
            <v>4.5999999999999996</v>
          </cell>
          <cell r="AT298">
            <v>1.3548387096774193</v>
          </cell>
          <cell r="AU298">
            <v>0.77419354838709675</v>
          </cell>
          <cell r="AV298">
            <v>1.3571428571428572</v>
          </cell>
          <cell r="AW298">
            <v>2.4838709677419355</v>
          </cell>
          <cell r="AX298">
            <v>1.9</v>
          </cell>
          <cell r="AY298">
            <v>3.0322580645161294</v>
          </cell>
          <cell r="AZ298">
            <v>4.2666666666666666</v>
          </cell>
        </row>
        <row r="299">
          <cell r="C299" t="str">
            <v>Caritas St Mary's /Dorch /90Cushing 5</v>
          </cell>
          <cell r="D299" t="str">
            <v>Hyde Park Area Office</v>
          </cell>
          <cell r="H299">
            <v>0.16129032258064516</v>
          </cell>
          <cell r="I299">
            <v>1</v>
          </cell>
          <cell r="J299">
            <v>0.67741935483870963</v>
          </cell>
          <cell r="K299">
            <v>0.45161290322580644</v>
          </cell>
          <cell r="L299">
            <v>0.4642857142857143</v>
          </cell>
          <cell r="M299">
            <v>9.6774193548387094E-2</v>
          </cell>
          <cell r="O299">
            <v>0.29032258064516131</v>
          </cell>
          <cell r="P299">
            <v>1</v>
          </cell>
          <cell r="Q299">
            <v>1</v>
          </cell>
          <cell r="R299">
            <v>0.45161290322580649</v>
          </cell>
          <cell r="S299">
            <v>2.7</v>
          </cell>
          <cell r="T299">
            <v>2.5806451612903225</v>
          </cell>
          <cell r="U299">
            <v>0.4</v>
          </cell>
          <cell r="V299">
            <v>0.80645161290322576</v>
          </cell>
          <cell r="W299">
            <v>2</v>
          </cell>
          <cell r="X299">
            <v>1.4827586206896552</v>
          </cell>
          <cell r="Y299">
            <v>1.5483870967741935</v>
          </cell>
          <cell r="Z299">
            <v>3.8666666666666671</v>
          </cell>
          <cell r="AA299">
            <v>1.5806451612903225</v>
          </cell>
          <cell r="AB299">
            <v>0.33333333333333331</v>
          </cell>
          <cell r="AC299">
            <v>0.61290322580645162</v>
          </cell>
          <cell r="AD299">
            <v>1.6451612903225805</v>
          </cell>
          <cell r="AE299">
            <v>1.6333333333333333</v>
          </cell>
          <cell r="AF299">
            <v>1.096774193548387</v>
          </cell>
          <cell r="AG299">
            <v>0.93333333333333335</v>
          </cell>
          <cell r="AH299">
            <v>1.3870967741935485</v>
          </cell>
          <cell r="AI299">
            <v>0.83870967741935487</v>
          </cell>
          <cell r="AJ299">
            <v>1</v>
          </cell>
          <cell r="AK299">
            <v>2.225806451612903</v>
          </cell>
          <cell r="AL299">
            <v>2.0333333333333332</v>
          </cell>
          <cell r="AM299">
            <v>1.032258064516129</v>
          </cell>
          <cell r="AO299">
            <v>0.12903225806451613</v>
          </cell>
          <cell r="AP299">
            <v>0.80645161290322576</v>
          </cell>
          <cell r="AQ299">
            <v>0.13333333333333333</v>
          </cell>
          <cell r="AR299">
            <v>1</v>
          </cell>
          <cell r="AS299">
            <v>0.66666666666666663</v>
          </cell>
          <cell r="AT299">
            <v>0.93548387096774188</v>
          </cell>
          <cell r="AU299">
            <v>1.032258064516129</v>
          </cell>
          <cell r="AV299">
            <v>1.3214285714285714</v>
          </cell>
          <cell r="AW299">
            <v>0.83870967741935476</v>
          </cell>
          <cell r="AX299">
            <v>2.2666666666666666</v>
          </cell>
          <cell r="AY299">
            <v>1.5806451612903227</v>
          </cell>
          <cell r="AZ299">
            <v>3.3333333333333333E-2</v>
          </cell>
        </row>
        <row r="300">
          <cell r="C300" t="str">
            <v>Caritas St Mary's /Dorch /90Cushing 6</v>
          </cell>
          <cell r="D300" t="str">
            <v>Lawrence Area Office</v>
          </cell>
          <cell r="I300">
            <v>0.3</v>
          </cell>
        </row>
        <row r="301">
          <cell r="C301" t="str">
            <v>Caritas St Mary's /Dorch /90Cushing 7</v>
          </cell>
          <cell r="D301" t="str">
            <v>Park St. Area Office</v>
          </cell>
          <cell r="E301">
            <v>3</v>
          </cell>
          <cell r="F301">
            <v>2.4838709677419355</v>
          </cell>
          <cell r="G301">
            <v>1.5</v>
          </cell>
          <cell r="H301">
            <v>1.7419354838709677</v>
          </cell>
          <cell r="I301">
            <v>1.3</v>
          </cell>
          <cell r="J301">
            <v>1.3225806451612903</v>
          </cell>
          <cell r="K301">
            <v>3.67741935483871</v>
          </cell>
          <cell r="L301">
            <v>1.5</v>
          </cell>
          <cell r="M301">
            <v>2.7419354838709675</v>
          </cell>
          <cell r="N301">
            <v>4.1333333333333329</v>
          </cell>
          <cell r="O301">
            <v>1.290322580645161</v>
          </cell>
          <cell r="P301">
            <v>2.1333333333333333</v>
          </cell>
          <cell r="Q301">
            <v>4.4838709677419359</v>
          </cell>
          <cell r="R301">
            <v>0.93548387096774188</v>
          </cell>
          <cell r="S301">
            <v>1.1000000000000001</v>
          </cell>
          <cell r="T301">
            <v>2.096774193548387</v>
          </cell>
          <cell r="U301">
            <v>2.7666666666666666</v>
          </cell>
          <cell r="V301">
            <v>2.8387096774193545</v>
          </cell>
          <cell r="W301">
            <v>2</v>
          </cell>
          <cell r="X301">
            <v>3.068965517241379</v>
          </cell>
          <cell r="Y301">
            <v>1.4838709677419355</v>
          </cell>
          <cell r="Z301">
            <v>0.66666666666666663</v>
          </cell>
          <cell r="AA301">
            <v>2.032258064516129</v>
          </cell>
          <cell r="AB301">
            <v>2.5</v>
          </cell>
          <cell r="AC301">
            <v>5.4838709677419359</v>
          </cell>
          <cell r="AD301">
            <v>4.5483870967741931</v>
          </cell>
          <cell r="AE301">
            <v>4.4666666666666668</v>
          </cell>
          <cell r="AF301">
            <v>4</v>
          </cell>
          <cell r="AG301">
            <v>2.8666666666666663</v>
          </cell>
          <cell r="AH301">
            <v>3.096774193548387</v>
          </cell>
          <cell r="AI301">
            <v>4.225806451612903</v>
          </cell>
          <cell r="AJ301">
            <v>0.9642857142857143</v>
          </cell>
          <cell r="AK301">
            <v>1.7096774193548387</v>
          </cell>
          <cell r="AL301">
            <v>3.8333333333333335</v>
          </cell>
          <cell r="AM301">
            <v>2.935483870967742</v>
          </cell>
          <cell r="AN301">
            <v>0.5</v>
          </cell>
          <cell r="AO301">
            <v>0.70967741935483875</v>
          </cell>
          <cell r="AP301">
            <v>1.774193548387097</v>
          </cell>
          <cell r="AQ301">
            <v>3.4666666666666668</v>
          </cell>
          <cell r="AR301">
            <v>2.806451612903226</v>
          </cell>
          <cell r="AS301">
            <v>1.7666666666666668</v>
          </cell>
          <cell r="AT301">
            <v>4.096774193548387</v>
          </cell>
          <cell r="AU301">
            <v>3.935483870967742</v>
          </cell>
          <cell r="AV301">
            <v>5.5714285714285712</v>
          </cell>
          <cell r="AW301">
            <v>5.161290322580645</v>
          </cell>
          <cell r="AX301">
            <v>0.6333333333333333</v>
          </cell>
          <cell r="AY301">
            <v>1.903225806451613</v>
          </cell>
          <cell r="AZ301">
            <v>1.3666666666666667</v>
          </cell>
        </row>
        <row r="302">
          <cell r="C302" t="str">
            <v>Caritas St Mary's /Dorch /90Cushing 8</v>
          </cell>
          <cell r="D302" t="str">
            <v>Solutions for Living (PAS Metro)</v>
          </cell>
          <cell r="Y302">
            <v>0.12903225806451613</v>
          </cell>
          <cell r="Z302">
            <v>1</v>
          </cell>
          <cell r="AA302">
            <v>0.74193548387096775</v>
          </cell>
        </row>
        <row r="303">
          <cell r="C303" t="str">
            <v>CFP / Dorchester / 31 Athelwold St 1</v>
          </cell>
          <cell r="D303" t="str">
            <v>Dimock St. Area Office</v>
          </cell>
          <cell r="AT303">
            <v>1.064516129032258</v>
          </cell>
          <cell r="AU303">
            <v>2.774193548387097</v>
          </cell>
          <cell r="AV303">
            <v>3.9285714285714284</v>
          </cell>
          <cell r="AW303">
            <v>2.903225806451613</v>
          </cell>
          <cell r="AX303">
            <v>1.1666666666666665</v>
          </cell>
          <cell r="AY303">
            <v>1.6451612903225807</v>
          </cell>
          <cell r="AZ303">
            <v>2.1</v>
          </cell>
        </row>
        <row r="304">
          <cell r="C304" t="str">
            <v>CFP / Dorchester / 31 Athelwold St 2</v>
          </cell>
          <cell r="D304" t="str">
            <v>Harbor Area Office</v>
          </cell>
          <cell r="AT304">
            <v>1.2580645161290323</v>
          </cell>
          <cell r="AU304">
            <v>2.6451612903225805</v>
          </cell>
          <cell r="AV304">
            <v>1.4642857142857144</v>
          </cell>
          <cell r="AW304">
            <v>0.80645161290322576</v>
          </cell>
          <cell r="AX304">
            <v>3.0666666666666664</v>
          </cell>
          <cell r="AY304">
            <v>3.2258064516129035</v>
          </cell>
          <cell r="AZ304">
            <v>2.166666666666667</v>
          </cell>
        </row>
        <row r="305">
          <cell r="C305" t="str">
            <v>CFP / Dorchester / 31 Athelwold St 3</v>
          </cell>
          <cell r="D305" t="str">
            <v>Hyde Park Area Office</v>
          </cell>
          <cell r="AW305">
            <v>0.54838709677419351</v>
          </cell>
          <cell r="AX305">
            <v>1.0666666666666667</v>
          </cell>
          <cell r="AY305">
            <v>1.6451612903225805</v>
          </cell>
          <cell r="AZ305">
            <v>1.9333333333333336</v>
          </cell>
        </row>
        <row r="306">
          <cell r="C306" t="str">
            <v>CFP / Dorchester / 31 Athelwold St 4</v>
          </cell>
          <cell r="D306" t="str">
            <v>Park St. Area Office</v>
          </cell>
          <cell r="AT306">
            <v>1</v>
          </cell>
          <cell r="AU306">
            <v>1.032258064516129</v>
          </cell>
          <cell r="AV306">
            <v>1.4642857142857144</v>
          </cell>
          <cell r="AW306">
            <v>2.4516129032258061</v>
          </cell>
          <cell r="AX306">
            <v>1.9</v>
          </cell>
          <cell r="AY306">
            <v>1.5483870967741935</v>
          </cell>
          <cell r="AZ306">
            <v>0.1</v>
          </cell>
        </row>
        <row r="307">
          <cell r="C307" t="str">
            <v>Communities For People 1</v>
          </cell>
          <cell r="D307" t="str">
            <v>Harbor Area Office</v>
          </cell>
          <cell r="AS307">
            <v>0.8666666666666667</v>
          </cell>
          <cell r="AT307">
            <v>1.967741935483871</v>
          </cell>
          <cell r="AU307">
            <v>0.45161290322580644</v>
          </cell>
        </row>
        <row r="308">
          <cell r="C308" t="str">
            <v>Communities For People 2</v>
          </cell>
          <cell r="D308" t="str">
            <v>Hyde Park Area Office</v>
          </cell>
          <cell r="AS308">
            <v>0.53333333333333333</v>
          </cell>
          <cell r="AT308">
            <v>2</v>
          </cell>
          <cell r="AU308">
            <v>0.16129032258064516</v>
          </cell>
        </row>
        <row r="309">
          <cell r="C309" t="str">
            <v>Communities For People 3</v>
          </cell>
          <cell r="D309" t="str">
            <v>Park St. Area Office</v>
          </cell>
          <cell r="AS309">
            <v>0.1</v>
          </cell>
          <cell r="AU309">
            <v>0.41935483870967744</v>
          </cell>
        </row>
        <row r="310">
          <cell r="C310" t="str">
            <v>Community Care/S.Attleboro/543Newpo 1</v>
          </cell>
          <cell r="D310" t="str">
            <v>Arlington Area Office</v>
          </cell>
          <cell r="Y310">
            <v>6.4516129032258063E-2</v>
          </cell>
        </row>
        <row r="311">
          <cell r="C311" t="str">
            <v>Community Care/S.Attleboro/543Newpo 2</v>
          </cell>
          <cell r="D311" t="str">
            <v>Brockton Area Office</v>
          </cell>
          <cell r="I311">
            <v>0.23333333333333334</v>
          </cell>
          <cell r="J311">
            <v>1</v>
          </cell>
          <cell r="K311">
            <v>0.96774193548387089</v>
          </cell>
          <cell r="O311">
            <v>0.16129032258064516</v>
          </cell>
          <cell r="S311">
            <v>0.1</v>
          </cell>
          <cell r="T311">
            <v>0.58064516129032262</v>
          </cell>
          <cell r="V311">
            <v>0.25806451612903225</v>
          </cell>
          <cell r="W311">
            <v>1.161290322580645</v>
          </cell>
          <cell r="X311">
            <v>1.3448275862068966</v>
          </cell>
          <cell r="Y311">
            <v>0.61290322580645162</v>
          </cell>
          <cell r="Z311">
            <v>0.56666666666666665</v>
          </cell>
          <cell r="AC311">
            <v>0.5161290322580645</v>
          </cell>
          <cell r="AD311">
            <v>0.67741935483870963</v>
          </cell>
          <cell r="AE311">
            <v>0.26666666666666666</v>
          </cell>
          <cell r="AF311">
            <v>0.5161290322580645</v>
          </cell>
          <cell r="AG311">
            <v>0.33333333333333337</v>
          </cell>
          <cell r="AH311">
            <v>0.45161290322580644</v>
          </cell>
          <cell r="AI311">
            <v>0.4838709677419355</v>
          </cell>
          <cell r="AJ311">
            <v>0.8928571428571429</v>
          </cell>
          <cell r="AM311">
            <v>3.2258064516129031E-2</v>
          </cell>
          <cell r="AO311">
            <v>0.67741935483870963</v>
          </cell>
          <cell r="AP311">
            <v>1.096774193548387</v>
          </cell>
          <cell r="AQ311">
            <v>1.3666666666666667</v>
          </cell>
          <cell r="AR311">
            <v>2.032258064516129</v>
          </cell>
          <cell r="AS311">
            <v>1.2333333333333334</v>
          </cell>
          <cell r="AT311">
            <v>0.35483870967741937</v>
          </cell>
          <cell r="AU311">
            <v>1</v>
          </cell>
          <cell r="AV311">
            <v>0.75</v>
          </cell>
        </row>
        <row r="312">
          <cell r="C312" t="str">
            <v>Community Care/S.Attleboro/543Newpo 3</v>
          </cell>
          <cell r="D312" t="str">
            <v>Cape Cod Area Office</v>
          </cell>
          <cell r="AD312">
            <v>0.16129032258064516</v>
          </cell>
          <cell r="AE312">
            <v>6.6666666666666666E-2</v>
          </cell>
          <cell r="AG312">
            <v>3.3333333333333333E-2</v>
          </cell>
          <cell r="AL312">
            <v>0.5</v>
          </cell>
          <cell r="AY312">
            <v>3.2258064516129031E-2</v>
          </cell>
        </row>
        <row r="313">
          <cell r="C313" t="str">
            <v>Community Care/S.Attleboro/543Newpo 4</v>
          </cell>
          <cell r="D313" t="str">
            <v>Coastal Area Office</v>
          </cell>
          <cell r="AM313">
            <v>9.6774193548387094E-2</v>
          </cell>
        </row>
        <row r="314">
          <cell r="C314" t="str">
            <v>Community Care/S.Attleboro/543Newpo 5</v>
          </cell>
          <cell r="D314" t="str">
            <v>Dimock St. Area Office</v>
          </cell>
          <cell r="AD314">
            <v>3.2258064516129031E-2</v>
          </cell>
          <cell r="AJ314">
            <v>3.5714285714285712E-2</v>
          </cell>
        </row>
        <row r="315">
          <cell r="C315" t="str">
            <v>Community Care/S.Attleboro/543Newpo 6</v>
          </cell>
          <cell r="D315" t="str">
            <v>Fall River Area Office</v>
          </cell>
          <cell r="H315">
            <v>0.22580645161290322</v>
          </cell>
          <cell r="I315">
            <v>1</v>
          </cell>
          <cell r="J315">
            <v>0.38709677419354838</v>
          </cell>
          <cell r="T315">
            <v>9.6774193548387094E-2</v>
          </cell>
          <cell r="U315">
            <v>3.3333333333333333E-2</v>
          </cell>
          <cell r="V315">
            <v>6.4516129032258063E-2</v>
          </cell>
          <cell r="W315">
            <v>1</v>
          </cell>
          <cell r="X315">
            <v>0.5862068965517242</v>
          </cell>
          <cell r="Y315">
            <v>0.22580645161290322</v>
          </cell>
          <cell r="AA315">
            <v>0.41935483870967744</v>
          </cell>
          <cell r="AB315">
            <v>0.33333333333333331</v>
          </cell>
          <cell r="AC315">
            <v>0.41935483870967744</v>
          </cell>
          <cell r="AD315">
            <v>1</v>
          </cell>
          <cell r="AE315">
            <v>0.6</v>
          </cell>
          <cell r="AO315">
            <v>6.4516129032258063E-2</v>
          </cell>
          <cell r="AS315">
            <v>3.3333333333333333E-2</v>
          </cell>
          <cell r="AW315">
            <v>0.41935483870967744</v>
          </cell>
          <cell r="AX315">
            <v>0.46666666666666667</v>
          </cell>
          <cell r="AZ315">
            <v>3.3333333333333333E-2</v>
          </cell>
        </row>
        <row r="316">
          <cell r="C316" t="str">
            <v>Community Care/S.Attleboro/543Newpo 7</v>
          </cell>
          <cell r="D316" t="str">
            <v>Framingham Area Office</v>
          </cell>
          <cell r="AI316">
            <v>0.12903225806451613</v>
          </cell>
        </row>
        <row r="317">
          <cell r="C317" t="str">
            <v>Community Care/S.Attleboro/543Newpo 8</v>
          </cell>
          <cell r="D317" t="str">
            <v>New Bedford Area Office</v>
          </cell>
          <cell r="P317">
            <v>0.1</v>
          </cell>
          <cell r="Q317">
            <v>0.61290322580645162</v>
          </cell>
          <cell r="R317">
            <v>0.25806451612903225</v>
          </cell>
          <cell r="W317">
            <v>0.12903225806451613</v>
          </cell>
          <cell r="X317">
            <v>0.10344827586206896</v>
          </cell>
          <cell r="Z317">
            <v>0.1</v>
          </cell>
          <cell r="AA317">
            <v>0.19354838709677419</v>
          </cell>
          <cell r="AB317">
            <v>0.1</v>
          </cell>
          <cell r="AC317">
            <v>0.22580645161290322</v>
          </cell>
          <cell r="AD317">
            <v>0.32258064516129031</v>
          </cell>
          <cell r="AE317">
            <v>0.13333333333333333</v>
          </cell>
          <cell r="AO317">
            <v>0.12903225806451613</v>
          </cell>
          <cell r="AP317">
            <v>0.38709677419354838</v>
          </cell>
          <cell r="AQ317">
            <v>0.1</v>
          </cell>
          <cell r="AV317">
            <v>0.3571428571428571</v>
          </cell>
          <cell r="AW317">
            <v>1.5483870967741935</v>
          </cell>
          <cell r="AX317">
            <v>0.73333333333333339</v>
          </cell>
          <cell r="AY317">
            <v>1</v>
          </cell>
          <cell r="AZ317">
            <v>1.6</v>
          </cell>
        </row>
        <row r="318">
          <cell r="C318" t="str">
            <v>Community Care/S.Attleboro/543Newpo 9</v>
          </cell>
          <cell r="D318" t="str">
            <v>New Bedford Child and Family (Adop)</v>
          </cell>
          <cell r="AC318">
            <v>0.90322580645161288</v>
          </cell>
          <cell r="AI318">
            <v>0.38709677419354838</v>
          </cell>
          <cell r="AJ318">
            <v>1</v>
          </cell>
          <cell r="AK318">
            <v>0.80645161290322576</v>
          </cell>
          <cell r="AL318">
            <v>0.3</v>
          </cell>
        </row>
        <row r="319">
          <cell r="C319" t="str">
            <v>Community Care/S.Attleboro/543Newpo 10</v>
          </cell>
          <cell r="D319" t="str">
            <v>Plymouth Area Office</v>
          </cell>
          <cell r="H319">
            <v>0.12903225806451613</v>
          </cell>
          <cell r="I319">
            <v>1</v>
          </cell>
          <cell r="J319">
            <v>0.64516129032258063</v>
          </cell>
          <cell r="K319">
            <v>1</v>
          </cell>
          <cell r="L319">
            <v>1</v>
          </cell>
          <cell r="M319">
            <v>0.90322580645161288</v>
          </cell>
          <cell r="N319">
            <v>1</v>
          </cell>
          <cell r="O319">
            <v>1.4838709677419355</v>
          </cell>
          <cell r="P319">
            <v>0.33333333333333331</v>
          </cell>
          <cell r="AA319">
            <v>3.2258064516129031E-2</v>
          </cell>
          <cell r="AB319">
            <v>6.6666666666666666E-2</v>
          </cell>
          <cell r="AD319">
            <v>0.22580645161290322</v>
          </cell>
          <cell r="AE319">
            <v>1</v>
          </cell>
          <cell r="AF319">
            <v>0.29032258064516125</v>
          </cell>
          <cell r="AG319">
            <v>0.2</v>
          </cell>
          <cell r="AK319">
            <v>3.2258064516129031E-2</v>
          </cell>
          <cell r="AN319">
            <v>0.4</v>
          </cell>
          <cell r="AQ319">
            <v>0.26666666666666666</v>
          </cell>
          <cell r="AU319">
            <v>0.12903225806451613</v>
          </cell>
          <cell r="AV319">
            <v>0.21428571428571427</v>
          </cell>
        </row>
        <row r="320">
          <cell r="C320" t="str">
            <v>Community Care/S.Attleboro/543Newpo 11</v>
          </cell>
          <cell r="D320" t="str">
            <v>Solutions for Living (PAS SE)</v>
          </cell>
          <cell r="AI320">
            <v>0.64516129032258063</v>
          </cell>
          <cell r="AJ320">
            <v>0.8571428571428571</v>
          </cell>
          <cell r="AL320">
            <v>0.26666666666666666</v>
          </cell>
          <cell r="AM320">
            <v>1</v>
          </cell>
          <cell r="AN320">
            <v>0.33333333333333331</v>
          </cell>
        </row>
        <row r="321">
          <cell r="C321" t="str">
            <v>Community Care/S.Attleboro/543Newpo 12</v>
          </cell>
          <cell r="D321" t="str">
            <v>Taunton/Attleboro Area Office</v>
          </cell>
          <cell r="H321">
            <v>3.709677419354839</v>
          </cell>
          <cell r="I321">
            <v>8.3333333333333339</v>
          </cell>
          <cell r="J321">
            <v>8.3225806451612918</v>
          </cell>
          <cell r="K321">
            <v>9.129032258064516</v>
          </cell>
          <cell r="L321">
            <v>9.8571428571428577</v>
          </cell>
          <cell r="M321">
            <v>10.29032258064516</v>
          </cell>
          <cell r="N321">
            <v>9</v>
          </cell>
          <cell r="O321">
            <v>9.387096774193548</v>
          </cell>
          <cell r="P321">
            <v>10.866666666666665</v>
          </cell>
          <cell r="Q321">
            <v>9.8387096774193541</v>
          </cell>
          <cell r="R321">
            <v>11.387096774193548</v>
          </cell>
          <cell r="S321">
            <v>10.5</v>
          </cell>
          <cell r="T321">
            <v>10.29032258064516</v>
          </cell>
          <cell r="U321">
            <v>10.766666666666667</v>
          </cell>
          <cell r="V321">
            <v>9.806451612903226</v>
          </cell>
          <cell r="W321">
            <v>6.806451612903226</v>
          </cell>
          <cell r="X321">
            <v>9.4137931034482758</v>
          </cell>
          <cell r="Y321">
            <v>10.129032258064516</v>
          </cell>
          <cell r="Z321">
            <v>11</v>
          </cell>
          <cell r="AA321">
            <v>9.9354838709677402</v>
          </cell>
          <cell r="AB321">
            <v>11.266666666666667</v>
          </cell>
          <cell r="AC321">
            <v>8.8387096774193541</v>
          </cell>
          <cell r="AD321">
            <v>7.8709677419354831</v>
          </cell>
          <cell r="AE321">
            <v>7.4333333333333327</v>
          </cell>
          <cell r="AF321">
            <v>9.4838709677419359</v>
          </cell>
          <cell r="AG321">
            <v>8.966666666666665</v>
          </cell>
          <cell r="AH321">
            <v>7.967741935483871</v>
          </cell>
          <cell r="AI321">
            <v>10.129032258064516</v>
          </cell>
          <cell r="AJ321">
            <v>7.2857142857142856</v>
          </cell>
          <cell r="AK321">
            <v>9.3548387096774199</v>
          </cell>
          <cell r="AL321">
            <v>9.1</v>
          </cell>
          <cell r="AM321">
            <v>8.0322580645161281</v>
          </cell>
          <cell r="AN321">
            <v>9.0666666666666664</v>
          </cell>
          <cell r="AO321">
            <v>8.4516129032258043</v>
          </cell>
          <cell r="AP321">
            <v>8.7096774193548399</v>
          </cell>
          <cell r="AQ321">
            <v>6.7</v>
          </cell>
          <cell r="AR321">
            <v>8.9677419354838719</v>
          </cell>
          <cell r="AS321">
            <v>8.1</v>
          </cell>
          <cell r="AT321">
            <v>8.129032258064516</v>
          </cell>
          <cell r="AU321">
            <v>8.67741935483871</v>
          </cell>
          <cell r="AV321">
            <v>7.1785714285714288</v>
          </cell>
          <cell r="AW321">
            <v>7.3225806451612909</v>
          </cell>
          <cell r="AX321">
            <v>9.5</v>
          </cell>
          <cell r="AY321">
            <v>9.67741935483871</v>
          </cell>
          <cell r="AZ321">
            <v>7.666666666666667</v>
          </cell>
        </row>
        <row r="322">
          <cell r="C322" t="str">
            <v>EliotCommunityHS / Waltham/ 130Dale 1</v>
          </cell>
          <cell r="D322" t="str">
            <v>Arlington Area Office</v>
          </cell>
          <cell r="I322">
            <v>0.33333333333333337</v>
          </cell>
          <cell r="J322">
            <v>2.709677419354839</v>
          </cell>
          <cell r="K322">
            <v>1.4838709677419355</v>
          </cell>
          <cell r="L322">
            <v>0.9642857142857143</v>
          </cell>
          <cell r="M322">
            <v>1.5806451612903225</v>
          </cell>
          <cell r="N322">
            <v>1.1000000000000001</v>
          </cell>
          <cell r="O322">
            <v>1.096774193548387</v>
          </cell>
          <cell r="P322">
            <v>1.8666666666666667</v>
          </cell>
          <cell r="Q322">
            <v>0.83870967741935487</v>
          </cell>
          <cell r="R322">
            <v>1.6129032258064515</v>
          </cell>
          <cell r="S322">
            <v>2.7333333333333334</v>
          </cell>
          <cell r="T322">
            <v>1.8709677419354838</v>
          </cell>
          <cell r="U322">
            <v>1</v>
          </cell>
          <cell r="V322">
            <v>0.19354838709677419</v>
          </cell>
          <cell r="W322">
            <v>0.16129032258064516</v>
          </cell>
          <cell r="X322">
            <v>1.103448275862069</v>
          </cell>
          <cell r="Y322">
            <v>3</v>
          </cell>
          <cell r="Z322">
            <v>2.4666666666666668</v>
          </cell>
          <cell r="AA322">
            <v>2.193548387096774</v>
          </cell>
          <cell r="AB322">
            <v>3.6</v>
          </cell>
          <cell r="AC322">
            <v>2.3548387096774195</v>
          </cell>
          <cell r="AD322">
            <v>0.16129032258064516</v>
          </cell>
          <cell r="AE322">
            <v>1</v>
          </cell>
          <cell r="AF322">
            <v>1.3548387096774195</v>
          </cell>
          <cell r="AG322">
            <v>0.4</v>
          </cell>
          <cell r="AJ322">
            <v>7.1428571428571425E-2</v>
          </cell>
          <cell r="AM322">
            <v>0.32258064516129031</v>
          </cell>
          <cell r="AN322">
            <v>1.1333333333333333</v>
          </cell>
          <cell r="AO322">
            <v>3</v>
          </cell>
          <cell r="AP322">
            <v>2.741935483870968</v>
          </cell>
          <cell r="AQ322">
            <v>1.2666666666666666</v>
          </cell>
          <cell r="AR322">
            <v>2.129032258064516</v>
          </cell>
          <cell r="AS322">
            <v>2</v>
          </cell>
          <cell r="AT322">
            <v>2</v>
          </cell>
          <cell r="AU322">
            <v>1.7419354838709677</v>
          </cell>
          <cell r="AV322">
            <v>0.5714285714285714</v>
          </cell>
          <cell r="AX322">
            <v>0.76666666666666672</v>
          </cell>
          <cell r="AY322">
            <v>1</v>
          </cell>
          <cell r="AZ322">
            <v>0.3</v>
          </cell>
        </row>
        <row r="323">
          <cell r="C323" t="str">
            <v>EliotCommunityHS / Waltham/ 130Dale 2</v>
          </cell>
          <cell r="D323" t="str">
            <v>Brockton Area Office</v>
          </cell>
          <cell r="N323">
            <v>1.8</v>
          </cell>
          <cell r="O323">
            <v>2</v>
          </cell>
          <cell r="X323">
            <v>0.48275862068965519</v>
          </cell>
        </row>
        <row r="324">
          <cell r="C324" t="str">
            <v>EliotCommunityHS / Waltham/ 130Dale 3</v>
          </cell>
          <cell r="D324" t="str">
            <v>Cambridge Area Office</v>
          </cell>
          <cell r="G324">
            <v>1.5</v>
          </cell>
          <cell r="H324">
            <v>2.2580645161290325</v>
          </cell>
          <cell r="I324">
            <v>1.4</v>
          </cell>
          <cell r="J324">
            <v>0.38709677419354838</v>
          </cell>
          <cell r="K324">
            <v>0.4838709677419355</v>
          </cell>
          <cell r="L324">
            <v>1.9642857142857144</v>
          </cell>
          <cell r="M324">
            <v>2.967741935483871</v>
          </cell>
          <cell r="N324">
            <v>0.66666666666666663</v>
          </cell>
          <cell r="W324">
            <v>1.935483870967742</v>
          </cell>
          <cell r="X324">
            <v>0.96551724137931039</v>
          </cell>
          <cell r="AG324">
            <v>0.93333333333333335</v>
          </cell>
          <cell r="AH324">
            <v>0.61290322580645162</v>
          </cell>
          <cell r="AJ324">
            <v>0.8214285714285714</v>
          </cell>
          <cell r="AK324">
            <v>2.67741935483871</v>
          </cell>
          <cell r="AL324">
            <v>1.9666666666666666</v>
          </cell>
          <cell r="AM324">
            <v>1.4838709677419355</v>
          </cell>
          <cell r="AN324">
            <v>1.7666666666666666</v>
          </cell>
          <cell r="AO324">
            <v>0.4838709677419355</v>
          </cell>
          <cell r="AS324">
            <v>0.7</v>
          </cell>
          <cell r="AT324">
            <v>0.54838709677419351</v>
          </cell>
          <cell r="AX324">
            <v>0.43333333333333335</v>
          </cell>
        </row>
        <row r="325">
          <cell r="C325" t="str">
            <v>EliotCommunityHS / Waltham/ 130Dale 4</v>
          </cell>
          <cell r="D325" t="str">
            <v>Coastal Area Office</v>
          </cell>
          <cell r="H325">
            <v>3.2258064516129031E-2</v>
          </cell>
          <cell r="I325">
            <v>0.36666666666666664</v>
          </cell>
          <cell r="J325">
            <v>1</v>
          </cell>
          <cell r="K325">
            <v>1</v>
          </cell>
          <cell r="L325">
            <v>0.9285714285714286</v>
          </cell>
          <cell r="M325">
            <v>0.16129032258064516</v>
          </cell>
          <cell r="N325">
            <v>0.83333333333333337</v>
          </cell>
          <cell r="O325">
            <v>1</v>
          </cell>
          <cell r="P325">
            <v>2.8</v>
          </cell>
          <cell r="Q325">
            <v>1.870967741935484</v>
          </cell>
          <cell r="R325">
            <v>0.77419354838709675</v>
          </cell>
          <cell r="V325">
            <v>3.2258064516129031E-2</v>
          </cell>
          <cell r="W325">
            <v>1.5161290322580645</v>
          </cell>
          <cell r="X325">
            <v>1.4137931034482758</v>
          </cell>
          <cell r="Y325">
            <v>1</v>
          </cell>
          <cell r="Z325">
            <v>1.0666666666666667</v>
          </cell>
          <cell r="AA325">
            <v>1.6451612903225805</v>
          </cell>
          <cell r="AB325">
            <v>0.66666666666666663</v>
          </cell>
          <cell r="AC325">
            <v>3.2258064516129031E-2</v>
          </cell>
          <cell r="AD325">
            <v>1</v>
          </cell>
          <cell r="AE325">
            <v>1</v>
          </cell>
          <cell r="AG325">
            <v>1.6333333333333333</v>
          </cell>
          <cell r="AH325">
            <v>0.80645161290322576</v>
          </cell>
          <cell r="AI325">
            <v>0.90322580645161299</v>
          </cell>
          <cell r="AJ325">
            <v>1</v>
          </cell>
          <cell r="AK325">
            <v>0.90322580645161288</v>
          </cell>
          <cell r="AL325">
            <v>0.76666666666666672</v>
          </cell>
          <cell r="AM325">
            <v>0.87096774193548387</v>
          </cell>
          <cell r="AN325">
            <v>1</v>
          </cell>
          <cell r="AO325">
            <v>1.161290322580645</v>
          </cell>
          <cell r="AP325">
            <v>0.83870967741935487</v>
          </cell>
          <cell r="AQ325">
            <v>1.1000000000000001</v>
          </cell>
          <cell r="AR325">
            <v>2.193548387096774</v>
          </cell>
          <cell r="AS325">
            <v>2.0333333333333332</v>
          </cell>
          <cell r="AT325">
            <v>0.74193548387096775</v>
          </cell>
          <cell r="AV325">
            <v>0.75</v>
          </cell>
          <cell r="AW325">
            <v>1</v>
          </cell>
          <cell r="AX325">
            <v>0.3666666666666667</v>
          </cell>
          <cell r="AY325">
            <v>1</v>
          </cell>
          <cell r="AZ325">
            <v>1.4333333333333333</v>
          </cell>
        </row>
        <row r="326">
          <cell r="C326" t="str">
            <v>EliotCommunityHS / Waltham/ 130Dale 5</v>
          </cell>
          <cell r="D326" t="str">
            <v>Framingham Area Office</v>
          </cell>
          <cell r="L326">
            <v>0.4642857142857143</v>
          </cell>
          <cell r="Q326">
            <v>1</v>
          </cell>
          <cell r="R326">
            <v>1</v>
          </cell>
          <cell r="S326">
            <v>0.1</v>
          </cell>
          <cell r="T326">
            <v>0.29032258064516131</v>
          </cell>
          <cell r="U326">
            <v>0.6</v>
          </cell>
          <cell r="V326">
            <v>0.80645161290322576</v>
          </cell>
          <cell r="W326">
            <v>1</v>
          </cell>
          <cell r="X326">
            <v>0.2413793103448276</v>
          </cell>
          <cell r="Z326">
            <v>0.5</v>
          </cell>
          <cell r="AA326">
            <v>0.967741935483871</v>
          </cell>
          <cell r="AB326">
            <v>0.23333333333333334</v>
          </cell>
          <cell r="AC326">
            <v>1.4838709677419355</v>
          </cell>
          <cell r="AD326">
            <v>0.67741935483870963</v>
          </cell>
          <cell r="AE326">
            <v>0.43333333333333335</v>
          </cell>
          <cell r="AF326">
            <v>2</v>
          </cell>
          <cell r="AG326">
            <v>1.9666666666666666</v>
          </cell>
          <cell r="AH326">
            <v>1.5806451612903225</v>
          </cell>
          <cell r="AI326">
            <v>0.77419354838709675</v>
          </cell>
          <cell r="AL326">
            <v>0.46666666666666667</v>
          </cell>
          <cell r="AM326">
            <v>0.25806451612903225</v>
          </cell>
          <cell r="AO326">
            <v>3.2258064516129031E-2</v>
          </cell>
          <cell r="AP326">
            <v>0.967741935483871</v>
          </cell>
          <cell r="AS326">
            <v>6.6666666666666666E-2</v>
          </cell>
          <cell r="AV326">
            <v>0.6071428571428571</v>
          </cell>
          <cell r="AW326">
            <v>1</v>
          </cell>
          <cell r="AX326">
            <v>0.1</v>
          </cell>
          <cell r="AY326">
            <v>1</v>
          </cell>
          <cell r="AZ326">
            <v>0.56666666666666665</v>
          </cell>
        </row>
        <row r="327">
          <cell r="C327" t="str">
            <v>EliotCommunityHS / Waltham/ 130Dale 6</v>
          </cell>
          <cell r="D327" t="str">
            <v>Lawrence Area Office</v>
          </cell>
          <cell r="AZ327">
            <v>3.3333333333333333E-2</v>
          </cell>
        </row>
        <row r="328">
          <cell r="C328" t="str">
            <v>EliotCommunityHS / Waltham/ 130Dale 7</v>
          </cell>
          <cell r="D328" t="str">
            <v>Malden Area Office</v>
          </cell>
          <cell r="G328">
            <v>3</v>
          </cell>
          <cell r="H328">
            <v>1.161290322580645</v>
          </cell>
          <cell r="J328">
            <v>0.61290322580645162</v>
          </cell>
          <cell r="K328">
            <v>1</v>
          </cell>
          <cell r="L328">
            <v>0.4642857142857143</v>
          </cell>
          <cell r="M328">
            <v>1</v>
          </cell>
          <cell r="N328">
            <v>1</v>
          </cell>
          <cell r="O328">
            <v>0.74193548387096775</v>
          </cell>
          <cell r="R328">
            <v>0.83870967741935487</v>
          </cell>
          <cell r="S328">
            <v>1</v>
          </cell>
          <cell r="T328">
            <v>0.41935483870967744</v>
          </cell>
          <cell r="U328">
            <v>1.5333333333333332</v>
          </cell>
          <cell r="V328">
            <v>1.064516129032258</v>
          </cell>
          <cell r="X328">
            <v>0.17241379310344829</v>
          </cell>
          <cell r="Y328">
            <v>0.93548387096774188</v>
          </cell>
          <cell r="Z328">
            <v>0.46666666666666667</v>
          </cell>
          <cell r="AB328">
            <v>0.36666666666666664</v>
          </cell>
          <cell r="AC328">
            <v>1</v>
          </cell>
          <cell r="AD328">
            <v>0.83870967741935476</v>
          </cell>
          <cell r="AE328">
            <v>2</v>
          </cell>
          <cell r="AF328">
            <v>1.161290322580645</v>
          </cell>
          <cell r="AH328">
            <v>9.6774193548387094E-2</v>
          </cell>
          <cell r="AI328">
            <v>2.161290322580645</v>
          </cell>
          <cell r="AJ328">
            <v>2.3214285714285712</v>
          </cell>
          <cell r="AK328">
            <v>0.67741935483870963</v>
          </cell>
          <cell r="AL328">
            <v>0.76666666666666672</v>
          </cell>
          <cell r="AQ328">
            <v>0.93333333333333335</v>
          </cell>
          <cell r="AS328">
            <v>3.3333333333333333E-2</v>
          </cell>
          <cell r="AT328">
            <v>1</v>
          </cell>
          <cell r="AU328">
            <v>1.6451612903225805</v>
          </cell>
          <cell r="AV328">
            <v>1.6071428571428572</v>
          </cell>
          <cell r="AW328">
            <v>3</v>
          </cell>
          <cell r="AX328">
            <v>2.7</v>
          </cell>
          <cell r="AY328">
            <v>2</v>
          </cell>
          <cell r="AZ328">
            <v>1.8666666666666667</v>
          </cell>
        </row>
        <row r="329">
          <cell r="C329" t="str">
            <v>EliotCommunityHS / Waltham/ 130Dale 8</v>
          </cell>
          <cell r="D329" t="str">
            <v>South Central Area Office</v>
          </cell>
          <cell r="T329">
            <v>0.54838709677419351</v>
          </cell>
          <cell r="U329">
            <v>1</v>
          </cell>
          <cell r="V329">
            <v>1</v>
          </cell>
          <cell r="W329">
            <v>9.6774193548387094E-2</v>
          </cell>
          <cell r="AD329">
            <v>0.54838709677419351</v>
          </cell>
          <cell r="AE329">
            <v>0.1</v>
          </cell>
          <cell r="AM329">
            <v>0.67741935483870963</v>
          </cell>
          <cell r="AN329">
            <v>0.93333333333333335</v>
          </cell>
        </row>
        <row r="330">
          <cell r="C330" t="str">
            <v>EliotCommunityHS/Arling/734-736Mass 1</v>
          </cell>
          <cell r="D330" t="str">
            <v>Arlington Area Office</v>
          </cell>
          <cell r="H330">
            <v>0.16129032258064516</v>
          </cell>
          <cell r="I330">
            <v>0.93333333333333335</v>
          </cell>
          <cell r="J330">
            <v>1.4193548387096775</v>
          </cell>
          <cell r="K330">
            <v>1.4838709677419355</v>
          </cell>
          <cell r="L330">
            <v>1.892857142857143</v>
          </cell>
          <cell r="M330">
            <v>0.87096774193548387</v>
          </cell>
          <cell r="N330">
            <v>1.6666666666666665</v>
          </cell>
          <cell r="O330">
            <v>1.935483870967742</v>
          </cell>
          <cell r="P330">
            <v>1.6666666666666665</v>
          </cell>
          <cell r="Q330">
            <v>1.7741935483870968</v>
          </cell>
          <cell r="R330">
            <v>1.5806451612903225</v>
          </cell>
          <cell r="S330">
            <v>2.5333333333333332</v>
          </cell>
          <cell r="T330">
            <v>1.161290322580645</v>
          </cell>
          <cell r="U330">
            <v>2.2333333333333334</v>
          </cell>
          <cell r="V330">
            <v>1.5806451612903225</v>
          </cell>
          <cell r="W330">
            <v>1.5161290322580645</v>
          </cell>
          <cell r="X330">
            <v>0.86206896551724133</v>
          </cell>
          <cell r="Y330">
            <v>2.3870967741935485</v>
          </cell>
          <cell r="Z330">
            <v>3</v>
          </cell>
          <cell r="AA330">
            <v>2.806451612903226</v>
          </cell>
          <cell r="AB330">
            <v>3.0666666666666669</v>
          </cell>
          <cell r="AC330">
            <v>2</v>
          </cell>
          <cell r="AD330">
            <v>1.9677419354838708</v>
          </cell>
          <cell r="AE330">
            <v>2.4</v>
          </cell>
          <cell r="AF330">
            <v>2.3548387096774195</v>
          </cell>
          <cell r="AG330">
            <v>0.73333333333333339</v>
          </cell>
          <cell r="AH330">
            <v>1.1935483870967742</v>
          </cell>
          <cell r="AI330">
            <v>0.87096774193548387</v>
          </cell>
          <cell r="AJ330">
            <v>0.5714285714285714</v>
          </cell>
          <cell r="AK330">
            <v>0.16129032258064516</v>
          </cell>
          <cell r="AL330">
            <v>1.8</v>
          </cell>
          <cell r="AM330">
            <v>1.9354838709677418</v>
          </cell>
          <cell r="AN330">
            <v>1.3666666666666667</v>
          </cell>
          <cell r="AO330">
            <v>1.1612903225806452</v>
          </cell>
          <cell r="AP330">
            <v>2.3870967741935485</v>
          </cell>
          <cell r="AQ330">
            <v>0.56666666666666665</v>
          </cell>
          <cell r="AR330">
            <v>1.096774193548387</v>
          </cell>
          <cell r="AS330">
            <v>2.9333333333333336</v>
          </cell>
          <cell r="AT330">
            <v>2.4838709677419355</v>
          </cell>
          <cell r="AU330">
            <v>1.3870967741935485</v>
          </cell>
          <cell r="AV330">
            <v>0.9285714285714286</v>
          </cell>
          <cell r="AW330">
            <v>1.4516129032258065</v>
          </cell>
          <cell r="AX330">
            <v>1.1333333333333333</v>
          </cell>
          <cell r="AY330">
            <v>1.4838709677419355</v>
          </cell>
          <cell r="AZ330">
            <v>1.7666666666666666</v>
          </cell>
        </row>
        <row r="331">
          <cell r="C331" t="str">
            <v>EliotCommunityHS/Arling/734-736Mass 2</v>
          </cell>
          <cell r="D331" t="str">
            <v>Cambridge Area Office</v>
          </cell>
          <cell r="H331">
            <v>1.935483870967742</v>
          </cell>
          <cell r="I331">
            <v>0.96666666666666667</v>
          </cell>
          <cell r="M331">
            <v>0.25806451612903225</v>
          </cell>
          <cell r="N331">
            <v>1.7</v>
          </cell>
          <cell r="O331">
            <v>1</v>
          </cell>
          <cell r="P331">
            <v>1.3333333333333333</v>
          </cell>
          <cell r="Q331">
            <v>1.4516129032258065</v>
          </cell>
          <cell r="R331">
            <v>1.2580645161290323</v>
          </cell>
          <cell r="X331">
            <v>0.65517241379310343</v>
          </cell>
          <cell r="Y331">
            <v>1</v>
          </cell>
          <cell r="Z331">
            <v>0.96666666666666656</v>
          </cell>
          <cell r="AA331">
            <v>0.93548387096774188</v>
          </cell>
          <cell r="AC331">
            <v>6.4516129032258063E-2</v>
          </cell>
          <cell r="AD331">
            <v>6.4516129032258063E-2</v>
          </cell>
          <cell r="AI331">
            <v>0.83870967741935487</v>
          </cell>
          <cell r="AJ331">
            <v>1</v>
          </cell>
          <cell r="AK331">
            <v>1</v>
          </cell>
          <cell r="AL331">
            <v>1</v>
          </cell>
          <cell r="AM331">
            <v>0.19354838709677419</v>
          </cell>
          <cell r="AN331">
            <v>3.3333333333333333E-2</v>
          </cell>
          <cell r="AO331">
            <v>1.5806451612903225</v>
          </cell>
          <cell r="AP331">
            <v>1.7741935483870968</v>
          </cell>
          <cell r="AQ331">
            <v>0.23333333333333334</v>
          </cell>
          <cell r="AX331">
            <v>0.3</v>
          </cell>
          <cell r="AY331">
            <v>1</v>
          </cell>
          <cell r="AZ331">
            <v>1</v>
          </cell>
        </row>
        <row r="332">
          <cell r="C332" t="str">
            <v>EliotCommunityHS/Arling/734-736Mass 3</v>
          </cell>
          <cell r="D332" t="str">
            <v>Coastal Area Office</v>
          </cell>
          <cell r="J332">
            <v>0.83870967741935487</v>
          </cell>
          <cell r="K332">
            <v>1.6451612903225805</v>
          </cell>
          <cell r="L332">
            <v>1.1785714285714284</v>
          </cell>
          <cell r="M332">
            <v>0.16129032258064516</v>
          </cell>
          <cell r="T332">
            <v>0.32258064516129037</v>
          </cell>
          <cell r="U332">
            <v>2.1666666666666665</v>
          </cell>
          <cell r="V332">
            <v>1.6451612903225805</v>
          </cell>
          <cell r="W332">
            <v>9.6774193548387094E-2</v>
          </cell>
          <cell r="X332">
            <v>1</v>
          </cell>
          <cell r="Y332">
            <v>0.5161290322580645</v>
          </cell>
          <cell r="AC332">
            <v>0.41935483870967744</v>
          </cell>
          <cell r="AE332">
            <v>0.66666666666666674</v>
          </cell>
          <cell r="AG332">
            <v>0.56666666666666665</v>
          </cell>
          <cell r="AH332">
            <v>0.45161290322580644</v>
          </cell>
          <cell r="AK332">
            <v>0.45161290322580644</v>
          </cell>
          <cell r="AL332">
            <v>6.6666666666666666E-2</v>
          </cell>
          <cell r="AM332">
            <v>0.83870967741935487</v>
          </cell>
          <cell r="AN332">
            <v>0.23333333333333334</v>
          </cell>
          <cell r="AX332">
            <v>0.3</v>
          </cell>
          <cell r="AY332">
            <v>0.74193548387096775</v>
          </cell>
        </row>
        <row r="333">
          <cell r="C333" t="str">
            <v>EliotCommunityHS/Arling/734-736Mass 4</v>
          </cell>
          <cell r="D333" t="str">
            <v>Framingham Area Office</v>
          </cell>
          <cell r="I333">
            <v>0.13333333333333333</v>
          </cell>
          <cell r="J333">
            <v>1.4516129032258065</v>
          </cell>
          <cell r="K333">
            <v>0.32258064516129031</v>
          </cell>
          <cell r="M333">
            <v>0.29032258064516131</v>
          </cell>
          <cell r="N333">
            <v>1</v>
          </cell>
          <cell r="O333">
            <v>1</v>
          </cell>
          <cell r="P333">
            <v>1</v>
          </cell>
          <cell r="Q333">
            <v>0.70967741935483875</v>
          </cell>
          <cell r="W333">
            <v>0.93548387096774199</v>
          </cell>
          <cell r="X333">
            <v>0.13793103448275862</v>
          </cell>
          <cell r="Z333">
            <v>1.8666666666666667</v>
          </cell>
          <cell r="AA333">
            <v>1.129032258064516</v>
          </cell>
          <cell r="AE333">
            <v>0.4</v>
          </cell>
          <cell r="AF333">
            <v>1.064516129032258</v>
          </cell>
          <cell r="AG333">
            <v>1.8666666666666669</v>
          </cell>
          <cell r="AH333">
            <v>1.967741935483871</v>
          </cell>
          <cell r="AI333">
            <v>2.5161290322580645</v>
          </cell>
          <cell r="AJ333">
            <v>3</v>
          </cell>
          <cell r="AK333">
            <v>1.161290322580645</v>
          </cell>
          <cell r="AL333">
            <v>1.0333333333333334</v>
          </cell>
          <cell r="AM333">
            <v>1.8064516129032258</v>
          </cell>
          <cell r="AN333">
            <v>2.2000000000000002</v>
          </cell>
          <cell r="AO333">
            <v>1.096774193548387</v>
          </cell>
          <cell r="AP333">
            <v>6.4516129032258063E-2</v>
          </cell>
          <cell r="AQ333">
            <v>1.1333333333333333</v>
          </cell>
          <cell r="AR333">
            <v>1.5806451612903225</v>
          </cell>
          <cell r="AS333">
            <v>6.6666666666666666E-2</v>
          </cell>
          <cell r="AT333">
            <v>6.4516129032258063E-2</v>
          </cell>
          <cell r="AU333">
            <v>2.4838709677419355</v>
          </cell>
          <cell r="AV333">
            <v>2.6071428571428572</v>
          </cell>
          <cell r="AW333">
            <v>2</v>
          </cell>
          <cell r="AX333">
            <v>2</v>
          </cell>
          <cell r="AY333">
            <v>1.4838709677419355</v>
          </cell>
          <cell r="AZ333">
            <v>2.7666666666666666</v>
          </cell>
        </row>
        <row r="334">
          <cell r="C334" t="str">
            <v>EliotCommunityHS/Arling/734-736Mass 5</v>
          </cell>
          <cell r="D334" t="str">
            <v>Hyde Park Area Office</v>
          </cell>
          <cell r="Q334">
            <v>3.2258064516129031E-2</v>
          </cell>
        </row>
        <row r="335">
          <cell r="C335" t="str">
            <v>EliotCommunityHS/Arling/734-736Mass 6</v>
          </cell>
          <cell r="D335" t="str">
            <v>Malden Area Office</v>
          </cell>
          <cell r="H335">
            <v>1.6451612903225805</v>
          </cell>
          <cell r="I335">
            <v>1.9666666666666668</v>
          </cell>
          <cell r="J335">
            <v>1.064516129032258</v>
          </cell>
          <cell r="K335">
            <v>2.032258064516129</v>
          </cell>
          <cell r="L335">
            <v>2.4642857142857144</v>
          </cell>
          <cell r="M335">
            <v>0.64516129032258063</v>
          </cell>
          <cell r="N335">
            <v>0.4</v>
          </cell>
          <cell r="O335">
            <v>2</v>
          </cell>
          <cell r="P335">
            <v>1.7666666666666666</v>
          </cell>
          <cell r="Q335">
            <v>1</v>
          </cell>
          <cell r="R335">
            <v>1.3870967741935483</v>
          </cell>
          <cell r="S335">
            <v>1.4</v>
          </cell>
          <cell r="T335">
            <v>0.967741935483871</v>
          </cell>
          <cell r="U335">
            <v>0.73333333333333328</v>
          </cell>
          <cell r="W335">
            <v>1.8387096774193548</v>
          </cell>
          <cell r="X335">
            <v>2.4827586206896552</v>
          </cell>
          <cell r="Y335">
            <v>1.129032258064516</v>
          </cell>
          <cell r="AA335">
            <v>0.12903225806451613</v>
          </cell>
          <cell r="AB335">
            <v>2.2333333333333334</v>
          </cell>
          <cell r="AC335">
            <v>1.2903225806451613</v>
          </cell>
          <cell r="AF335">
            <v>0.93548387096774199</v>
          </cell>
          <cell r="AG335">
            <v>1.3333333333333335</v>
          </cell>
          <cell r="AH335">
            <v>0.77419354838709675</v>
          </cell>
          <cell r="AI335">
            <v>0.5161290322580645</v>
          </cell>
          <cell r="AJ335">
            <v>0.7142857142857143</v>
          </cell>
          <cell r="AK335">
            <v>1.6774193548387095</v>
          </cell>
          <cell r="AL335">
            <v>2</v>
          </cell>
          <cell r="AM335">
            <v>1.096774193548387</v>
          </cell>
          <cell r="AN335">
            <v>1.7</v>
          </cell>
          <cell r="AO335">
            <v>1.5483870967741935</v>
          </cell>
          <cell r="AP335">
            <v>1.9677419354838712</v>
          </cell>
          <cell r="AQ335">
            <v>2.9</v>
          </cell>
          <cell r="AR335">
            <v>3</v>
          </cell>
          <cell r="AS335">
            <v>2.9333333333333331</v>
          </cell>
          <cell r="AT335">
            <v>2.32258064516129</v>
          </cell>
          <cell r="AU335">
            <v>2</v>
          </cell>
          <cell r="AV335">
            <v>2</v>
          </cell>
          <cell r="AW335">
            <v>2.129032258064516</v>
          </cell>
          <cell r="AX335">
            <v>1.2333333333333334</v>
          </cell>
          <cell r="AY335">
            <v>1</v>
          </cell>
          <cell r="AZ335">
            <v>6.6666666666666666E-2</v>
          </cell>
        </row>
        <row r="336">
          <cell r="C336" t="str">
            <v>EliotCommunityHS/Arling/734-736Mass 7</v>
          </cell>
          <cell r="D336" t="str">
            <v>South Central Area Office</v>
          </cell>
          <cell r="AK336">
            <v>0.25806451612903225</v>
          </cell>
        </row>
        <row r="337">
          <cell r="C337" t="str">
            <v>EliotCommunityHS/Arling/734-736Mass 8</v>
          </cell>
          <cell r="D337" t="str">
            <v>Worcester East Area Office</v>
          </cell>
          <cell r="AK337">
            <v>0.32258064516129031</v>
          </cell>
        </row>
        <row r="338">
          <cell r="C338" t="str">
            <v>EliotCommunityHS/Dedham/20Harvey 1</v>
          </cell>
          <cell r="D338" t="str">
            <v>Arlington Area Office</v>
          </cell>
          <cell r="H338">
            <v>0.70967741935483875</v>
          </cell>
          <cell r="I338">
            <v>0.83333333333333337</v>
          </cell>
          <cell r="L338">
            <v>2.7142857142857144</v>
          </cell>
          <cell r="M338">
            <v>1.32258064516129</v>
          </cell>
          <cell r="N338">
            <v>0.96666666666666656</v>
          </cell>
          <cell r="O338">
            <v>1.064516129032258</v>
          </cell>
          <cell r="P338">
            <v>1.9333333333333333</v>
          </cell>
          <cell r="Q338">
            <v>0.5161290322580645</v>
          </cell>
          <cell r="S338">
            <v>0.16666666666666666</v>
          </cell>
          <cell r="T338">
            <v>1.2258064516129032</v>
          </cell>
          <cell r="U338">
            <v>2</v>
          </cell>
          <cell r="V338">
            <v>2</v>
          </cell>
          <cell r="W338">
            <v>2</v>
          </cell>
          <cell r="X338">
            <v>1.1379310344827587</v>
          </cell>
          <cell r="Y338">
            <v>1</v>
          </cell>
          <cell r="Z338">
            <v>1</v>
          </cell>
          <cell r="AA338">
            <v>1</v>
          </cell>
          <cell r="AB338">
            <v>1.7333333333333334</v>
          </cell>
          <cell r="AC338">
            <v>0.77419354838709675</v>
          </cell>
          <cell r="AD338">
            <v>0.93548387096774188</v>
          </cell>
          <cell r="AE338">
            <v>0.3</v>
          </cell>
          <cell r="AF338">
            <v>1</v>
          </cell>
          <cell r="AG338">
            <v>1</v>
          </cell>
          <cell r="AH338">
            <v>1</v>
          </cell>
          <cell r="AI338">
            <v>1.064516129032258</v>
          </cell>
          <cell r="AJ338">
            <v>2.0714285714285712</v>
          </cell>
          <cell r="AK338">
            <v>2</v>
          </cell>
          <cell r="AL338">
            <v>1.0666666666666667</v>
          </cell>
          <cell r="AN338">
            <v>1</v>
          </cell>
          <cell r="AO338">
            <v>1</v>
          </cell>
          <cell r="AP338">
            <v>0.41935483870967744</v>
          </cell>
          <cell r="AR338">
            <v>9.6774193548387094E-2</v>
          </cell>
          <cell r="AS338">
            <v>0.96666666666666667</v>
          </cell>
          <cell r="AV338">
            <v>0.42857142857142855</v>
          </cell>
          <cell r="AW338">
            <v>0.19354838709677419</v>
          </cell>
          <cell r="AX338">
            <v>1</v>
          </cell>
          <cell r="AY338">
            <v>1</v>
          </cell>
          <cell r="AZ338">
            <v>1</v>
          </cell>
        </row>
        <row r="339">
          <cell r="C339" t="str">
            <v>EliotCommunityHS/Dedham/20Harvey 2</v>
          </cell>
          <cell r="D339" t="str">
            <v>Cambridge Area Office</v>
          </cell>
          <cell r="H339">
            <v>0.83870967741935487</v>
          </cell>
          <cell r="I339">
            <v>1</v>
          </cell>
          <cell r="J339">
            <v>0.83870967741935487</v>
          </cell>
          <cell r="K339">
            <v>0.64516129032258063</v>
          </cell>
          <cell r="L339">
            <v>1.3214285714285714</v>
          </cell>
          <cell r="M339">
            <v>0.25806451612903225</v>
          </cell>
          <cell r="N339">
            <v>3.3333333333333333E-2</v>
          </cell>
          <cell r="O339">
            <v>1</v>
          </cell>
          <cell r="P339">
            <v>0.56666666666666665</v>
          </cell>
          <cell r="W339">
            <v>0.35483870967741937</v>
          </cell>
          <cell r="X339">
            <v>1</v>
          </cell>
          <cell r="Y339">
            <v>1.129032258064516</v>
          </cell>
          <cell r="Z339">
            <v>1</v>
          </cell>
          <cell r="AA339">
            <v>0.70967741935483875</v>
          </cell>
          <cell r="AB339">
            <v>0.73333333333333328</v>
          </cell>
          <cell r="AC339">
            <v>1</v>
          </cell>
          <cell r="AD339">
            <v>1.4193548387096775</v>
          </cell>
          <cell r="AE339">
            <v>1</v>
          </cell>
          <cell r="AF339">
            <v>1</v>
          </cell>
          <cell r="AG339">
            <v>1</v>
          </cell>
          <cell r="AH339">
            <v>0.87096774193548387</v>
          </cell>
          <cell r="AI339">
            <v>1.4838709677419355</v>
          </cell>
          <cell r="AJ339">
            <v>1</v>
          </cell>
          <cell r="AK339">
            <v>1</v>
          </cell>
          <cell r="AL339">
            <v>1</v>
          </cell>
          <cell r="AM339">
            <v>1.096774193548387</v>
          </cell>
          <cell r="AN339">
            <v>1.0666666666666667</v>
          </cell>
          <cell r="AO339">
            <v>1.2580645161290323</v>
          </cell>
          <cell r="AP339">
            <v>2.774193548387097</v>
          </cell>
          <cell r="AQ339">
            <v>2.333333333333333</v>
          </cell>
          <cell r="AR339">
            <v>2.4193548387096775</v>
          </cell>
          <cell r="AS339">
            <v>1</v>
          </cell>
          <cell r="AT339">
            <v>0.70967741935483875</v>
          </cell>
          <cell r="AW339">
            <v>0.64516129032258063</v>
          </cell>
          <cell r="AX339">
            <v>1</v>
          </cell>
          <cell r="AY339">
            <v>0.54838709677419351</v>
          </cell>
        </row>
        <row r="340">
          <cell r="C340" t="str">
            <v>EliotCommunityHS/Dedham/20Harvey 3</v>
          </cell>
          <cell r="D340" t="str">
            <v>Coastal Area Office</v>
          </cell>
          <cell r="G340">
            <v>2</v>
          </cell>
          <cell r="H340">
            <v>1.2258064516129032</v>
          </cell>
          <cell r="I340">
            <v>2.4333333333333331</v>
          </cell>
          <cell r="J340">
            <v>3.2580645161290325</v>
          </cell>
          <cell r="K340">
            <v>2.129032258064516</v>
          </cell>
          <cell r="M340">
            <v>0.90322580645161288</v>
          </cell>
          <cell r="N340">
            <v>1.8333333333333335</v>
          </cell>
          <cell r="O340">
            <v>0.70967741935483875</v>
          </cell>
          <cell r="P340">
            <v>0.43333333333333335</v>
          </cell>
          <cell r="Q340">
            <v>3</v>
          </cell>
          <cell r="R340">
            <v>3.290322580645161</v>
          </cell>
          <cell r="S340">
            <v>3.8666666666666663</v>
          </cell>
          <cell r="T340">
            <v>2.967741935483871</v>
          </cell>
          <cell r="U340">
            <v>3.4</v>
          </cell>
          <cell r="V340">
            <v>4</v>
          </cell>
          <cell r="W340">
            <v>1.2580645161290323</v>
          </cell>
          <cell r="X340">
            <v>1</v>
          </cell>
          <cell r="Y340">
            <v>1</v>
          </cell>
          <cell r="Z340">
            <v>1.5</v>
          </cell>
          <cell r="AA340">
            <v>3</v>
          </cell>
          <cell r="AB340">
            <v>1.5666666666666667</v>
          </cell>
          <cell r="AC340">
            <v>2.32258064516129</v>
          </cell>
          <cell r="AD340">
            <v>2.387096774193548</v>
          </cell>
          <cell r="AE340">
            <v>3.3666666666666667</v>
          </cell>
          <cell r="AF340">
            <v>3.096774193548387</v>
          </cell>
          <cell r="AG340">
            <v>2</v>
          </cell>
          <cell r="AH340">
            <v>1.5161290322580645</v>
          </cell>
          <cell r="AI340">
            <v>0.19354838709677419</v>
          </cell>
          <cell r="AJ340">
            <v>0.35714285714285715</v>
          </cell>
          <cell r="AK340">
            <v>1.2580645161290323</v>
          </cell>
          <cell r="AL340">
            <v>1.2333333333333334</v>
          </cell>
          <cell r="AM340">
            <v>1.032258064516129</v>
          </cell>
          <cell r="AN340">
            <v>0.9</v>
          </cell>
          <cell r="AO340">
            <v>0.70967741935483863</v>
          </cell>
          <cell r="AS340">
            <v>0.76666666666666672</v>
          </cell>
          <cell r="AT340">
            <v>0.5161290322580645</v>
          </cell>
          <cell r="AU340">
            <v>0.90322580645161288</v>
          </cell>
          <cell r="AV340">
            <v>0.6071428571428571</v>
          </cell>
          <cell r="AW340">
            <v>1</v>
          </cell>
          <cell r="AX340">
            <v>0.5</v>
          </cell>
          <cell r="AZ340">
            <v>0.46666666666666667</v>
          </cell>
        </row>
        <row r="341">
          <cell r="C341" t="str">
            <v>EliotCommunityHS/Dedham/20Harvey 4</v>
          </cell>
          <cell r="D341" t="str">
            <v>Dimock St. Area Office</v>
          </cell>
          <cell r="AA341">
            <v>1</v>
          </cell>
          <cell r="AB341">
            <v>0.5</v>
          </cell>
        </row>
        <row r="342">
          <cell r="C342" t="str">
            <v>EliotCommunityHS/Dedham/20Harvey 5</v>
          </cell>
          <cell r="D342" t="str">
            <v>Framingham Area Office</v>
          </cell>
          <cell r="R342">
            <v>0.83870967741935487</v>
          </cell>
          <cell r="S342">
            <v>0.8666666666666667</v>
          </cell>
          <cell r="W342">
            <v>0.96774193548387089</v>
          </cell>
          <cell r="X342">
            <v>1.6206896551724137</v>
          </cell>
          <cell r="Y342">
            <v>1.870967741935484</v>
          </cell>
          <cell r="Z342">
            <v>1.1333333333333333</v>
          </cell>
          <cell r="AH342">
            <v>0.77419354838709675</v>
          </cell>
          <cell r="AI342">
            <v>1</v>
          </cell>
          <cell r="AJ342">
            <v>0.8214285714285714</v>
          </cell>
          <cell r="AK342">
            <v>0.29032258064516131</v>
          </cell>
          <cell r="AL342">
            <v>1.3</v>
          </cell>
          <cell r="AM342">
            <v>1.6774193548387095</v>
          </cell>
          <cell r="AN342">
            <v>1</v>
          </cell>
          <cell r="AO342">
            <v>1.7741935483870968</v>
          </cell>
          <cell r="AP342">
            <v>1.3225806451612903</v>
          </cell>
          <cell r="AQ342">
            <v>0.36666666666666664</v>
          </cell>
          <cell r="AR342">
            <v>1</v>
          </cell>
          <cell r="AS342">
            <v>1.5333333333333334</v>
          </cell>
          <cell r="AT342">
            <v>2.806451612903226</v>
          </cell>
          <cell r="AU342">
            <v>2</v>
          </cell>
          <cell r="AV342">
            <v>1.7857142857142856</v>
          </cell>
          <cell r="AW342">
            <v>1</v>
          </cell>
          <cell r="AX342">
            <v>2</v>
          </cell>
          <cell r="AY342">
            <v>3.935483870967742</v>
          </cell>
          <cell r="AZ342">
            <v>4</v>
          </cell>
        </row>
        <row r="343">
          <cell r="C343" t="str">
            <v>EliotCommunityHS/Dedham/20Harvey 6</v>
          </cell>
          <cell r="D343" t="str">
            <v>Greenfield Area Office</v>
          </cell>
          <cell r="AP343">
            <v>0.45161290322580644</v>
          </cell>
        </row>
        <row r="344">
          <cell r="C344" t="str">
            <v>EliotCommunityHS/Dedham/20Harvey 7</v>
          </cell>
          <cell r="D344" t="str">
            <v>Malden Area Office</v>
          </cell>
          <cell r="G344">
            <v>2</v>
          </cell>
          <cell r="H344">
            <v>1.096774193548387</v>
          </cell>
          <cell r="L344">
            <v>0.2857142857142857</v>
          </cell>
          <cell r="M344">
            <v>1</v>
          </cell>
          <cell r="N344">
            <v>0.8666666666666667</v>
          </cell>
          <cell r="O344">
            <v>1.7741935483870968</v>
          </cell>
          <cell r="P344">
            <v>3</v>
          </cell>
          <cell r="Q344">
            <v>2</v>
          </cell>
          <cell r="R344">
            <v>1.3225806451612905</v>
          </cell>
          <cell r="Y344">
            <v>0.19354838709677419</v>
          </cell>
          <cell r="Z344">
            <v>0.56666666666666665</v>
          </cell>
          <cell r="AB344">
            <v>0.76666666666666672</v>
          </cell>
          <cell r="AC344">
            <v>1</v>
          </cell>
          <cell r="AD344">
            <v>0.35483870967741937</v>
          </cell>
          <cell r="AF344">
            <v>0.29032258064516131</v>
          </cell>
          <cell r="AG344">
            <v>1</v>
          </cell>
          <cell r="AH344">
            <v>9.6774193548387094E-2</v>
          </cell>
          <cell r="AJ344">
            <v>0.35714285714285715</v>
          </cell>
          <cell r="AK344">
            <v>1</v>
          </cell>
          <cell r="AL344">
            <v>0.93333333333333335</v>
          </cell>
          <cell r="AM344">
            <v>2</v>
          </cell>
          <cell r="AN344">
            <v>1.9666666666666668</v>
          </cell>
          <cell r="AO344">
            <v>0.5161290322580645</v>
          </cell>
          <cell r="AS344">
            <v>0.23333333333333334</v>
          </cell>
        </row>
        <row r="345">
          <cell r="C345" t="str">
            <v>EliotCommunityHS/Dedham/20Harvey 8</v>
          </cell>
          <cell r="D345" t="str">
            <v>North Central Area Office</v>
          </cell>
          <cell r="AF345">
            <v>6.4516129032258063E-2</v>
          </cell>
          <cell r="AG345">
            <v>1</v>
          </cell>
          <cell r="AH345">
            <v>1</v>
          </cell>
          <cell r="AI345">
            <v>1</v>
          </cell>
          <cell r="AJ345">
            <v>0.5714285714285714</v>
          </cell>
        </row>
        <row r="346">
          <cell r="C346" t="str">
            <v>EliotCommunityHS/JamPlain/281HydePk 1</v>
          </cell>
          <cell r="D346" t="str">
            <v>Dimock St. Area Office</v>
          </cell>
          <cell r="E346">
            <v>2.161290322580645</v>
          </cell>
          <cell r="F346">
            <v>1.161290322580645</v>
          </cell>
          <cell r="G346">
            <v>3.5666666666666664</v>
          </cell>
          <cell r="H346">
            <v>1.7096774193548385</v>
          </cell>
          <cell r="I346">
            <v>2.0333333333333332</v>
          </cell>
          <cell r="J346">
            <v>0.58064516129032251</v>
          </cell>
          <cell r="L346">
            <v>2.6785714285714288</v>
          </cell>
          <cell r="M346">
            <v>3.612903225806452</v>
          </cell>
          <cell r="N346">
            <v>1.8666666666666667</v>
          </cell>
          <cell r="O346">
            <v>2.7419354838709675</v>
          </cell>
          <cell r="P346">
            <v>3.3333333333333335</v>
          </cell>
          <cell r="Q346">
            <v>3.161290322580645</v>
          </cell>
          <cell r="R346">
            <v>3.7096774193548385</v>
          </cell>
          <cell r="S346">
            <v>3.0666666666666664</v>
          </cell>
          <cell r="T346">
            <v>3.838709677419355</v>
          </cell>
          <cell r="U346">
            <v>0.7</v>
          </cell>
          <cell r="V346">
            <v>1.3225806451612903</v>
          </cell>
          <cell r="W346">
            <v>1.161290322580645</v>
          </cell>
          <cell r="X346">
            <v>2.7586206896551722</v>
          </cell>
          <cell r="Y346">
            <v>1.3870967741935483</v>
          </cell>
          <cell r="Z346">
            <v>6.6666666666666666E-2</v>
          </cell>
        </row>
        <row r="347">
          <cell r="C347" t="str">
            <v>EliotCommunityHS/JamPlain/281HydePk 2</v>
          </cell>
          <cell r="D347" t="str">
            <v>Harbor Area Office</v>
          </cell>
          <cell r="E347">
            <v>0.4838709677419355</v>
          </cell>
          <cell r="F347">
            <v>1</v>
          </cell>
          <cell r="G347">
            <v>0.8666666666666667</v>
          </cell>
          <cell r="I347">
            <v>2.2666666666666666</v>
          </cell>
          <cell r="J347">
            <v>0.70967741935483875</v>
          </cell>
          <cell r="K347">
            <v>6.4516129032258063E-2</v>
          </cell>
          <cell r="L347">
            <v>1.6071428571428572</v>
          </cell>
          <cell r="M347">
            <v>2.290322580645161</v>
          </cell>
          <cell r="N347">
            <v>2.5333333333333332</v>
          </cell>
          <cell r="O347">
            <v>2.129032258064516</v>
          </cell>
          <cell r="P347">
            <v>3</v>
          </cell>
          <cell r="Q347">
            <v>2.6129032258064515</v>
          </cell>
          <cell r="R347">
            <v>2.7741935483870965</v>
          </cell>
          <cell r="S347">
            <v>2.2999999999999998</v>
          </cell>
          <cell r="T347">
            <v>2.193548387096774</v>
          </cell>
          <cell r="U347">
            <v>0.2</v>
          </cell>
          <cell r="V347">
            <v>1.967741935483871</v>
          </cell>
          <cell r="W347">
            <v>4.161290322580645</v>
          </cell>
          <cell r="X347">
            <v>6.6551724137931032</v>
          </cell>
          <cell r="Y347">
            <v>3.258064516129032</v>
          </cell>
          <cell r="Z347">
            <v>6.6666666666666666E-2</v>
          </cell>
        </row>
        <row r="348">
          <cell r="C348" t="str">
            <v>EliotCommunityHS/JamPlain/281HydePk 3</v>
          </cell>
          <cell r="D348" t="str">
            <v>Hyde Park Area Office</v>
          </cell>
          <cell r="E348">
            <v>1</v>
          </cell>
          <cell r="F348">
            <v>2.096774193548387</v>
          </cell>
          <cell r="G348">
            <v>1.9666666666666668</v>
          </cell>
          <cell r="H348">
            <v>1.161290322580645</v>
          </cell>
          <cell r="I348">
            <v>1</v>
          </cell>
          <cell r="J348">
            <v>2.5806451612903225</v>
          </cell>
          <cell r="K348">
            <v>2.161290322580645</v>
          </cell>
          <cell r="L348">
            <v>1.2857142857142856</v>
          </cell>
          <cell r="M348">
            <v>1.5806451612903225</v>
          </cell>
          <cell r="N348">
            <v>0.56666666666666665</v>
          </cell>
          <cell r="O348">
            <v>1.838709677419355</v>
          </cell>
          <cell r="P348">
            <v>2.4333333333333331</v>
          </cell>
          <cell r="Q348">
            <v>2.6129032258064515</v>
          </cell>
          <cell r="R348">
            <v>0.61290322580645162</v>
          </cell>
          <cell r="S348">
            <v>0.53333333333333333</v>
          </cell>
          <cell r="T348">
            <v>1.903225806451613</v>
          </cell>
          <cell r="U348">
            <v>1.5666666666666667</v>
          </cell>
          <cell r="V348">
            <v>3.032258064516129</v>
          </cell>
          <cell r="W348">
            <v>2.709677419354839</v>
          </cell>
          <cell r="X348">
            <v>0.68965517241379315</v>
          </cell>
          <cell r="Y348">
            <v>1.967741935483871</v>
          </cell>
          <cell r="Z348">
            <v>0.2</v>
          </cell>
        </row>
        <row r="349">
          <cell r="C349" t="str">
            <v>EliotCommunityHS/JamPlain/281HydePk 4</v>
          </cell>
          <cell r="D349" t="str">
            <v>Park St. Area Office</v>
          </cell>
          <cell r="E349">
            <v>1.3548387096774193</v>
          </cell>
          <cell r="F349">
            <v>3</v>
          </cell>
          <cell r="G349">
            <v>2.9666666666666663</v>
          </cell>
          <cell r="H349">
            <v>2.967741935483871</v>
          </cell>
          <cell r="I349">
            <v>4.2</v>
          </cell>
          <cell r="J349">
            <v>2.774193548387097</v>
          </cell>
          <cell r="K349">
            <v>3.032258064516129</v>
          </cell>
          <cell r="L349">
            <v>4.3571428571428568</v>
          </cell>
          <cell r="M349">
            <v>3.4516129032258065</v>
          </cell>
          <cell r="N349">
            <v>3.6</v>
          </cell>
          <cell r="O349">
            <v>4.5483870967741931</v>
          </cell>
          <cell r="P349">
            <v>2.2999999999999998</v>
          </cell>
          <cell r="Q349">
            <v>2</v>
          </cell>
          <cell r="R349">
            <v>3.193548387096774</v>
          </cell>
          <cell r="S349">
            <v>3.8</v>
          </cell>
          <cell r="T349">
            <v>3.6129032258064515</v>
          </cell>
          <cell r="U349">
            <v>1.0666666666666667</v>
          </cell>
          <cell r="V349">
            <v>2.709677419354839</v>
          </cell>
          <cell r="W349">
            <v>2.129032258064516</v>
          </cell>
          <cell r="X349">
            <v>1.5172413793103448</v>
          </cell>
          <cell r="Y349">
            <v>2.032258064516129</v>
          </cell>
          <cell r="Z349">
            <v>0.2</v>
          </cell>
        </row>
        <row r="350">
          <cell r="C350" t="str">
            <v>EliotCommunityHS/Lynn/12OrchardSt 1</v>
          </cell>
          <cell r="D350" t="str">
            <v>Arlington Area Office</v>
          </cell>
          <cell r="L350">
            <v>7.1428571428571425E-2</v>
          </cell>
          <cell r="M350">
            <v>3.2258064516129031E-2</v>
          </cell>
        </row>
        <row r="351">
          <cell r="C351" t="str">
            <v>EliotCommunityHS/Lynn/12OrchardSt 2</v>
          </cell>
          <cell r="D351" t="str">
            <v>Cape Ann Area Office</v>
          </cell>
          <cell r="G351">
            <v>0.26666666666666666</v>
          </cell>
          <cell r="H351">
            <v>1.7096774193548385</v>
          </cell>
          <cell r="I351">
            <v>1.9333333333333331</v>
          </cell>
          <cell r="J351">
            <v>2.4193548387096775</v>
          </cell>
          <cell r="K351">
            <v>1.4516129032258065</v>
          </cell>
          <cell r="L351">
            <v>3.0357142857142856</v>
          </cell>
          <cell r="M351">
            <v>2.32258064516129</v>
          </cell>
          <cell r="N351">
            <v>2.8666666666666667</v>
          </cell>
          <cell r="O351">
            <v>2.387096774193548</v>
          </cell>
          <cell r="P351">
            <v>2</v>
          </cell>
          <cell r="Q351">
            <v>1.870967741935484</v>
          </cell>
          <cell r="R351">
            <v>1.967741935483871</v>
          </cell>
          <cell r="S351">
            <v>1.1666666666666667</v>
          </cell>
          <cell r="T351">
            <v>3</v>
          </cell>
          <cell r="U351">
            <v>1.7333333333333334</v>
          </cell>
          <cell r="V351">
            <v>0.64516129032258063</v>
          </cell>
          <cell r="W351">
            <v>0.80645161290322576</v>
          </cell>
          <cell r="X351">
            <v>0.34482758620689657</v>
          </cell>
          <cell r="AB351">
            <v>0.96666666666666667</v>
          </cell>
          <cell r="AC351">
            <v>1.096774193548387</v>
          </cell>
          <cell r="AD351">
            <v>0.54838709677419351</v>
          </cell>
          <cell r="AE351">
            <v>1.5333333333333332</v>
          </cell>
          <cell r="AF351">
            <v>3.4838709677419351</v>
          </cell>
          <cell r="AG351">
            <v>0.8666666666666667</v>
          </cell>
          <cell r="AH351">
            <v>3.2258064516129031E-2</v>
          </cell>
          <cell r="AI351">
            <v>1.935483870967742</v>
          </cell>
          <cell r="AJ351">
            <v>1.4285714285714284</v>
          </cell>
          <cell r="AK351">
            <v>2.3225806451612905</v>
          </cell>
          <cell r="AL351">
            <v>1.5666666666666667</v>
          </cell>
          <cell r="AM351">
            <v>2.709677419354839</v>
          </cell>
          <cell r="AN351">
            <v>0.4</v>
          </cell>
          <cell r="AO351">
            <v>2.161290322580645</v>
          </cell>
          <cell r="AP351">
            <v>2.67741935483871</v>
          </cell>
          <cell r="AQ351">
            <v>2.2000000000000002</v>
          </cell>
          <cell r="AR351">
            <v>2.5483870967741935</v>
          </cell>
          <cell r="AS351">
            <v>0.7</v>
          </cell>
          <cell r="AT351">
            <v>0.19354838709677419</v>
          </cell>
          <cell r="AU351">
            <v>3</v>
          </cell>
          <cell r="AV351">
            <v>0.89285714285714279</v>
          </cell>
          <cell r="AW351">
            <v>0.64516129032258063</v>
          </cell>
          <cell r="AX351">
            <v>2.5333333333333332</v>
          </cell>
          <cell r="AY351">
            <v>3.4193548387096775</v>
          </cell>
          <cell r="AZ351">
            <v>2.7666666666666666</v>
          </cell>
        </row>
        <row r="352">
          <cell r="C352" t="str">
            <v>EliotCommunityHS/Lynn/12OrchardSt 3</v>
          </cell>
          <cell r="D352" t="str">
            <v>Haverhill Area Office</v>
          </cell>
          <cell r="J352">
            <v>9.6774193548387094E-2</v>
          </cell>
          <cell r="K352">
            <v>0.25806451612903225</v>
          </cell>
          <cell r="L352">
            <v>1</v>
          </cell>
          <cell r="M352">
            <v>0.35483870967741937</v>
          </cell>
          <cell r="P352">
            <v>0.13333333333333333</v>
          </cell>
          <cell r="Q352">
            <v>3.2258064516129031E-2</v>
          </cell>
          <cell r="R352">
            <v>0.74193548387096775</v>
          </cell>
          <cell r="W352">
            <v>0.25806451612903225</v>
          </cell>
        </row>
        <row r="353">
          <cell r="C353" t="str">
            <v>EliotCommunityHS/Lynn/12OrchardSt 4</v>
          </cell>
          <cell r="D353" t="str">
            <v>Lawrence Area Office</v>
          </cell>
          <cell r="V353">
            <v>1.7419354838709677</v>
          </cell>
          <cell r="W353">
            <v>1.4838709677419355</v>
          </cell>
          <cell r="AJ353">
            <v>0.39285714285714285</v>
          </cell>
          <cell r="AK353">
            <v>0.32258064516129031</v>
          </cell>
          <cell r="AW353">
            <v>0.70967741935483863</v>
          </cell>
          <cell r="AX353">
            <v>0.26666666666666666</v>
          </cell>
        </row>
        <row r="354">
          <cell r="C354" t="str">
            <v>EliotCommunityHS/Lynn/12OrchardSt 5</v>
          </cell>
          <cell r="D354" t="str">
            <v>Lowell Area Office</v>
          </cell>
          <cell r="AT354">
            <v>0.967741935483871</v>
          </cell>
          <cell r="AW354">
            <v>0.90322580645161288</v>
          </cell>
          <cell r="AX354">
            <v>0.5</v>
          </cell>
        </row>
        <row r="355">
          <cell r="C355" t="str">
            <v>EliotCommunityHS/Lynn/12OrchardSt 6</v>
          </cell>
          <cell r="D355" t="str">
            <v>Lynn Area Office</v>
          </cell>
          <cell r="F355">
            <v>3.129032258064516</v>
          </cell>
          <cell r="G355">
            <v>3.1666666666666665</v>
          </cell>
          <cell r="H355">
            <v>2.5161290322580645</v>
          </cell>
          <cell r="I355">
            <v>2.8666666666666667</v>
          </cell>
          <cell r="J355">
            <v>2.193548387096774</v>
          </cell>
          <cell r="K355">
            <v>2.032258064516129</v>
          </cell>
          <cell r="L355">
            <v>1.6071428571428572</v>
          </cell>
          <cell r="M355">
            <v>2.935483870967742</v>
          </cell>
          <cell r="N355">
            <v>1.6666666666666665</v>
          </cell>
          <cell r="O355">
            <v>2.064516129032258</v>
          </cell>
          <cell r="P355">
            <v>2.5333333333333332</v>
          </cell>
          <cell r="Q355">
            <v>2.064516129032258</v>
          </cell>
          <cell r="R355">
            <v>1.6451612903225807</v>
          </cell>
          <cell r="S355">
            <v>1.8</v>
          </cell>
          <cell r="T355">
            <v>2.935483870967742</v>
          </cell>
          <cell r="U355">
            <v>2.2666666666666666</v>
          </cell>
          <cell r="V355">
            <v>0.67741935483870974</v>
          </cell>
          <cell r="W355">
            <v>1.3870967741935485</v>
          </cell>
          <cell r="X355">
            <v>1.9310344827586208</v>
          </cell>
          <cell r="Y355">
            <v>3</v>
          </cell>
          <cell r="Z355">
            <v>2.5333333333333332</v>
          </cell>
          <cell r="AA355">
            <v>2.6774193548387095</v>
          </cell>
          <cell r="AB355">
            <v>3.9</v>
          </cell>
          <cell r="AC355">
            <v>2.838709677419355</v>
          </cell>
          <cell r="AD355">
            <v>3.032258064516129</v>
          </cell>
          <cell r="AE355">
            <v>3</v>
          </cell>
          <cell r="AF355">
            <v>1.3870967741935485</v>
          </cell>
          <cell r="AG355">
            <v>2.2000000000000002</v>
          </cell>
          <cell r="AH355">
            <v>1.967741935483871</v>
          </cell>
          <cell r="AI355">
            <v>2.193548387096774</v>
          </cell>
          <cell r="AJ355">
            <v>2.6071428571428572</v>
          </cell>
          <cell r="AK355">
            <v>2.354838709677419</v>
          </cell>
          <cell r="AL355">
            <v>2.8666666666666667</v>
          </cell>
          <cell r="AM355">
            <v>2.806451612903226</v>
          </cell>
          <cell r="AN355">
            <v>2.9333333333333336</v>
          </cell>
          <cell r="AO355">
            <v>2.612903225806452</v>
          </cell>
          <cell r="AP355">
            <v>2</v>
          </cell>
          <cell r="AQ355">
            <v>3.1</v>
          </cell>
          <cell r="AR355">
            <v>2.096774193548387</v>
          </cell>
          <cell r="AS355">
            <v>2.8</v>
          </cell>
          <cell r="AT355">
            <v>1.4516129032258065</v>
          </cell>
          <cell r="AU355">
            <v>2.6129032258064515</v>
          </cell>
          <cell r="AV355">
            <v>1.8928571428571428</v>
          </cell>
          <cell r="AW355">
            <v>1.838709677419355</v>
          </cell>
          <cell r="AX355">
            <v>1.4666666666666668</v>
          </cell>
          <cell r="AY355">
            <v>2.161290322580645</v>
          </cell>
          <cell r="AZ355">
            <v>1.2333333333333332</v>
          </cell>
        </row>
        <row r="356">
          <cell r="C356" t="str">
            <v>EliotCommunityHS/Lynn/12OrchardSt 7</v>
          </cell>
          <cell r="D356" t="str">
            <v>Malden Area Office</v>
          </cell>
          <cell r="Y356">
            <v>6.4516129032258063E-2</v>
          </cell>
          <cell r="Z356">
            <v>0.5</v>
          </cell>
          <cell r="AF356">
            <v>0.45161290322580644</v>
          </cell>
          <cell r="AZ356">
            <v>6.6666666666666666E-2</v>
          </cell>
        </row>
        <row r="357">
          <cell r="C357" t="str">
            <v>EliotCommunityHS/Medford/159Allston 1</v>
          </cell>
          <cell r="D357" t="str">
            <v>Arlington Area Office</v>
          </cell>
          <cell r="R357">
            <v>6.4516129032258063E-2</v>
          </cell>
          <cell r="AO357">
            <v>0.29032258064516131</v>
          </cell>
          <cell r="AW357">
            <v>0.45161290322580644</v>
          </cell>
          <cell r="AX357">
            <v>3.3333333333333333E-2</v>
          </cell>
        </row>
        <row r="358">
          <cell r="C358" t="str">
            <v>EliotCommunityHS/Medford/159Allston 2</v>
          </cell>
          <cell r="D358" t="str">
            <v>Coastal Area Office</v>
          </cell>
          <cell r="AG358">
            <v>0.3</v>
          </cell>
          <cell r="AH358">
            <v>1.5161290322580645</v>
          </cell>
          <cell r="AI358">
            <v>0.80645161290322576</v>
          </cell>
        </row>
        <row r="359">
          <cell r="C359" t="str">
            <v>EliotCommunityHS/Medford/159Allston 3</v>
          </cell>
          <cell r="D359" t="str">
            <v>Dimock St. Area Office</v>
          </cell>
          <cell r="E359">
            <v>2.3548387096774195</v>
          </cell>
          <cell r="F359">
            <v>2.32258064516129</v>
          </cell>
          <cell r="G359">
            <v>1.1666666666666667</v>
          </cell>
          <cell r="H359">
            <v>0.80645161290322576</v>
          </cell>
          <cell r="I359">
            <v>3.5666666666666669</v>
          </cell>
          <cell r="J359">
            <v>4.6451612903225801</v>
          </cell>
          <cell r="K359">
            <v>3.129032258064516</v>
          </cell>
          <cell r="L359">
            <v>1.3928571428571428</v>
          </cell>
          <cell r="M359">
            <v>0.64516129032258063</v>
          </cell>
          <cell r="N359">
            <v>0.76666666666666661</v>
          </cell>
          <cell r="O359">
            <v>1.4838709677419355</v>
          </cell>
          <cell r="P359">
            <v>1.5</v>
          </cell>
          <cell r="Q359">
            <v>0.45161290322580644</v>
          </cell>
          <cell r="R359">
            <v>0.16129032258064516</v>
          </cell>
          <cell r="T359">
            <v>0.83870967741935476</v>
          </cell>
          <cell r="U359">
            <v>0.6333333333333333</v>
          </cell>
          <cell r="V359">
            <v>1.032258064516129</v>
          </cell>
          <cell r="W359">
            <v>2.4516129032258061</v>
          </cell>
          <cell r="X359">
            <v>0.2413793103448276</v>
          </cell>
          <cell r="Y359">
            <v>2</v>
          </cell>
          <cell r="Z359">
            <v>2.9666666666666663</v>
          </cell>
          <cell r="AA359">
            <v>0.45161290322580644</v>
          </cell>
          <cell r="AC359">
            <v>0.54838709677419351</v>
          </cell>
          <cell r="AD359">
            <v>2.6451612903225805</v>
          </cell>
          <cell r="AE359">
            <v>2.0333333333333332</v>
          </cell>
          <cell r="AF359">
            <v>1.1612903225806452</v>
          </cell>
          <cell r="AG359">
            <v>0.23333333333333334</v>
          </cell>
          <cell r="AH359">
            <v>1</v>
          </cell>
          <cell r="AI359">
            <v>0.22580645161290322</v>
          </cell>
          <cell r="AK359">
            <v>0.29032258064516131</v>
          </cell>
          <cell r="AL359">
            <v>0.93333333333333324</v>
          </cell>
          <cell r="AM359">
            <v>1.4516129032258065</v>
          </cell>
          <cell r="AO359">
            <v>0.35483870967741937</v>
          </cell>
          <cell r="AR359">
            <v>0.22580645161290322</v>
          </cell>
          <cell r="AS359">
            <v>1.6666666666666665</v>
          </cell>
          <cell r="AT359">
            <v>0.32258064516129031</v>
          </cell>
          <cell r="AU359">
            <v>0.87096774193548387</v>
          </cell>
          <cell r="AV359">
            <v>1.75</v>
          </cell>
          <cell r="AW359">
            <v>1.2903225806451613</v>
          </cell>
          <cell r="AX359">
            <v>0.33333333333333331</v>
          </cell>
          <cell r="AY359">
            <v>1.3548387096774193</v>
          </cell>
          <cell r="AZ359">
            <v>3.8666666666666667</v>
          </cell>
        </row>
        <row r="360">
          <cell r="C360" t="str">
            <v>EliotCommunityHS/Medford/159Allston 4</v>
          </cell>
          <cell r="D360" t="str">
            <v>Framingham Area Office</v>
          </cell>
          <cell r="AS360">
            <v>0.36666666666666664</v>
          </cell>
          <cell r="AT360">
            <v>0.58064516129032251</v>
          </cell>
          <cell r="AW360">
            <v>0.29032258064516131</v>
          </cell>
          <cell r="AX360">
            <v>0.16666666666666666</v>
          </cell>
        </row>
        <row r="361">
          <cell r="C361" t="str">
            <v>EliotCommunityHS/Medford/159Allston 5</v>
          </cell>
          <cell r="D361" t="str">
            <v>Harbor Area Office</v>
          </cell>
          <cell r="F361">
            <v>1.4193548387096775</v>
          </cell>
          <cell r="G361">
            <v>0.8666666666666667</v>
          </cell>
          <cell r="H361">
            <v>1.6451612903225805</v>
          </cell>
          <cell r="I361">
            <v>0.46666666666666667</v>
          </cell>
          <cell r="J361">
            <v>0.32258064516129031</v>
          </cell>
          <cell r="K361">
            <v>2.4516129032258065</v>
          </cell>
          <cell r="L361">
            <v>2.3928571428571428</v>
          </cell>
          <cell r="M361">
            <v>2</v>
          </cell>
          <cell r="N361">
            <v>2.4</v>
          </cell>
          <cell r="O361">
            <v>1.3548387096774195</v>
          </cell>
          <cell r="P361">
            <v>2.7</v>
          </cell>
          <cell r="Q361">
            <v>2.967741935483871</v>
          </cell>
          <cell r="R361">
            <v>2.903225806451613</v>
          </cell>
          <cell r="S361">
            <v>2.5666666666666664</v>
          </cell>
          <cell r="T361">
            <v>1.3870967741935485</v>
          </cell>
          <cell r="V361">
            <v>0.58064516129032262</v>
          </cell>
          <cell r="W361">
            <v>2.064516129032258</v>
          </cell>
          <cell r="X361">
            <v>1.0689655172413794</v>
          </cell>
          <cell r="Y361">
            <v>1.4516129032258065</v>
          </cell>
          <cell r="Z361">
            <v>0.33333333333333337</v>
          </cell>
          <cell r="AA361">
            <v>0.87096774193548387</v>
          </cell>
          <cell r="AB361">
            <v>0.16666666666666666</v>
          </cell>
          <cell r="AC361">
            <v>0.93548387096774188</v>
          </cell>
          <cell r="AD361">
            <v>0.90322580645161288</v>
          </cell>
          <cell r="AE361">
            <v>0.3</v>
          </cell>
          <cell r="AF361">
            <v>0.67741935483870974</v>
          </cell>
          <cell r="AG361">
            <v>1.6</v>
          </cell>
          <cell r="AH361">
            <v>6.4516129032258063E-2</v>
          </cell>
          <cell r="AJ361">
            <v>0.5714285714285714</v>
          </cell>
          <cell r="AK361">
            <v>2</v>
          </cell>
          <cell r="AL361">
            <v>1.2</v>
          </cell>
          <cell r="AM361">
            <v>3.935483870967742</v>
          </cell>
          <cell r="AN361">
            <v>1.8666666666666669</v>
          </cell>
          <cell r="AO361">
            <v>2.064516129032258</v>
          </cell>
          <cell r="AP361">
            <v>1.7741935483870968</v>
          </cell>
          <cell r="AQ361">
            <v>0.6</v>
          </cell>
          <cell r="AR361">
            <v>2.032258064516129</v>
          </cell>
          <cell r="AS361">
            <v>1.1000000000000001</v>
          </cell>
          <cell r="AT361">
            <v>3</v>
          </cell>
          <cell r="AU361">
            <v>3.4838709677419355</v>
          </cell>
          <cell r="AV361">
            <v>3.6428571428571432</v>
          </cell>
          <cell r="AW361">
            <v>1.290322580645161</v>
          </cell>
          <cell r="AX361">
            <v>3.5</v>
          </cell>
          <cell r="AY361">
            <v>3.290322580645161</v>
          </cell>
          <cell r="AZ361">
            <v>2.5333333333333337</v>
          </cell>
        </row>
        <row r="362">
          <cell r="C362" t="str">
            <v>EliotCommunityHS/Medford/159Allston 6</v>
          </cell>
          <cell r="D362" t="str">
            <v>Hyde Park Area Office</v>
          </cell>
          <cell r="F362">
            <v>0.93548387096774188</v>
          </cell>
          <cell r="G362">
            <v>0.93333333333333335</v>
          </cell>
          <cell r="H362">
            <v>1.4838709677419355</v>
          </cell>
          <cell r="I362">
            <v>2</v>
          </cell>
          <cell r="J362">
            <v>1.161290322580645</v>
          </cell>
          <cell r="K362">
            <v>0.77419354838709675</v>
          </cell>
          <cell r="L362">
            <v>0.7142857142857143</v>
          </cell>
          <cell r="M362">
            <v>1.967741935483871</v>
          </cell>
          <cell r="N362">
            <v>2.6333333333333333</v>
          </cell>
          <cell r="O362">
            <v>2.6451612903225805</v>
          </cell>
          <cell r="P362">
            <v>3</v>
          </cell>
          <cell r="Q362">
            <v>2.32258064516129</v>
          </cell>
          <cell r="R362">
            <v>1.193548387096774</v>
          </cell>
          <cell r="S362">
            <v>1.1666666666666665</v>
          </cell>
          <cell r="T362">
            <v>0.5161290322580645</v>
          </cell>
          <cell r="U362">
            <v>2.3666666666666667</v>
          </cell>
          <cell r="V362">
            <v>2.4516129032258065</v>
          </cell>
          <cell r="W362">
            <v>1.935483870967742</v>
          </cell>
          <cell r="X362">
            <v>0.72413793103448276</v>
          </cell>
          <cell r="Z362">
            <v>1.1666666666666665</v>
          </cell>
          <cell r="AA362">
            <v>2.8064516129032255</v>
          </cell>
          <cell r="AB362">
            <v>3.8666666666666667</v>
          </cell>
          <cell r="AC362">
            <v>1.6451612903225805</v>
          </cell>
          <cell r="AD362">
            <v>2.4193548387096775</v>
          </cell>
          <cell r="AE362">
            <v>3.2333333333333334</v>
          </cell>
          <cell r="AF362">
            <v>1.032258064516129</v>
          </cell>
          <cell r="AG362">
            <v>1</v>
          </cell>
          <cell r="AH362">
            <v>1.290322580645161</v>
          </cell>
          <cell r="AI362">
            <v>2.419354838709677</v>
          </cell>
          <cell r="AJ362">
            <v>2.3571428571428568</v>
          </cell>
          <cell r="AK362">
            <v>2.806451612903226</v>
          </cell>
          <cell r="AL362">
            <v>2.1333333333333333</v>
          </cell>
          <cell r="AM362">
            <v>1.3548387096774193</v>
          </cell>
          <cell r="AN362">
            <v>2.2999999999999998</v>
          </cell>
          <cell r="AO362">
            <v>2.32258064516129</v>
          </cell>
          <cell r="AP362">
            <v>1.8064516129032258</v>
          </cell>
          <cell r="AQ362">
            <v>1.6</v>
          </cell>
          <cell r="AR362">
            <v>2.225806451612903</v>
          </cell>
          <cell r="AS362">
            <v>1.5</v>
          </cell>
          <cell r="AT362">
            <v>1.4838709677419355</v>
          </cell>
          <cell r="AU362">
            <v>1.064516129032258</v>
          </cell>
          <cell r="AW362">
            <v>0.74193548387096775</v>
          </cell>
          <cell r="AX362">
            <v>0.8666666666666667</v>
          </cell>
          <cell r="AY362">
            <v>0.19354838709677419</v>
          </cell>
        </row>
        <row r="363">
          <cell r="C363" t="str">
            <v>EliotCommunityHS/Medford/159Allston 7</v>
          </cell>
          <cell r="D363" t="str">
            <v>Lynn Area Office</v>
          </cell>
          <cell r="X363">
            <v>0.10344827586206896</v>
          </cell>
          <cell r="AE363">
            <v>0.2</v>
          </cell>
          <cell r="AP363">
            <v>0.45161290322580644</v>
          </cell>
        </row>
        <row r="364">
          <cell r="C364" t="str">
            <v>EliotCommunityHS/Medford/159Allston 8</v>
          </cell>
          <cell r="D364" t="str">
            <v>Park St. Area Office</v>
          </cell>
          <cell r="E364">
            <v>3.290322580645161</v>
          </cell>
          <cell r="F364">
            <v>2.161290322580645</v>
          </cell>
          <cell r="G364">
            <v>1</v>
          </cell>
          <cell r="H364">
            <v>1.1935483870967742</v>
          </cell>
          <cell r="I364">
            <v>1</v>
          </cell>
          <cell r="J364">
            <v>1</v>
          </cell>
          <cell r="K364">
            <v>9.6774193548387094E-2</v>
          </cell>
          <cell r="L364">
            <v>2.0357142857142856</v>
          </cell>
          <cell r="M364">
            <v>3.225806451612903</v>
          </cell>
          <cell r="N364">
            <v>1.5666666666666667</v>
          </cell>
          <cell r="O364">
            <v>1.3225806451612903</v>
          </cell>
          <cell r="Q364">
            <v>1.3870967741935485</v>
          </cell>
          <cell r="R364">
            <v>2.225806451612903</v>
          </cell>
          <cell r="S364">
            <v>0.76666666666666661</v>
          </cell>
          <cell r="T364">
            <v>3.2258064516129035</v>
          </cell>
          <cell r="U364">
            <v>2.1666666666666665</v>
          </cell>
          <cell r="V364">
            <v>2.774193548387097</v>
          </cell>
          <cell r="W364">
            <v>0.70967741935483875</v>
          </cell>
          <cell r="X364">
            <v>0.86206896551724144</v>
          </cell>
          <cell r="Y364">
            <v>2.6129032258064515</v>
          </cell>
          <cell r="Z364">
            <v>2.5</v>
          </cell>
          <cell r="AA364">
            <v>3</v>
          </cell>
          <cell r="AB364">
            <v>2.1666666666666665</v>
          </cell>
          <cell r="AC364">
            <v>2.741935483870968</v>
          </cell>
          <cell r="AD364">
            <v>1.903225806451613</v>
          </cell>
          <cell r="AE364">
            <v>1.2666666666666668</v>
          </cell>
          <cell r="AF364">
            <v>2.7096774193548385</v>
          </cell>
          <cell r="AG364">
            <v>0.93333333333333335</v>
          </cell>
          <cell r="AH364">
            <v>2.064516129032258</v>
          </cell>
          <cell r="AI364">
            <v>3.4516129032258061</v>
          </cell>
          <cell r="AJ364">
            <v>3.1428571428571428</v>
          </cell>
          <cell r="AK364">
            <v>2.2903225806451615</v>
          </cell>
          <cell r="AL364">
            <v>2.5333333333333332</v>
          </cell>
          <cell r="AM364">
            <v>1.064516129032258</v>
          </cell>
          <cell r="AN364">
            <v>2.166666666666667</v>
          </cell>
          <cell r="AO364">
            <v>2.096774193548387</v>
          </cell>
          <cell r="AP364">
            <v>2.5806451612903225</v>
          </cell>
          <cell r="AQ364">
            <v>2.8</v>
          </cell>
          <cell r="AR364">
            <v>3.064516129032258</v>
          </cell>
          <cell r="AS364">
            <v>2.2333333333333338</v>
          </cell>
          <cell r="AT364">
            <v>1.4193548387096775</v>
          </cell>
          <cell r="AU364">
            <v>1.3870967741935485</v>
          </cell>
          <cell r="AV364">
            <v>1.8928571428571428</v>
          </cell>
          <cell r="AW364">
            <v>0.90322580645161288</v>
          </cell>
          <cell r="AX364">
            <v>1.3</v>
          </cell>
          <cell r="AY364">
            <v>1.1935483870967742</v>
          </cell>
          <cell r="AZ364">
            <v>0.76666666666666661</v>
          </cell>
        </row>
        <row r="365">
          <cell r="C365" t="str">
            <v>EliotCommunityHS/NewBedford/163Coun 1</v>
          </cell>
          <cell r="D365" t="str">
            <v>Brockton Area Office</v>
          </cell>
          <cell r="L365">
            <v>0.6428571428571429</v>
          </cell>
          <cell r="AA365">
            <v>3.2258064516129031E-2</v>
          </cell>
          <cell r="AB365">
            <v>1</v>
          </cell>
          <cell r="AC365">
            <v>1</v>
          </cell>
          <cell r="AD365">
            <v>1</v>
          </cell>
          <cell r="AE365">
            <v>1</v>
          </cell>
          <cell r="AF365">
            <v>0.83870967741935487</v>
          </cell>
          <cell r="AM365">
            <v>0.22580645161290322</v>
          </cell>
          <cell r="AX365">
            <v>1.3</v>
          </cell>
          <cell r="AY365">
            <v>1</v>
          </cell>
          <cell r="AZ365">
            <v>6.6666666666666666E-2</v>
          </cell>
        </row>
        <row r="366">
          <cell r="C366" t="str">
            <v>EliotCommunityHS/NewBedford/163Coun 2</v>
          </cell>
          <cell r="D366" t="str">
            <v>Coastal Area Office</v>
          </cell>
          <cell r="AB366">
            <v>0.1</v>
          </cell>
        </row>
        <row r="367">
          <cell r="C367" t="str">
            <v>EliotCommunityHS/NewBedford/163Coun 3</v>
          </cell>
          <cell r="D367" t="str">
            <v>Fall River Area Office</v>
          </cell>
          <cell r="T367">
            <v>3.2258064516129031E-2</v>
          </cell>
          <cell r="U367">
            <v>3.3333333333333333E-2</v>
          </cell>
          <cell r="AL367">
            <v>1</v>
          </cell>
          <cell r="AM367">
            <v>0.45161290322580644</v>
          </cell>
          <cell r="AN367">
            <v>0.56666666666666665</v>
          </cell>
          <cell r="AO367">
            <v>3.2258064516129031E-2</v>
          </cell>
          <cell r="AR367">
            <v>0.29032258064516131</v>
          </cell>
          <cell r="AS367">
            <v>1</v>
          </cell>
          <cell r="AT367">
            <v>0.4838709677419355</v>
          </cell>
          <cell r="AZ367">
            <v>0.2</v>
          </cell>
        </row>
        <row r="368">
          <cell r="C368" t="str">
            <v>EliotCommunityHS/NewBedford/163Coun 4</v>
          </cell>
          <cell r="D368" t="str">
            <v>Framingham Area Office</v>
          </cell>
          <cell r="AO368">
            <v>1.4838709677419355</v>
          </cell>
          <cell r="AP368">
            <v>0.77419354838709675</v>
          </cell>
        </row>
        <row r="369">
          <cell r="C369" t="str">
            <v>EliotCommunityHS/NewBedford/163Coun 5</v>
          </cell>
          <cell r="D369" t="str">
            <v>New Bedford Area Office</v>
          </cell>
          <cell r="H369">
            <v>0.61290322580645151</v>
          </cell>
          <cell r="I369">
            <v>6.4333333333333336</v>
          </cell>
          <cell r="J369">
            <v>6.9677419354838719</v>
          </cell>
          <cell r="K369">
            <v>5.5161290322580649</v>
          </cell>
          <cell r="L369">
            <v>5.3214285714285712</v>
          </cell>
          <cell r="M369">
            <v>7.1935483870967749</v>
          </cell>
          <cell r="N369">
            <v>7.4333333333333336</v>
          </cell>
          <cell r="O369">
            <v>4.935483870967742</v>
          </cell>
          <cell r="P369">
            <v>5.4333333333333336</v>
          </cell>
          <cell r="Q369">
            <v>7.0322580645161281</v>
          </cell>
          <cell r="R369">
            <v>7.645161290322581</v>
          </cell>
          <cell r="S369">
            <v>8.0333333333333332</v>
          </cell>
          <cell r="T369">
            <v>6.9677419354838701</v>
          </cell>
          <cell r="U369">
            <v>7.0666666666666673</v>
          </cell>
          <cell r="V369">
            <v>6.4838709677419359</v>
          </cell>
          <cell r="W369">
            <v>7.4838709677419351</v>
          </cell>
          <cell r="X369">
            <v>6.6896551724137927</v>
          </cell>
          <cell r="Y369">
            <v>6.4838709677419351</v>
          </cell>
          <cell r="Z369">
            <v>6.7333333333333325</v>
          </cell>
          <cell r="AA369">
            <v>7.9032258064516139</v>
          </cell>
          <cell r="AB369">
            <v>6.6</v>
          </cell>
          <cell r="AC369">
            <v>5.709677419354839</v>
          </cell>
          <cell r="AD369">
            <v>6.806451612903226</v>
          </cell>
          <cell r="AE369">
            <v>6.9</v>
          </cell>
          <cell r="AF369">
            <v>6.67741935483871</v>
          </cell>
          <cell r="AG369">
            <v>5.7</v>
          </cell>
          <cell r="AH369">
            <v>4.838709677419355</v>
          </cell>
          <cell r="AI369">
            <v>6.5161290322580649</v>
          </cell>
          <cell r="AJ369">
            <v>7.0714285714285703</v>
          </cell>
          <cell r="AK369">
            <v>7.161290322580645</v>
          </cell>
          <cell r="AL369">
            <v>5.833333333333333</v>
          </cell>
          <cell r="AM369">
            <v>5.3225806451612891</v>
          </cell>
          <cell r="AN369">
            <v>6.9666666666666668</v>
          </cell>
          <cell r="AO369">
            <v>6.064516129032258</v>
          </cell>
          <cell r="AP369">
            <v>5.129032258064516</v>
          </cell>
          <cell r="AQ369">
            <v>5.8666666666666671</v>
          </cell>
          <cell r="AR369">
            <v>5.032258064516129</v>
          </cell>
          <cell r="AS369">
            <v>4.833333333333333</v>
          </cell>
          <cell r="AT369">
            <v>5.4193548387096779</v>
          </cell>
          <cell r="AU369">
            <v>6.5483870967741931</v>
          </cell>
          <cell r="AV369">
            <v>6.7857142857142856</v>
          </cell>
          <cell r="AW369">
            <v>6</v>
          </cell>
          <cell r="AX369">
            <v>4.166666666666667</v>
          </cell>
          <cell r="AY369">
            <v>5.4838709677419359</v>
          </cell>
          <cell r="AZ369">
            <v>6.3</v>
          </cell>
        </row>
        <row r="370">
          <cell r="C370" t="str">
            <v>EliotCommunityHS/NewBedford/163Coun 6</v>
          </cell>
          <cell r="D370" t="str">
            <v>Plymouth Area Office</v>
          </cell>
          <cell r="V370">
            <v>0.45161290322580644</v>
          </cell>
          <cell r="AV370">
            <v>0.21428571428571427</v>
          </cell>
          <cell r="AW370">
            <v>3.2258064516129031E-2</v>
          </cell>
        </row>
        <row r="371">
          <cell r="C371" t="str">
            <v>EliotCommunityHS/NewBedford/163Coun 7</v>
          </cell>
          <cell r="D371" t="str">
            <v>Robert Van Wart Area Office</v>
          </cell>
          <cell r="AZ371">
            <v>0.73333333333333328</v>
          </cell>
        </row>
        <row r="372">
          <cell r="C372" t="str">
            <v>EliotCommunityHS/NewBedford/163Coun 8</v>
          </cell>
          <cell r="D372" t="str">
            <v>Springfield Area Office</v>
          </cell>
          <cell r="Y372">
            <v>0.12903225806451613</v>
          </cell>
        </row>
        <row r="373">
          <cell r="C373" t="str">
            <v>EliotCommunityHS/NewBedford/163Coun 9</v>
          </cell>
          <cell r="D373" t="str">
            <v>Taunton/Attleboro Area Office</v>
          </cell>
          <cell r="Q373">
            <v>3.2258064516129031E-2</v>
          </cell>
          <cell r="AY373">
            <v>0.16129032258064516</v>
          </cell>
          <cell r="AZ373">
            <v>3.3333333333333333E-2</v>
          </cell>
        </row>
        <row r="374">
          <cell r="C374" t="str">
            <v>EliotCommunityHS/Wakefield/18 Lafay 1</v>
          </cell>
          <cell r="D374" t="str">
            <v>Arlington Area Office</v>
          </cell>
          <cell r="N374">
            <v>0.4</v>
          </cell>
          <cell r="R374">
            <v>0.16129032258064516</v>
          </cell>
          <cell r="S374">
            <v>0.36666666666666664</v>
          </cell>
          <cell r="AA374">
            <v>0.45161290322580644</v>
          </cell>
        </row>
        <row r="375">
          <cell r="C375" t="str">
            <v>EliotCommunityHS/Wakefield/18 Lafay 2</v>
          </cell>
          <cell r="D375" t="str">
            <v>Cambridge Area Office</v>
          </cell>
          <cell r="I375">
            <v>0.23333333333333334</v>
          </cell>
          <cell r="J375">
            <v>2</v>
          </cell>
          <cell r="K375">
            <v>2</v>
          </cell>
          <cell r="L375">
            <v>2.4642857142857144</v>
          </cell>
          <cell r="M375">
            <v>1.4516129032258065</v>
          </cell>
          <cell r="N375">
            <v>0.73333333333333328</v>
          </cell>
          <cell r="O375">
            <v>2.096774193548387</v>
          </cell>
          <cell r="P375">
            <v>2</v>
          </cell>
          <cell r="Q375">
            <v>2</v>
          </cell>
          <cell r="R375">
            <v>1.935483870967742</v>
          </cell>
          <cell r="S375">
            <v>0.8666666666666667</v>
          </cell>
          <cell r="T375">
            <v>1.2258064516129032</v>
          </cell>
          <cell r="U375">
            <v>2.2000000000000002</v>
          </cell>
          <cell r="V375">
            <v>1.3870967741935485</v>
          </cell>
          <cell r="W375">
            <v>1.4838709677419355</v>
          </cell>
          <cell r="X375">
            <v>1.9655172413793105</v>
          </cell>
          <cell r="Y375">
            <v>1.3870967741935485</v>
          </cell>
          <cell r="Z375">
            <v>2</v>
          </cell>
          <cell r="AA375">
            <v>0.67741935483870963</v>
          </cell>
          <cell r="AB375">
            <v>1.9</v>
          </cell>
          <cell r="AC375">
            <v>1.935483870967742</v>
          </cell>
          <cell r="AD375">
            <v>1.6129032258064515</v>
          </cell>
          <cell r="AE375">
            <v>1</v>
          </cell>
          <cell r="AF375">
            <v>1.8064516129032258</v>
          </cell>
          <cell r="AG375">
            <v>2</v>
          </cell>
          <cell r="AH375">
            <v>1.9354838709677418</v>
          </cell>
          <cell r="AI375">
            <v>1.7419354838709677</v>
          </cell>
          <cell r="AJ375">
            <v>1.0714285714285714</v>
          </cell>
          <cell r="AK375">
            <v>1.8064516129032258</v>
          </cell>
          <cell r="AL375">
            <v>1.8666666666666667</v>
          </cell>
          <cell r="AM375">
            <v>2</v>
          </cell>
          <cell r="AN375">
            <v>0.96666666666666656</v>
          </cell>
          <cell r="AO375">
            <v>1.032258064516129</v>
          </cell>
          <cell r="AP375">
            <v>0.29032258064516131</v>
          </cell>
          <cell r="AQ375">
            <v>0.23333333333333334</v>
          </cell>
          <cell r="AR375">
            <v>1.870967741935484</v>
          </cell>
          <cell r="AS375">
            <v>1.3333333333333335</v>
          </cell>
          <cell r="AT375">
            <v>2</v>
          </cell>
          <cell r="AU375">
            <v>1.4193548387096775</v>
          </cell>
          <cell r="AV375">
            <v>1.25</v>
          </cell>
          <cell r="AW375">
            <v>1.7096774193548387</v>
          </cell>
          <cell r="AX375">
            <v>1.6333333333333333</v>
          </cell>
          <cell r="AY375">
            <v>1.5806451612903225</v>
          </cell>
          <cell r="AZ375">
            <v>1.6333333333333333</v>
          </cell>
        </row>
        <row r="376">
          <cell r="C376" t="str">
            <v>EliotCommunityHS/Wakefield/18 Lafay 3</v>
          </cell>
          <cell r="D376" t="str">
            <v>Cape Ann Area Office</v>
          </cell>
          <cell r="AJ376">
            <v>3.5714285714285712E-2</v>
          </cell>
        </row>
        <row r="377">
          <cell r="C377" t="str">
            <v>EliotCommunityHS/Wakefield/18 Lafay 4</v>
          </cell>
          <cell r="D377" t="str">
            <v>Coastal Area Office</v>
          </cell>
          <cell r="K377">
            <v>0.19354838709677419</v>
          </cell>
          <cell r="Z377">
            <v>0.2</v>
          </cell>
          <cell r="AL377">
            <v>0.16666666666666666</v>
          </cell>
        </row>
        <row r="378">
          <cell r="C378" t="str">
            <v>EliotCommunityHS/Wakefield/18 Lafay 5</v>
          </cell>
          <cell r="D378" t="str">
            <v>Framingham Area Office</v>
          </cell>
          <cell r="O378">
            <v>0.16129032258064516</v>
          </cell>
          <cell r="AA378">
            <v>6.4516129032258063E-2</v>
          </cell>
          <cell r="AB378">
            <v>0.13333333333333333</v>
          </cell>
          <cell r="AC378">
            <v>0.90322580645161288</v>
          </cell>
          <cell r="AQ378">
            <v>0.7</v>
          </cell>
          <cell r="AR378">
            <v>6.4516129032258063E-2</v>
          </cell>
          <cell r="AS378">
            <v>0.43333333333333335</v>
          </cell>
          <cell r="AV378">
            <v>0.10714285714285714</v>
          </cell>
          <cell r="AW378">
            <v>0.32258064516129031</v>
          </cell>
          <cell r="AX378">
            <v>0.16666666666666666</v>
          </cell>
          <cell r="AY378">
            <v>0.12903225806451613</v>
          </cell>
          <cell r="AZ378">
            <v>3.3333333333333333E-2</v>
          </cell>
        </row>
        <row r="379">
          <cell r="C379" t="str">
            <v>EliotCommunityHS/Wakefield/18 Lafay 6</v>
          </cell>
          <cell r="D379" t="str">
            <v>Lynn Area Office</v>
          </cell>
          <cell r="AC379">
            <v>3.2258064516129031E-2</v>
          </cell>
          <cell r="AD379">
            <v>0.74193548387096775</v>
          </cell>
          <cell r="AE379">
            <v>0.1</v>
          </cell>
          <cell r="AQ379">
            <v>0.26666666666666666</v>
          </cell>
        </row>
        <row r="380">
          <cell r="C380" t="str">
            <v>EliotCommunityHS/Wakefield/18 Lafay 7</v>
          </cell>
          <cell r="D380" t="str">
            <v>Malden Area Office</v>
          </cell>
          <cell r="I380">
            <v>0.7</v>
          </cell>
          <cell r="J380">
            <v>2.129032258064516</v>
          </cell>
          <cell r="K380">
            <v>1.4193548387096775</v>
          </cell>
          <cell r="L380">
            <v>1.75</v>
          </cell>
          <cell r="M380">
            <v>2.806451612903226</v>
          </cell>
          <cell r="N380">
            <v>2.9333333333333331</v>
          </cell>
          <cell r="O380">
            <v>1.5806451612903225</v>
          </cell>
          <cell r="P380">
            <v>2.166666666666667</v>
          </cell>
          <cell r="Q380">
            <v>2.7419354838709675</v>
          </cell>
          <cell r="R380">
            <v>1.9032258064516128</v>
          </cell>
          <cell r="S380">
            <v>2.7</v>
          </cell>
          <cell r="T380">
            <v>2.8387096774193545</v>
          </cell>
          <cell r="U380">
            <v>2.5</v>
          </cell>
          <cell r="V380">
            <v>2.5806451612903225</v>
          </cell>
          <cell r="W380">
            <v>2.7419354838709675</v>
          </cell>
          <cell r="X380">
            <v>3</v>
          </cell>
          <cell r="Y380">
            <v>2.4838709677419355</v>
          </cell>
          <cell r="Z380">
            <v>2.6333333333333337</v>
          </cell>
          <cell r="AA380">
            <v>2.1612903225806455</v>
          </cell>
          <cell r="AB380">
            <v>2.4</v>
          </cell>
          <cell r="AC380">
            <v>2.935483870967742</v>
          </cell>
          <cell r="AD380">
            <v>1.6774193548387095</v>
          </cell>
          <cell r="AE380">
            <v>1.8333333333333335</v>
          </cell>
          <cell r="AF380">
            <v>2.935483870967742</v>
          </cell>
          <cell r="AG380">
            <v>2.3666666666666671</v>
          </cell>
          <cell r="AH380">
            <v>2.354838709677419</v>
          </cell>
          <cell r="AI380">
            <v>2.4838709677419355</v>
          </cell>
          <cell r="AJ380">
            <v>2.3928571428571428</v>
          </cell>
          <cell r="AK380">
            <v>2.7419354838709675</v>
          </cell>
          <cell r="AL380">
            <v>1.7333333333333334</v>
          </cell>
          <cell r="AM380">
            <v>2.4838709677419355</v>
          </cell>
          <cell r="AN380">
            <v>2.9666666666666668</v>
          </cell>
          <cell r="AO380">
            <v>3</v>
          </cell>
          <cell r="AP380">
            <v>2.6129032258064511</v>
          </cell>
          <cell r="AQ380">
            <v>2.4333333333333331</v>
          </cell>
          <cell r="AR380">
            <v>2.774193548387097</v>
          </cell>
          <cell r="AS380">
            <v>2.4</v>
          </cell>
          <cell r="AT380">
            <v>2.258064516129032</v>
          </cell>
          <cell r="AU380">
            <v>2.290322580645161</v>
          </cell>
          <cell r="AV380">
            <v>2.9285714285714288</v>
          </cell>
          <cell r="AW380">
            <v>2.258064516129032</v>
          </cell>
          <cell r="AX380">
            <v>2.5</v>
          </cell>
          <cell r="AY380">
            <v>2.806451612903226</v>
          </cell>
          <cell r="AZ380">
            <v>2.8333333333333335</v>
          </cell>
        </row>
        <row r="381">
          <cell r="C381" t="str">
            <v>Gandara / Greenfield / 107 Conway 1</v>
          </cell>
          <cell r="D381" t="str">
            <v>Ctr Human Dev (PAS West)</v>
          </cell>
          <cell r="O381">
            <v>3.2258064516129031E-2</v>
          </cell>
          <cell r="P381">
            <v>0.46666666666666667</v>
          </cell>
          <cell r="AW381">
            <v>0.967741935483871</v>
          </cell>
        </row>
        <row r="382">
          <cell r="C382" t="str">
            <v>Gandara / Greenfield / 107 Conway 2</v>
          </cell>
          <cell r="D382" t="str">
            <v>Greenfield Area Office</v>
          </cell>
          <cell r="I382">
            <v>2.2333333333333334</v>
          </cell>
          <cell r="J382">
            <v>1.129032258064516</v>
          </cell>
          <cell r="K382">
            <v>0.5161290322580645</v>
          </cell>
          <cell r="L382">
            <v>1.75</v>
          </cell>
          <cell r="M382">
            <v>5.387096774193548</v>
          </cell>
          <cell r="N382">
            <v>6.6</v>
          </cell>
          <cell r="O382">
            <v>5.5806451612903221</v>
          </cell>
          <cell r="P382">
            <v>4.4000000000000004</v>
          </cell>
          <cell r="Q382">
            <v>7.8709677419354822</v>
          </cell>
          <cell r="R382">
            <v>7.4838709677419359</v>
          </cell>
          <cell r="S382">
            <v>7.366666666666668</v>
          </cell>
          <cell r="T382">
            <v>8.064516129032258</v>
          </cell>
          <cell r="U382">
            <v>10.633333333333335</v>
          </cell>
          <cell r="V382">
            <v>9.1612903225806441</v>
          </cell>
          <cell r="W382">
            <v>7.8387096774193541</v>
          </cell>
          <cell r="X382">
            <v>8.3793103448275872</v>
          </cell>
          <cell r="Y382">
            <v>9.6451612903225801</v>
          </cell>
          <cell r="Z382">
            <v>8</v>
          </cell>
          <cell r="AA382">
            <v>8.935483870967742</v>
          </cell>
          <cell r="AB382">
            <v>9.4</v>
          </cell>
          <cell r="AC382">
            <v>10.290322580645162</v>
          </cell>
          <cell r="AD382">
            <v>11.322580645161292</v>
          </cell>
          <cell r="AE382">
            <v>10.033333333333333</v>
          </cell>
          <cell r="AF382">
            <v>10.677419354838708</v>
          </cell>
          <cell r="AG382">
            <v>10.733333333333336</v>
          </cell>
          <cell r="AH382">
            <v>10.741935483870968</v>
          </cell>
          <cell r="AI382">
            <v>10.64516129032258</v>
          </cell>
          <cell r="AJ382">
            <v>8.6071428571428577</v>
          </cell>
          <cell r="AK382">
            <v>9.193548387096774</v>
          </cell>
          <cell r="AL382">
            <v>10.733333333333333</v>
          </cell>
          <cell r="AM382">
            <v>11.483870967741936</v>
          </cell>
          <cell r="AN382">
            <v>8.4</v>
          </cell>
          <cell r="AO382">
            <v>8.387096774193548</v>
          </cell>
          <cell r="AP382">
            <v>9</v>
          </cell>
          <cell r="AQ382">
            <v>8.6333333333333329</v>
          </cell>
          <cell r="AR382">
            <v>10.193548387096774</v>
          </cell>
          <cell r="AS382">
            <v>10.766666666666667</v>
          </cell>
          <cell r="AT382">
            <v>10</v>
          </cell>
          <cell r="AU382">
            <v>9.32258064516129</v>
          </cell>
          <cell r="AV382">
            <v>10.535714285714285</v>
          </cell>
          <cell r="AW382">
            <v>10.419354838709678</v>
          </cell>
          <cell r="AX382">
            <v>12.866666666666667</v>
          </cell>
          <cell r="AY382">
            <v>10.35483870967742</v>
          </cell>
          <cell r="AZ382">
            <v>11.7</v>
          </cell>
        </row>
        <row r="383">
          <cell r="C383" t="str">
            <v>Gandara / Greenfield / 107 Conway 3</v>
          </cell>
          <cell r="D383" t="str">
            <v>Holyoke Area Office</v>
          </cell>
          <cell r="R383">
            <v>0.32258064516129031</v>
          </cell>
          <cell r="S383">
            <v>0.3666666666666667</v>
          </cell>
          <cell r="T383">
            <v>0.80645161290322587</v>
          </cell>
          <cell r="V383">
            <v>0.41935483870967744</v>
          </cell>
          <cell r="Y383">
            <v>0.80645161290322587</v>
          </cell>
          <cell r="Z383">
            <v>0.46666666666666667</v>
          </cell>
          <cell r="AE383">
            <v>0.13333333333333333</v>
          </cell>
          <cell r="AJ383">
            <v>0.42857142857142855</v>
          </cell>
          <cell r="AP383">
            <v>3.2258064516129031E-2</v>
          </cell>
          <cell r="AX383">
            <v>0.8</v>
          </cell>
          <cell r="AY383">
            <v>0.58064516129032251</v>
          </cell>
          <cell r="AZ383">
            <v>0.46666666666666667</v>
          </cell>
        </row>
        <row r="384">
          <cell r="C384" t="str">
            <v>Gandara / Greenfield / 107 Conway 4</v>
          </cell>
          <cell r="D384" t="str">
            <v>Lowell Area Office</v>
          </cell>
          <cell r="Y384">
            <v>9.6774193548387094E-2</v>
          </cell>
        </row>
        <row r="385">
          <cell r="C385" t="str">
            <v>Gandara / Greenfield / 107 Conway 5</v>
          </cell>
          <cell r="D385" t="str">
            <v>Pittsfield Area Office</v>
          </cell>
          <cell r="AJ385">
            <v>0.17857142857142858</v>
          </cell>
          <cell r="AP385">
            <v>0.4838709677419355</v>
          </cell>
          <cell r="AQ385">
            <v>1</v>
          </cell>
          <cell r="AR385">
            <v>0.38709677419354838</v>
          </cell>
          <cell r="AY385">
            <v>0.19354838709677419</v>
          </cell>
          <cell r="AZ385">
            <v>0.8</v>
          </cell>
        </row>
        <row r="386">
          <cell r="C386" t="str">
            <v>Gandara / Greenfield / 107 Conway 6</v>
          </cell>
          <cell r="D386" t="str">
            <v>Robert Van Wart Area Office</v>
          </cell>
          <cell r="Q386">
            <v>3.2258064516129031E-2</v>
          </cell>
          <cell r="R386">
            <v>0.967741935483871</v>
          </cell>
          <cell r="S386">
            <v>1</v>
          </cell>
          <cell r="T386">
            <v>0.12903225806451613</v>
          </cell>
          <cell r="X386">
            <v>6.8965517241379309E-2</v>
          </cell>
          <cell r="Z386">
            <v>1.1333333333333333</v>
          </cell>
          <cell r="AA386">
            <v>1.5806451612903225</v>
          </cell>
          <cell r="AB386">
            <v>1</v>
          </cell>
          <cell r="AC386">
            <v>0.41935483870967744</v>
          </cell>
          <cell r="AH386">
            <v>6.4516129032258063E-2</v>
          </cell>
          <cell r="AN386">
            <v>0.6333333333333333</v>
          </cell>
          <cell r="AO386">
            <v>0.38709677419354838</v>
          </cell>
          <cell r="AP386">
            <v>0.19354838709677419</v>
          </cell>
        </row>
        <row r="387">
          <cell r="C387" t="str">
            <v>Gandara / Greenfield / 107 Conway 7</v>
          </cell>
          <cell r="D387" t="str">
            <v>South Central Area Office</v>
          </cell>
          <cell r="AY387">
            <v>0.16129032258064516</v>
          </cell>
        </row>
        <row r="388">
          <cell r="C388" t="str">
            <v>Gandara / Greenfield / 107 Conway 8</v>
          </cell>
          <cell r="D388" t="str">
            <v>Springfield Area Office</v>
          </cell>
          <cell r="N388">
            <v>0.2</v>
          </cell>
          <cell r="O388">
            <v>0.25806451612903225</v>
          </cell>
          <cell r="S388">
            <v>0.4</v>
          </cell>
          <cell r="T388">
            <v>0.29032258064516131</v>
          </cell>
          <cell r="V388">
            <v>0.35483870967741937</v>
          </cell>
          <cell r="W388">
            <v>0.32258064516129031</v>
          </cell>
          <cell r="Y388">
            <v>0.19354838709677419</v>
          </cell>
          <cell r="Z388">
            <v>0.16666666666666666</v>
          </cell>
          <cell r="AD388">
            <v>3.2258064516129031E-2</v>
          </cell>
          <cell r="AY388">
            <v>0.41935483870967738</v>
          </cell>
          <cell r="AZ388">
            <v>0.83333333333333326</v>
          </cell>
        </row>
        <row r="389">
          <cell r="C389" t="str">
            <v>Gandara / Greenfield / 107 Conway 9</v>
          </cell>
          <cell r="D389" t="str">
            <v>Worcester East Area Office</v>
          </cell>
          <cell r="V389">
            <v>0.16129032258064516</v>
          </cell>
          <cell r="W389">
            <v>1</v>
          </cell>
          <cell r="X389">
            <v>1</v>
          </cell>
          <cell r="Y389">
            <v>0.19354838709677419</v>
          </cell>
        </row>
        <row r="390">
          <cell r="C390" t="str">
            <v>Gandara / Holyoke / 27-29 Canby St 1</v>
          </cell>
          <cell r="D390" t="str">
            <v>Greenfield Area Office</v>
          </cell>
          <cell r="N390">
            <v>0.1</v>
          </cell>
          <cell r="AD390">
            <v>0.12903225806451613</v>
          </cell>
          <cell r="AE390">
            <v>0.33333333333333331</v>
          </cell>
          <cell r="AH390">
            <v>0.22580645161290322</v>
          </cell>
        </row>
        <row r="391">
          <cell r="C391" t="str">
            <v>Gandara / Holyoke / 27-29 Canby St 2</v>
          </cell>
          <cell r="D391" t="str">
            <v>Holyoke Area Office</v>
          </cell>
          <cell r="I391">
            <v>2.8333333333333335</v>
          </cell>
          <cell r="J391">
            <v>2.774193548387097</v>
          </cell>
          <cell r="K391">
            <v>2.161290322580645</v>
          </cell>
          <cell r="L391">
            <v>3.3571428571428572</v>
          </cell>
          <cell r="M391">
            <v>5.967741935483871</v>
          </cell>
          <cell r="N391">
            <v>8.533333333333335</v>
          </cell>
          <cell r="O391">
            <v>5.774193548387097</v>
          </cell>
          <cell r="P391">
            <v>8.3333333333333339</v>
          </cell>
          <cell r="Q391">
            <v>8.2258064516129039</v>
          </cell>
          <cell r="R391">
            <v>7.580645161290323</v>
          </cell>
          <cell r="S391">
            <v>6.9</v>
          </cell>
          <cell r="T391">
            <v>8.064516129032258</v>
          </cell>
          <cell r="U391">
            <v>7.9333333333333345</v>
          </cell>
          <cell r="V391">
            <v>7.7741935483870961</v>
          </cell>
          <cell r="W391">
            <v>8.870967741935484</v>
          </cell>
          <cell r="X391">
            <v>9.0344827586206886</v>
          </cell>
          <cell r="Y391">
            <v>8.9677419354838701</v>
          </cell>
          <cell r="Z391">
            <v>8.6999999999999993</v>
          </cell>
          <cell r="AA391">
            <v>8.67741935483871</v>
          </cell>
          <cell r="AB391">
            <v>7.9666666666666668</v>
          </cell>
          <cell r="AC391">
            <v>8.3548387096774182</v>
          </cell>
          <cell r="AD391">
            <v>7.903225806451613</v>
          </cell>
          <cell r="AE391">
            <v>8.0666666666666664</v>
          </cell>
          <cell r="AF391">
            <v>8.6129032258064502</v>
          </cell>
          <cell r="AG391">
            <v>9.1999999999999993</v>
          </cell>
          <cell r="AH391">
            <v>8.258064516129032</v>
          </cell>
          <cell r="AI391">
            <v>7.2580645161290311</v>
          </cell>
          <cell r="AJ391">
            <v>6.5357142857142856</v>
          </cell>
          <cell r="AK391">
            <v>6.7096774193548381</v>
          </cell>
          <cell r="AL391">
            <v>5.7333333333333334</v>
          </cell>
          <cell r="AM391">
            <v>7.870967741935484</v>
          </cell>
          <cell r="AN391">
            <v>7.3</v>
          </cell>
          <cell r="AO391">
            <v>8.387096774193548</v>
          </cell>
          <cell r="AP391">
            <v>8.258064516129032</v>
          </cell>
          <cell r="AQ391">
            <v>7.1333333333333329</v>
          </cell>
          <cell r="AR391">
            <v>6.9677419354838701</v>
          </cell>
          <cell r="AS391">
            <v>6.7333333333333334</v>
          </cell>
          <cell r="AT391">
            <v>6.1935483870967731</v>
          </cell>
          <cell r="AU391">
            <v>8.4838709677419342</v>
          </cell>
          <cell r="AV391">
            <v>8.3928571428571423</v>
          </cell>
          <cell r="AW391">
            <v>8.193548387096774</v>
          </cell>
          <cell r="AX391">
            <v>8.8333333333333339</v>
          </cell>
          <cell r="AY391">
            <v>8.612903225806452</v>
          </cell>
          <cell r="AZ391">
            <v>9.1666666666666661</v>
          </cell>
        </row>
        <row r="392">
          <cell r="C392" t="str">
            <v>Gandara / Holyoke / 27-29 Canby St 3</v>
          </cell>
          <cell r="D392" t="str">
            <v>Pittsfield Area Office</v>
          </cell>
          <cell r="AD392">
            <v>0.41935483870967744</v>
          </cell>
          <cell r="AL392">
            <v>0.1</v>
          </cell>
        </row>
        <row r="393">
          <cell r="C393" t="str">
            <v>Gandara / Holyoke / 27-29 Canby St 4</v>
          </cell>
          <cell r="D393" t="str">
            <v>Robert Van Wart Area Office</v>
          </cell>
          <cell r="M393">
            <v>0.967741935483871</v>
          </cell>
          <cell r="N393">
            <v>2.4</v>
          </cell>
          <cell r="O393">
            <v>3.1290322580645165</v>
          </cell>
          <cell r="P393">
            <v>3.2</v>
          </cell>
          <cell r="Q393">
            <v>2.5483870967741935</v>
          </cell>
          <cell r="R393">
            <v>3.032258064516129</v>
          </cell>
          <cell r="S393">
            <v>3.8333333333333335</v>
          </cell>
          <cell r="T393">
            <v>3</v>
          </cell>
          <cell r="U393">
            <v>3.5333333333333332</v>
          </cell>
          <cell r="V393">
            <v>4</v>
          </cell>
          <cell r="W393">
            <v>2.935483870967742</v>
          </cell>
          <cell r="X393">
            <v>2.6896551724137931</v>
          </cell>
          <cell r="Y393">
            <v>2.806451612903226</v>
          </cell>
          <cell r="Z393">
            <v>3</v>
          </cell>
          <cell r="AA393">
            <v>3</v>
          </cell>
          <cell r="AB393">
            <v>2.9666666666666668</v>
          </cell>
          <cell r="AC393">
            <v>3.161290322580645</v>
          </cell>
          <cell r="AD393">
            <v>3</v>
          </cell>
          <cell r="AE393">
            <v>2.9666666666666668</v>
          </cell>
          <cell r="AF393">
            <v>3.096774193548387</v>
          </cell>
          <cell r="AG393">
            <v>3</v>
          </cell>
          <cell r="AH393">
            <v>2.9677419354838706</v>
          </cell>
          <cell r="AI393">
            <v>3.5161290322580645</v>
          </cell>
          <cell r="AJ393">
            <v>4.2857142857142856</v>
          </cell>
          <cell r="AK393">
            <v>4.096774193548387</v>
          </cell>
          <cell r="AL393">
            <v>3.2666666666666666</v>
          </cell>
          <cell r="AM393">
            <v>2.9677419354838706</v>
          </cell>
          <cell r="AN393">
            <v>3</v>
          </cell>
          <cell r="AO393">
            <v>3.032258064516129</v>
          </cell>
          <cell r="AP393">
            <v>2.7096774193548385</v>
          </cell>
          <cell r="AQ393">
            <v>3.5333333333333332</v>
          </cell>
          <cell r="AR393">
            <v>4.032258064516129</v>
          </cell>
          <cell r="AS393">
            <v>3.7666666666666666</v>
          </cell>
          <cell r="AT393">
            <v>2.6451612903225805</v>
          </cell>
          <cell r="AU393">
            <v>2.2903225806451615</v>
          </cell>
          <cell r="AV393">
            <v>2.2142857142857144</v>
          </cell>
          <cell r="AW393">
            <v>3.4838709677419355</v>
          </cell>
          <cell r="AX393">
            <v>4.2</v>
          </cell>
          <cell r="AY393">
            <v>4</v>
          </cell>
          <cell r="AZ393">
            <v>3.9666666666666668</v>
          </cell>
        </row>
        <row r="394">
          <cell r="C394" t="str">
            <v>Gandara / Holyoke / 27-29 Canby St 5</v>
          </cell>
          <cell r="D394" t="str">
            <v>Springfield Area Office</v>
          </cell>
          <cell r="N394">
            <v>0.4</v>
          </cell>
          <cell r="O394">
            <v>0.5161290322580645</v>
          </cell>
          <cell r="Q394">
            <v>6.4516129032258063E-2</v>
          </cell>
          <cell r="U394">
            <v>3.3333333333333333E-2</v>
          </cell>
          <cell r="V394">
            <v>3.2258064516129031E-2</v>
          </cell>
          <cell r="AA394">
            <v>3.2258064516129031E-2</v>
          </cell>
          <cell r="AC394">
            <v>3.2258064516129031E-2</v>
          </cell>
          <cell r="AF394">
            <v>0.22580645161290322</v>
          </cell>
          <cell r="AG394">
            <v>0.1</v>
          </cell>
          <cell r="AI394">
            <v>6.4516129032258063E-2</v>
          </cell>
          <cell r="AK394">
            <v>6.4516129032258063E-2</v>
          </cell>
          <cell r="AS394">
            <v>0.9</v>
          </cell>
          <cell r="AT394">
            <v>0.64516129032258063</v>
          </cell>
          <cell r="AW394">
            <v>0.32258064516129037</v>
          </cell>
          <cell r="AX394">
            <v>0.46666666666666667</v>
          </cell>
          <cell r="AY394">
            <v>0.5161290322580645</v>
          </cell>
          <cell r="AZ394">
            <v>3.3333333333333333E-2</v>
          </cell>
        </row>
        <row r="395">
          <cell r="C395" t="str">
            <v>Gandara / Holyoke / 27-29 Canby St 6</v>
          </cell>
          <cell r="D395" t="str">
            <v>(blank)</v>
          </cell>
          <cell r="AP395">
            <v>6.4516129032258063E-2</v>
          </cell>
        </row>
        <row r="396">
          <cell r="C396" t="str">
            <v>Gandara / Springfield / 25 Moorland 1</v>
          </cell>
          <cell r="D396" t="str">
            <v>Greenfield Area Office</v>
          </cell>
          <cell r="J396">
            <v>0.67741935483870963</v>
          </cell>
          <cell r="K396">
            <v>1</v>
          </cell>
          <cell r="L396">
            <v>0.5357142857142857</v>
          </cell>
          <cell r="O396">
            <v>0.70967741935483875</v>
          </cell>
          <cell r="P396">
            <v>0.4</v>
          </cell>
          <cell r="S396">
            <v>0.56666666666666665</v>
          </cell>
          <cell r="T396">
            <v>1.7096774193548387</v>
          </cell>
          <cell r="U396">
            <v>1</v>
          </cell>
          <cell r="V396">
            <v>0.54838709677419351</v>
          </cell>
          <cell r="X396">
            <v>0.51724137931034486</v>
          </cell>
          <cell r="Y396">
            <v>0.54838709677419351</v>
          </cell>
          <cell r="AC396">
            <v>0.12903225806451613</v>
          </cell>
          <cell r="AH396">
            <v>0.22580645161290322</v>
          </cell>
          <cell r="AL396">
            <v>0.13333333333333333</v>
          </cell>
          <cell r="AM396">
            <v>0.80645161290322576</v>
          </cell>
        </row>
        <row r="397">
          <cell r="C397" t="str">
            <v>Gandara / Springfield / 25 Moorland 2</v>
          </cell>
          <cell r="D397" t="str">
            <v>Holyoke Area Office</v>
          </cell>
          <cell r="K397">
            <v>1.6129032258064517</v>
          </cell>
          <cell r="L397">
            <v>2</v>
          </cell>
          <cell r="M397">
            <v>2.290322580645161</v>
          </cell>
          <cell r="N397">
            <v>2.0666666666666669</v>
          </cell>
          <cell r="P397">
            <v>1.4666666666666668</v>
          </cell>
          <cell r="Q397">
            <v>1.7419354838709677</v>
          </cell>
          <cell r="R397">
            <v>1.064516129032258</v>
          </cell>
          <cell r="S397">
            <v>2.9333333333333336</v>
          </cell>
          <cell r="T397">
            <v>0.93548387096774188</v>
          </cell>
          <cell r="U397">
            <v>1.1333333333333333</v>
          </cell>
          <cell r="V397">
            <v>2</v>
          </cell>
          <cell r="W397">
            <v>1.3870967741935483</v>
          </cell>
          <cell r="X397">
            <v>1.5862068965517242</v>
          </cell>
          <cell r="Y397">
            <v>2.5483870967741935</v>
          </cell>
          <cell r="Z397">
            <v>2.7</v>
          </cell>
          <cell r="AA397">
            <v>2.806451612903226</v>
          </cell>
          <cell r="AB397">
            <v>2.2333333333333334</v>
          </cell>
          <cell r="AC397">
            <v>1.5483870967741935</v>
          </cell>
          <cell r="AD397">
            <v>1.870967741935484</v>
          </cell>
          <cell r="AE397">
            <v>2.5</v>
          </cell>
          <cell r="AF397">
            <v>2.967741935483871</v>
          </cell>
          <cell r="AG397">
            <v>1.8</v>
          </cell>
          <cell r="AH397">
            <v>2.6451612903225805</v>
          </cell>
          <cell r="AI397">
            <v>1.3548387096774195</v>
          </cell>
          <cell r="AJ397">
            <v>1.4642857142857144</v>
          </cell>
          <cell r="AK397">
            <v>1.2580645161290323</v>
          </cell>
          <cell r="AL397">
            <v>2.0333333333333332</v>
          </cell>
          <cell r="AM397">
            <v>1.7419354838709677</v>
          </cell>
          <cell r="AN397">
            <v>2.333333333333333</v>
          </cell>
          <cell r="AO397">
            <v>2.903225806451613</v>
          </cell>
          <cell r="AP397">
            <v>2.064516129032258</v>
          </cell>
          <cell r="AQ397">
            <v>1.8666666666666667</v>
          </cell>
          <cell r="AR397">
            <v>2</v>
          </cell>
          <cell r="AS397">
            <v>2.1</v>
          </cell>
          <cell r="AT397">
            <v>1.3548387096774195</v>
          </cell>
          <cell r="AU397">
            <v>0.83870967741935487</v>
          </cell>
          <cell r="AV397">
            <v>1.0357142857142858</v>
          </cell>
          <cell r="AW397">
            <v>2.225806451612903</v>
          </cell>
          <cell r="AX397">
            <v>2.7666666666666666</v>
          </cell>
          <cell r="AY397">
            <v>1.903225806451613</v>
          </cell>
          <cell r="AZ397">
            <v>2.1333333333333333</v>
          </cell>
        </row>
        <row r="398">
          <cell r="C398" t="str">
            <v>Gandara / Springfield / 25 Moorland 3</v>
          </cell>
          <cell r="D398" t="str">
            <v>Pittsfield Area Office</v>
          </cell>
          <cell r="J398">
            <v>0.19354838709677419</v>
          </cell>
          <cell r="K398">
            <v>1</v>
          </cell>
          <cell r="L398">
            <v>1</v>
          </cell>
          <cell r="M398">
            <v>0.58064516129032262</v>
          </cell>
          <cell r="Z398">
            <v>0.46666666666666667</v>
          </cell>
          <cell r="AA398">
            <v>1.129032258064516</v>
          </cell>
          <cell r="AB398">
            <v>1.3666666666666667</v>
          </cell>
          <cell r="AC398">
            <v>0.22580645161290322</v>
          </cell>
          <cell r="AI398">
            <v>0.19354838709677419</v>
          </cell>
          <cell r="AJ398">
            <v>0.39285714285714285</v>
          </cell>
        </row>
        <row r="399">
          <cell r="C399" t="str">
            <v>Gandara / Springfield / 25 Moorland 4</v>
          </cell>
          <cell r="D399" t="str">
            <v>Robert Van Wart Area Office</v>
          </cell>
          <cell r="J399">
            <v>0.25806451612903225</v>
          </cell>
          <cell r="K399">
            <v>2</v>
          </cell>
          <cell r="L399">
            <v>1.2857142857142856</v>
          </cell>
          <cell r="M399">
            <v>3.096774193548387</v>
          </cell>
          <cell r="N399">
            <v>4</v>
          </cell>
          <cell r="O399">
            <v>3.387096774193548</v>
          </cell>
          <cell r="P399">
            <v>1.8</v>
          </cell>
          <cell r="Q399">
            <v>2.9032258064516125</v>
          </cell>
          <cell r="R399">
            <v>3.096774193548387</v>
          </cell>
          <cell r="S399">
            <v>3.4333333333333336</v>
          </cell>
          <cell r="T399">
            <v>2.4838709677419355</v>
          </cell>
          <cell r="U399">
            <v>2.7333333333333334</v>
          </cell>
          <cell r="V399">
            <v>2.8387096774193545</v>
          </cell>
          <cell r="W399">
            <v>3.806451612903226</v>
          </cell>
          <cell r="X399">
            <v>3.1724137931034484</v>
          </cell>
          <cell r="Y399">
            <v>1.9032258064516128</v>
          </cell>
          <cell r="Z399">
            <v>2</v>
          </cell>
          <cell r="AA399">
            <v>2</v>
          </cell>
          <cell r="AB399">
            <v>1.6666666666666667</v>
          </cell>
          <cell r="AC399">
            <v>2.7096774193548385</v>
          </cell>
          <cell r="AD399">
            <v>3.354838709677419</v>
          </cell>
          <cell r="AE399">
            <v>3.4</v>
          </cell>
          <cell r="AF399">
            <v>3</v>
          </cell>
          <cell r="AG399">
            <v>3.4333333333333336</v>
          </cell>
          <cell r="AH399">
            <v>2.354838709677419</v>
          </cell>
          <cell r="AI399">
            <v>2</v>
          </cell>
          <cell r="AJ399">
            <v>3.3214285714285712</v>
          </cell>
          <cell r="AK399">
            <v>3.129032258064516</v>
          </cell>
          <cell r="AL399">
            <v>3.5666666666666664</v>
          </cell>
          <cell r="AM399">
            <v>3.1612903225806446</v>
          </cell>
          <cell r="AN399">
            <v>3.4666666666666668</v>
          </cell>
          <cell r="AO399">
            <v>3</v>
          </cell>
          <cell r="AP399">
            <v>3.8064516129032255</v>
          </cell>
          <cell r="AQ399">
            <v>3.5666666666666664</v>
          </cell>
          <cell r="AR399">
            <v>2.935483870967742</v>
          </cell>
          <cell r="AS399">
            <v>2.6</v>
          </cell>
          <cell r="AT399">
            <v>3.419354838709677</v>
          </cell>
          <cell r="AU399">
            <v>3.258064516129032</v>
          </cell>
          <cell r="AV399">
            <v>2.5</v>
          </cell>
          <cell r="AW399">
            <v>2.741935483870968</v>
          </cell>
          <cell r="AX399">
            <v>2.8</v>
          </cell>
          <cell r="AY399">
            <v>3.0967741935483875</v>
          </cell>
          <cell r="AZ399">
            <v>2.5666666666666664</v>
          </cell>
        </row>
        <row r="400">
          <cell r="C400" t="str">
            <v>Gandara / Springfield / 25 Moorland 5</v>
          </cell>
          <cell r="D400" t="str">
            <v>Springfield Area Office</v>
          </cell>
          <cell r="J400">
            <v>0.87096774193548387</v>
          </cell>
          <cell r="K400">
            <v>2</v>
          </cell>
          <cell r="L400">
            <v>2.6071428571428572</v>
          </cell>
          <cell r="M400">
            <v>2.903225806451613</v>
          </cell>
          <cell r="N400">
            <v>2.4333333333333336</v>
          </cell>
          <cell r="O400">
            <v>1.967741935483871</v>
          </cell>
          <cell r="P400">
            <v>2.2666666666666666</v>
          </cell>
          <cell r="Q400">
            <v>1.6129032258064515</v>
          </cell>
          <cell r="R400">
            <v>3</v>
          </cell>
          <cell r="S400">
            <v>2.5333333333333332</v>
          </cell>
          <cell r="T400">
            <v>3.032258064516129</v>
          </cell>
          <cell r="U400">
            <v>2.9666666666666668</v>
          </cell>
          <cell r="V400">
            <v>2.6774193548387095</v>
          </cell>
          <cell r="W400">
            <v>2.8064516129032255</v>
          </cell>
          <cell r="X400">
            <v>2.6896551724137931</v>
          </cell>
          <cell r="Y400">
            <v>2.6451612903225805</v>
          </cell>
          <cell r="Z400">
            <v>2.9666666666666659</v>
          </cell>
          <cell r="AA400">
            <v>2.838709677419355</v>
          </cell>
          <cell r="AB400">
            <v>3</v>
          </cell>
          <cell r="AC400">
            <v>2.8064516129032255</v>
          </cell>
          <cell r="AD400">
            <v>2.806451612903226</v>
          </cell>
          <cell r="AE400">
            <v>2.6</v>
          </cell>
          <cell r="AF400">
            <v>3.870967741935484</v>
          </cell>
          <cell r="AG400">
            <v>4.1333333333333329</v>
          </cell>
          <cell r="AH400">
            <v>2.806451612903226</v>
          </cell>
          <cell r="AI400">
            <v>2.8064516129032255</v>
          </cell>
          <cell r="AJ400">
            <v>2.3928571428571428</v>
          </cell>
          <cell r="AK400">
            <v>2.645161290322581</v>
          </cell>
          <cell r="AL400">
            <v>2.5333333333333337</v>
          </cell>
          <cell r="AM400">
            <v>2.6451612903225801</v>
          </cell>
          <cell r="AN400">
            <v>4.1333333333333337</v>
          </cell>
          <cell r="AO400">
            <v>3</v>
          </cell>
          <cell r="AP400">
            <v>2.774193548387097</v>
          </cell>
          <cell r="AQ400">
            <v>2.9666666666666668</v>
          </cell>
          <cell r="AR400">
            <v>3.6129032258064515</v>
          </cell>
          <cell r="AS400">
            <v>2.8333333333333335</v>
          </cell>
          <cell r="AT400">
            <v>2.5806451612903225</v>
          </cell>
          <cell r="AU400">
            <v>3</v>
          </cell>
          <cell r="AV400">
            <v>2.8571428571428572</v>
          </cell>
          <cell r="AW400">
            <v>2.5161290322580645</v>
          </cell>
          <cell r="AX400">
            <v>2.7666666666666666</v>
          </cell>
          <cell r="AY400">
            <v>2.6774193548387095</v>
          </cell>
          <cell r="AZ400">
            <v>2.666666666666667</v>
          </cell>
        </row>
        <row r="401">
          <cell r="C401" t="str">
            <v>Gandara / Springfield / 25 Moorland 6</v>
          </cell>
          <cell r="D401" t="str">
            <v>Worcester West Area Office</v>
          </cell>
          <cell r="P401">
            <v>1</v>
          </cell>
        </row>
        <row r="402">
          <cell r="C402" t="str">
            <v>Gandara / Springfield / 353 MapleSt 1</v>
          </cell>
          <cell r="D402" t="str">
            <v>Ctr Human Dev (PAS West)</v>
          </cell>
          <cell r="AY402">
            <v>0.16129032258064516</v>
          </cell>
          <cell r="AZ402">
            <v>1</v>
          </cell>
        </row>
        <row r="403">
          <cell r="C403" t="str">
            <v>Gandara / Springfield / 353 MapleSt 2</v>
          </cell>
          <cell r="D403" t="str">
            <v>Greenfield Area Office</v>
          </cell>
          <cell r="J403">
            <v>1.8387096774193548</v>
          </cell>
          <cell r="K403">
            <v>2.2903225806451615</v>
          </cell>
          <cell r="L403">
            <v>1.9642857142857144</v>
          </cell>
          <cell r="M403">
            <v>0.4838709677419355</v>
          </cell>
          <cell r="N403">
            <v>0.8666666666666667</v>
          </cell>
          <cell r="O403">
            <v>6.4516129032258063E-2</v>
          </cell>
          <cell r="Q403">
            <v>3.2258064516129031E-2</v>
          </cell>
          <cell r="R403">
            <v>0.80645161290322576</v>
          </cell>
          <cell r="S403">
            <v>0.4</v>
          </cell>
          <cell r="AL403">
            <v>3.3333333333333333E-2</v>
          </cell>
          <cell r="AT403">
            <v>9.6774193548387094E-2</v>
          </cell>
        </row>
        <row r="404">
          <cell r="C404" t="str">
            <v>Gandara / Springfield / 353 MapleSt 3</v>
          </cell>
          <cell r="D404" t="str">
            <v>Holyoke Area Office</v>
          </cell>
          <cell r="S404">
            <v>0.8666666666666667</v>
          </cell>
          <cell r="T404">
            <v>0.45161290322580644</v>
          </cell>
          <cell r="U404">
            <v>0.33333333333333331</v>
          </cell>
          <cell r="V404">
            <v>0.19354838709677419</v>
          </cell>
          <cell r="AA404">
            <v>0.29032258064516131</v>
          </cell>
          <cell r="AB404">
            <v>0.26666666666666666</v>
          </cell>
          <cell r="AF404">
            <v>3.2258064516129031E-2</v>
          </cell>
          <cell r="AI404">
            <v>0.5161290322580645</v>
          </cell>
          <cell r="AJ404">
            <v>0.75</v>
          </cell>
          <cell r="AK404">
            <v>1</v>
          </cell>
          <cell r="AL404">
            <v>0.53333333333333333</v>
          </cell>
          <cell r="AR404">
            <v>1</v>
          </cell>
          <cell r="AS404">
            <v>1.5666666666666669</v>
          </cell>
          <cell r="AT404">
            <v>0.64516129032258063</v>
          </cell>
          <cell r="AX404">
            <v>0.5</v>
          </cell>
          <cell r="AY404">
            <v>0.22580645161290322</v>
          </cell>
          <cell r="AZ404">
            <v>0.2</v>
          </cell>
        </row>
        <row r="405">
          <cell r="C405" t="str">
            <v>Gandara / Springfield / 353 MapleSt 4</v>
          </cell>
          <cell r="D405" t="str">
            <v>Robert Van Wart Area Office</v>
          </cell>
          <cell r="I405">
            <v>3.1666666666666665</v>
          </cell>
          <cell r="J405">
            <v>3.8387096774193545</v>
          </cell>
          <cell r="K405">
            <v>3.67741935483871</v>
          </cell>
          <cell r="L405">
            <v>3.2857142857142856</v>
          </cell>
          <cell r="M405">
            <v>2.290322580645161</v>
          </cell>
          <cell r="N405">
            <v>3.5</v>
          </cell>
          <cell r="O405">
            <v>3.903225806451613</v>
          </cell>
          <cell r="P405">
            <v>5.533333333333335</v>
          </cell>
          <cell r="Q405">
            <v>6.580645161290323</v>
          </cell>
          <cell r="R405">
            <v>4.67741935483871</v>
          </cell>
          <cell r="S405">
            <v>4.4666666666666668</v>
          </cell>
          <cell r="T405">
            <v>5.419354838709677</v>
          </cell>
          <cell r="U405">
            <v>5.4666666666666659</v>
          </cell>
          <cell r="V405">
            <v>4.4516129032258061</v>
          </cell>
          <cell r="W405">
            <v>5.4516129032258061</v>
          </cell>
          <cell r="X405">
            <v>5.8965517241379306</v>
          </cell>
          <cell r="Y405">
            <v>5.7096774193548381</v>
          </cell>
          <cell r="Z405">
            <v>6.1</v>
          </cell>
          <cell r="AA405">
            <v>5.9354838709677411</v>
          </cell>
          <cell r="AB405">
            <v>5.8666666666666663</v>
          </cell>
          <cell r="AC405">
            <v>6</v>
          </cell>
          <cell r="AD405">
            <v>5.5161290322580632</v>
          </cell>
          <cell r="AE405">
            <v>5.6333333333333329</v>
          </cell>
          <cell r="AF405">
            <v>6</v>
          </cell>
          <cell r="AG405">
            <v>6</v>
          </cell>
          <cell r="AH405">
            <v>6</v>
          </cell>
          <cell r="AI405">
            <v>5</v>
          </cell>
          <cell r="AJ405">
            <v>4.6428571428571423</v>
          </cell>
          <cell r="AK405">
            <v>4.806451612903226</v>
          </cell>
          <cell r="AL405">
            <v>5.2666666666666666</v>
          </cell>
          <cell r="AM405">
            <v>5.935483870967742</v>
          </cell>
          <cell r="AN405">
            <v>5.9666666666666659</v>
          </cell>
          <cell r="AO405">
            <v>6</v>
          </cell>
          <cell r="AP405">
            <v>5.967741935483871</v>
          </cell>
          <cell r="AQ405">
            <v>5.9333333333333327</v>
          </cell>
          <cell r="AR405">
            <v>4.903225806451613</v>
          </cell>
          <cell r="AS405">
            <v>4.7333333333333334</v>
          </cell>
          <cell r="AT405">
            <v>5.2580645161290329</v>
          </cell>
          <cell r="AU405">
            <v>4.5483870967741931</v>
          </cell>
          <cell r="AV405">
            <v>5.5357142857142856</v>
          </cell>
          <cell r="AW405">
            <v>6.225806451612903</v>
          </cell>
          <cell r="AX405">
            <v>6.8666666666666663</v>
          </cell>
          <cell r="AY405">
            <v>6.258064516129032</v>
          </cell>
          <cell r="AZ405">
            <v>6.666666666666667</v>
          </cell>
        </row>
        <row r="406">
          <cell r="C406" t="str">
            <v>Gandara / Springfield / 353 MapleSt 5</v>
          </cell>
          <cell r="D406" t="str">
            <v>Springfield Area Office</v>
          </cell>
          <cell r="I406">
            <v>2.0333333333333332</v>
          </cell>
          <cell r="J406">
            <v>3.258064516129032</v>
          </cell>
          <cell r="K406">
            <v>4.9354838709677411</v>
          </cell>
          <cell r="L406">
            <v>4.1071428571428568</v>
          </cell>
          <cell r="M406">
            <v>4.67741935483871</v>
          </cell>
          <cell r="N406">
            <v>6.5333333333333341</v>
          </cell>
          <cell r="O406">
            <v>6.7096774193548363</v>
          </cell>
          <cell r="P406">
            <v>7.7666666666666675</v>
          </cell>
          <cell r="Q406">
            <v>7</v>
          </cell>
          <cell r="R406">
            <v>8.5483870967741922</v>
          </cell>
          <cell r="S406">
            <v>8.9</v>
          </cell>
          <cell r="T406">
            <v>8.9677419354838719</v>
          </cell>
          <cell r="U406">
            <v>8.8666666666666671</v>
          </cell>
          <cell r="V406">
            <v>6.2580645161290329</v>
          </cell>
          <cell r="W406">
            <v>7.32258064516129</v>
          </cell>
          <cell r="X406">
            <v>8.4137931034482758</v>
          </cell>
          <cell r="Y406">
            <v>8.8387096774193541</v>
          </cell>
          <cell r="Z406">
            <v>8.8000000000000007</v>
          </cell>
          <cell r="AA406">
            <v>8.7096774193548399</v>
          </cell>
          <cell r="AB406">
            <v>8.8000000000000007</v>
          </cell>
          <cell r="AC406">
            <v>7.967741935483871</v>
          </cell>
          <cell r="AD406">
            <v>8.806451612903226</v>
          </cell>
          <cell r="AE406">
            <v>8.9333333333333336</v>
          </cell>
          <cell r="AF406">
            <v>8.2258064516129039</v>
          </cell>
          <cell r="AG406">
            <v>7.9333333333333336</v>
          </cell>
          <cell r="AH406">
            <v>8.6451612903225801</v>
          </cell>
          <cell r="AI406">
            <v>8.67741935483871</v>
          </cell>
          <cell r="AJ406">
            <v>8.9285714285714306</v>
          </cell>
          <cell r="AK406">
            <v>8.6774193548387082</v>
          </cell>
          <cell r="AL406">
            <v>8.9333333333333336</v>
          </cell>
          <cell r="AM406">
            <v>8.5483870967741922</v>
          </cell>
          <cell r="AN406">
            <v>8.9</v>
          </cell>
          <cell r="AO406">
            <v>8.9677419354838719</v>
          </cell>
          <cell r="AP406">
            <v>8.9032258064516139</v>
          </cell>
          <cell r="AQ406">
            <v>8.4</v>
          </cell>
          <cell r="AR406">
            <v>8.67741935483871</v>
          </cell>
          <cell r="AS406">
            <v>7.5333333333333323</v>
          </cell>
          <cell r="AT406">
            <v>7.2258064516129039</v>
          </cell>
          <cell r="AU406">
            <v>8.3548387096774182</v>
          </cell>
          <cell r="AV406">
            <v>8.8928571428571423</v>
          </cell>
          <cell r="AW406">
            <v>10.06451612903226</v>
          </cell>
          <cell r="AX406">
            <v>10.366666666666667</v>
          </cell>
          <cell r="AY406">
            <v>10.193548387096772</v>
          </cell>
          <cell r="AZ406">
            <v>9.6333333333333329</v>
          </cell>
        </row>
        <row r="407">
          <cell r="C407" t="str">
            <v>Gandara / Springfield / 353 MapleSt 6</v>
          </cell>
          <cell r="D407" t="str">
            <v>(blank)</v>
          </cell>
          <cell r="AC407">
            <v>1</v>
          </cell>
        </row>
        <row r="408">
          <cell r="C408" t="str">
            <v>GermaineLawrence/Arlington/18Clarem 1</v>
          </cell>
          <cell r="D408" t="str">
            <v>Arlington Area Office</v>
          </cell>
          <cell r="G408">
            <v>1.9666666666666666</v>
          </cell>
          <cell r="H408">
            <v>1.8709677419354838</v>
          </cell>
          <cell r="I408">
            <v>1.4666666666666668</v>
          </cell>
          <cell r="J408">
            <v>1.7741935483870968</v>
          </cell>
          <cell r="K408">
            <v>1.7419354838709677</v>
          </cell>
          <cell r="L408">
            <v>2</v>
          </cell>
          <cell r="M408">
            <v>1.935483870967742</v>
          </cell>
          <cell r="N408">
            <v>2.333333333333333</v>
          </cell>
          <cell r="O408">
            <v>2</v>
          </cell>
          <cell r="P408">
            <v>1.7666666666666666</v>
          </cell>
          <cell r="Q408">
            <v>2</v>
          </cell>
          <cell r="R408">
            <v>2</v>
          </cell>
          <cell r="S408">
            <v>1.3333333333333335</v>
          </cell>
          <cell r="T408">
            <v>1.870967741935484</v>
          </cell>
          <cell r="U408">
            <v>1</v>
          </cell>
          <cell r="V408">
            <v>1.5483870967741935</v>
          </cell>
          <cell r="W408">
            <v>1.7096774193548387</v>
          </cell>
          <cell r="X408">
            <v>1.6896551724137931</v>
          </cell>
          <cell r="Y408">
            <v>2.5806451612903225</v>
          </cell>
          <cell r="Z408">
            <v>1.7666666666666668</v>
          </cell>
          <cell r="AA408">
            <v>1.6451612903225805</v>
          </cell>
          <cell r="AB408">
            <v>1.9666666666666668</v>
          </cell>
          <cell r="AC408">
            <v>1.7096774193548387</v>
          </cell>
          <cell r="AD408">
            <v>1.7419354838709677</v>
          </cell>
          <cell r="AE408">
            <v>1.6666666666666667</v>
          </cell>
          <cell r="AF408">
            <v>0.967741935483871</v>
          </cell>
          <cell r="AG408">
            <v>2</v>
          </cell>
          <cell r="AH408">
            <v>1.8387096774193545</v>
          </cell>
          <cell r="AI408">
            <v>2.5161290322580645</v>
          </cell>
          <cell r="AJ408">
            <v>1.7857142857142856</v>
          </cell>
          <cell r="AK408">
            <v>1.903225806451613</v>
          </cell>
          <cell r="AL408">
            <v>1.9333333333333331</v>
          </cell>
          <cell r="AM408">
            <v>2</v>
          </cell>
          <cell r="AN408">
            <v>1.9333333333333333</v>
          </cell>
          <cell r="AO408">
            <v>2.032258064516129</v>
          </cell>
          <cell r="AP408">
            <v>2.354838709677419</v>
          </cell>
          <cell r="AQ408">
            <v>2</v>
          </cell>
          <cell r="AR408">
            <v>1.967741935483871</v>
          </cell>
          <cell r="AS408">
            <v>1.8</v>
          </cell>
          <cell r="AT408">
            <v>2.7096774193548385</v>
          </cell>
          <cell r="AU408">
            <v>2.032258064516129</v>
          </cell>
          <cell r="AV408">
            <v>2.2142857142857144</v>
          </cell>
          <cell r="AW408">
            <v>2.032258064516129</v>
          </cell>
          <cell r="AX408">
            <v>2.1</v>
          </cell>
          <cell r="AY408">
            <v>1.8387096774193548</v>
          </cell>
          <cell r="AZ408">
            <v>2.0666666666666669</v>
          </cell>
        </row>
        <row r="409">
          <cell r="C409" t="str">
            <v>GermaineLawrence/Arlington/18Clarem 2</v>
          </cell>
          <cell r="D409" t="str">
            <v>Cambridge Area Office</v>
          </cell>
          <cell r="G409">
            <v>1</v>
          </cell>
          <cell r="H409">
            <v>0.93548387096774188</v>
          </cell>
          <cell r="I409">
            <v>0.96666666666666667</v>
          </cell>
          <cell r="J409">
            <v>0.54838709677419351</v>
          </cell>
          <cell r="K409">
            <v>0.77419354838709675</v>
          </cell>
          <cell r="L409">
            <v>1.2857142857142858</v>
          </cell>
          <cell r="M409">
            <v>1</v>
          </cell>
          <cell r="N409">
            <v>1</v>
          </cell>
          <cell r="O409">
            <v>0.83870967741935487</v>
          </cell>
          <cell r="P409">
            <v>1</v>
          </cell>
          <cell r="Q409">
            <v>0.61290322580645162</v>
          </cell>
          <cell r="R409">
            <v>1</v>
          </cell>
          <cell r="S409">
            <v>1</v>
          </cell>
          <cell r="T409">
            <v>0.61290322580645162</v>
          </cell>
          <cell r="U409">
            <v>0.96666666666666667</v>
          </cell>
          <cell r="V409">
            <v>0.58064516129032262</v>
          </cell>
          <cell r="W409">
            <v>1</v>
          </cell>
          <cell r="X409">
            <v>1</v>
          </cell>
          <cell r="Y409">
            <v>0.93548387096774188</v>
          </cell>
          <cell r="Z409">
            <v>1</v>
          </cell>
          <cell r="AA409">
            <v>0.80645161290322576</v>
          </cell>
          <cell r="AB409">
            <v>1</v>
          </cell>
          <cell r="AC409">
            <v>1.2580645161290323</v>
          </cell>
          <cell r="AD409">
            <v>0.4838709677419355</v>
          </cell>
          <cell r="AE409">
            <v>1</v>
          </cell>
          <cell r="AF409">
            <v>0.83870967741935476</v>
          </cell>
          <cell r="AG409">
            <v>1</v>
          </cell>
          <cell r="AH409">
            <v>1.3225806451612903</v>
          </cell>
          <cell r="AI409">
            <v>0.45161290322580644</v>
          </cell>
          <cell r="AJ409">
            <v>0.21428571428571427</v>
          </cell>
          <cell r="AK409">
            <v>0.83870967741935487</v>
          </cell>
          <cell r="AL409">
            <v>1</v>
          </cell>
          <cell r="AM409">
            <v>1</v>
          </cell>
          <cell r="AN409">
            <v>0.96666666666666667</v>
          </cell>
          <cell r="AO409">
            <v>0.77419354838709675</v>
          </cell>
          <cell r="AP409">
            <v>0.80645161290322576</v>
          </cell>
          <cell r="AR409">
            <v>0.32258064516129031</v>
          </cell>
          <cell r="AS409">
            <v>0.83333333333333326</v>
          </cell>
          <cell r="AT409">
            <v>1</v>
          </cell>
          <cell r="AU409">
            <v>0.16129032258064516</v>
          </cell>
          <cell r="AW409">
            <v>3.2258064516129031E-2</v>
          </cell>
          <cell r="AX409">
            <v>0.56666666666666665</v>
          </cell>
          <cell r="AY409">
            <v>1</v>
          </cell>
          <cell r="AZ409">
            <v>0.93333333333333335</v>
          </cell>
        </row>
        <row r="410">
          <cell r="C410" t="str">
            <v>GermaineLawrence/Arlington/18Clarem 3</v>
          </cell>
          <cell r="D410" t="str">
            <v>Coastal Area Office</v>
          </cell>
          <cell r="J410">
            <v>3.2258064516129031E-2</v>
          </cell>
          <cell r="O410">
            <v>0.64516129032258063</v>
          </cell>
          <cell r="T410">
            <v>9.6774193548387094E-2</v>
          </cell>
          <cell r="U410">
            <v>1</v>
          </cell>
          <cell r="V410">
            <v>0.38709677419354838</v>
          </cell>
          <cell r="X410">
            <v>6.8965517241379309E-2</v>
          </cell>
          <cell r="AD410">
            <v>0.19354838709677419</v>
          </cell>
        </row>
        <row r="411">
          <cell r="C411" t="str">
            <v>GermaineLawrence/Arlington/18Clarem 4</v>
          </cell>
          <cell r="D411" t="str">
            <v>Dimock St. Area Office</v>
          </cell>
          <cell r="N411">
            <v>0.6</v>
          </cell>
          <cell r="O411">
            <v>1.4193548387096775</v>
          </cell>
          <cell r="P411">
            <v>2.1</v>
          </cell>
          <cell r="Q411">
            <v>1.9032258064516128</v>
          </cell>
          <cell r="R411">
            <v>0.61290322580645162</v>
          </cell>
          <cell r="S411">
            <v>2.2333333333333334</v>
          </cell>
          <cell r="T411">
            <v>2.6451612903225805</v>
          </cell>
          <cell r="U411">
            <v>0.8666666666666667</v>
          </cell>
          <cell r="V411">
            <v>1.6451612903225805</v>
          </cell>
          <cell r="W411">
            <v>1.8387096774193548</v>
          </cell>
          <cell r="X411">
            <v>1.4827586206896552</v>
          </cell>
          <cell r="Y411">
            <v>1.8064516129032258</v>
          </cell>
          <cell r="Z411">
            <v>1.7</v>
          </cell>
          <cell r="AA411">
            <v>2</v>
          </cell>
          <cell r="AB411">
            <v>1.2666666666666666</v>
          </cell>
          <cell r="AC411">
            <v>2</v>
          </cell>
          <cell r="AD411">
            <v>0.16129032258064516</v>
          </cell>
          <cell r="AE411">
            <v>0.5</v>
          </cell>
          <cell r="AF411">
            <v>0.4838709677419355</v>
          </cell>
          <cell r="AG411">
            <v>1</v>
          </cell>
          <cell r="AH411">
            <v>1.193548387096774</v>
          </cell>
          <cell r="AI411">
            <v>0.83870967741935487</v>
          </cell>
          <cell r="AK411">
            <v>0.64516129032258063</v>
          </cell>
          <cell r="AL411">
            <v>0.96666666666666667</v>
          </cell>
          <cell r="AM411">
            <v>0.54838709677419351</v>
          </cell>
          <cell r="AP411">
            <v>0.38709677419354838</v>
          </cell>
          <cell r="AQ411">
            <v>0.1</v>
          </cell>
          <cell r="AR411">
            <v>1</v>
          </cell>
          <cell r="AS411">
            <v>6.6666666666666666E-2</v>
          </cell>
          <cell r="AV411">
            <v>0.21428571428571427</v>
          </cell>
          <cell r="AW411">
            <v>0.32258064516129031</v>
          </cell>
          <cell r="AX411">
            <v>1.5</v>
          </cell>
          <cell r="AY411">
            <v>2.838709677419355</v>
          </cell>
          <cell r="AZ411">
            <v>0.6333333333333333</v>
          </cell>
        </row>
        <row r="412">
          <cell r="C412" t="str">
            <v>GermaineLawrence/Arlington/18Clarem 5</v>
          </cell>
          <cell r="D412" t="str">
            <v>Framingham Area Office</v>
          </cell>
          <cell r="G412">
            <v>1</v>
          </cell>
          <cell r="H412">
            <v>1</v>
          </cell>
          <cell r="I412">
            <v>1</v>
          </cell>
          <cell r="J412">
            <v>0.967741935483871</v>
          </cell>
          <cell r="K412">
            <v>1</v>
          </cell>
          <cell r="L412">
            <v>0.4285714285714286</v>
          </cell>
          <cell r="M412">
            <v>0.83870967741935476</v>
          </cell>
          <cell r="N412">
            <v>0.96666666666666667</v>
          </cell>
          <cell r="O412">
            <v>0.77419354838709675</v>
          </cell>
          <cell r="P412">
            <v>1</v>
          </cell>
          <cell r="Q412">
            <v>1</v>
          </cell>
          <cell r="R412">
            <v>0.80645161290322576</v>
          </cell>
          <cell r="S412">
            <v>0.8666666666666667</v>
          </cell>
          <cell r="T412">
            <v>1</v>
          </cell>
          <cell r="U412">
            <v>0.96666666666666656</v>
          </cell>
          <cell r="V412">
            <v>1.096774193548387</v>
          </cell>
          <cell r="W412">
            <v>1</v>
          </cell>
          <cell r="X412">
            <v>1.103448275862069</v>
          </cell>
          <cell r="Y412">
            <v>1.129032258064516</v>
          </cell>
          <cell r="Z412">
            <v>1.5666666666666667</v>
          </cell>
          <cell r="AA412">
            <v>0.87096774193548387</v>
          </cell>
          <cell r="AB412">
            <v>1</v>
          </cell>
          <cell r="AC412">
            <v>1</v>
          </cell>
          <cell r="AD412">
            <v>0.93548387096774188</v>
          </cell>
          <cell r="AE412">
            <v>0.93333333333333335</v>
          </cell>
          <cell r="AF412">
            <v>0.58064516129032262</v>
          </cell>
          <cell r="AG412">
            <v>1</v>
          </cell>
          <cell r="AH412">
            <v>0.80645161290322576</v>
          </cell>
          <cell r="AJ412">
            <v>0.67857142857142849</v>
          </cell>
          <cell r="AK412">
            <v>1.1612903225806452</v>
          </cell>
          <cell r="AL412">
            <v>0.9</v>
          </cell>
          <cell r="AM412">
            <v>1</v>
          </cell>
          <cell r="AN412">
            <v>1</v>
          </cell>
          <cell r="AO412">
            <v>0.80645161290322576</v>
          </cell>
          <cell r="AP412">
            <v>0.87096774193548387</v>
          </cell>
          <cell r="AQ412">
            <v>0.7</v>
          </cell>
          <cell r="AS412">
            <v>1.0333333333333334</v>
          </cell>
          <cell r="AT412">
            <v>1.1612903225806452</v>
          </cell>
          <cell r="AU412">
            <v>1</v>
          </cell>
          <cell r="AV412">
            <v>1.25</v>
          </cell>
          <cell r="AW412">
            <v>1.4838709677419355</v>
          </cell>
          <cell r="AX412">
            <v>1</v>
          </cell>
          <cell r="AY412">
            <v>1</v>
          </cell>
          <cell r="AZ412">
            <v>1</v>
          </cell>
        </row>
        <row r="413">
          <cell r="C413" t="str">
            <v>GermaineLawrence/Arlington/18Clarem 6</v>
          </cell>
          <cell r="D413" t="str">
            <v>Harbor Area Office</v>
          </cell>
          <cell r="G413">
            <v>0.46666666666666667</v>
          </cell>
          <cell r="H413">
            <v>1</v>
          </cell>
          <cell r="I413">
            <v>0.5</v>
          </cell>
          <cell r="K413">
            <v>0.90322580645161288</v>
          </cell>
          <cell r="L413">
            <v>0.9642857142857143</v>
          </cell>
          <cell r="M413">
            <v>1</v>
          </cell>
          <cell r="N413">
            <v>0.13333333333333333</v>
          </cell>
          <cell r="O413">
            <v>0.67741935483870963</v>
          </cell>
          <cell r="P413">
            <v>1.6</v>
          </cell>
          <cell r="R413">
            <v>0.90322580645161288</v>
          </cell>
          <cell r="S413">
            <v>0.2</v>
          </cell>
          <cell r="T413">
            <v>1.4838709677419355</v>
          </cell>
          <cell r="U413">
            <v>2.9666666666666668</v>
          </cell>
          <cell r="V413">
            <v>2.5806451612903225</v>
          </cell>
          <cell r="W413">
            <v>1.4193548387096775</v>
          </cell>
          <cell r="X413">
            <v>1</v>
          </cell>
          <cell r="Y413">
            <v>1.4838709677419355</v>
          </cell>
          <cell r="Z413">
            <v>3</v>
          </cell>
          <cell r="AA413">
            <v>2.032258064516129</v>
          </cell>
          <cell r="AB413">
            <v>1.0666666666666667</v>
          </cell>
          <cell r="AC413">
            <v>0.45161290322580644</v>
          </cell>
          <cell r="AD413">
            <v>0.80645161290322576</v>
          </cell>
          <cell r="AE413">
            <v>0.7</v>
          </cell>
          <cell r="AG413">
            <v>0.2</v>
          </cell>
          <cell r="AH413">
            <v>0.96774193548387089</v>
          </cell>
          <cell r="AI413">
            <v>1.838709677419355</v>
          </cell>
          <cell r="AJ413">
            <v>2</v>
          </cell>
          <cell r="AK413">
            <v>1.6129032258064515</v>
          </cell>
          <cell r="AL413">
            <v>2.166666666666667</v>
          </cell>
          <cell r="AM413">
            <v>1.935483870967742</v>
          </cell>
          <cell r="AN413">
            <v>1.6666666666666665</v>
          </cell>
          <cell r="AO413">
            <v>1.935483870967742</v>
          </cell>
          <cell r="AP413">
            <v>1.129032258064516</v>
          </cell>
          <cell r="AQ413">
            <v>1.8</v>
          </cell>
          <cell r="AR413">
            <v>1.096774193548387</v>
          </cell>
          <cell r="AS413">
            <v>1.5</v>
          </cell>
          <cell r="AT413">
            <v>1.935483870967742</v>
          </cell>
          <cell r="AU413">
            <v>1.9677419354838708</v>
          </cell>
          <cell r="AV413">
            <v>1.25</v>
          </cell>
          <cell r="AW413">
            <v>1.7096774193548385</v>
          </cell>
          <cell r="AX413">
            <v>1</v>
          </cell>
          <cell r="AY413">
            <v>6.4516129032258063E-2</v>
          </cell>
          <cell r="AZ413">
            <v>2.4333333333333331</v>
          </cell>
        </row>
        <row r="414">
          <cell r="C414" t="str">
            <v>GermaineLawrence/Arlington/18Clarem 7</v>
          </cell>
          <cell r="D414" t="str">
            <v>Hyde Park Area Office</v>
          </cell>
          <cell r="I414">
            <v>0.6</v>
          </cell>
          <cell r="J414">
            <v>0.67741935483870963</v>
          </cell>
          <cell r="K414">
            <v>0.90322580645161288</v>
          </cell>
          <cell r="N414">
            <v>0.46666666666666667</v>
          </cell>
          <cell r="O414">
            <v>2.290322580645161</v>
          </cell>
          <cell r="P414">
            <v>0.36666666666666664</v>
          </cell>
          <cell r="Q414">
            <v>2.225806451612903</v>
          </cell>
          <cell r="R414">
            <v>1.8064516129032258</v>
          </cell>
          <cell r="S414">
            <v>0.23333333333333334</v>
          </cell>
          <cell r="T414">
            <v>1</v>
          </cell>
          <cell r="U414">
            <v>0.16666666666666666</v>
          </cell>
          <cell r="V414">
            <v>0.58064516129032262</v>
          </cell>
          <cell r="W414">
            <v>1.4516129032258065</v>
          </cell>
          <cell r="X414">
            <v>1.6551724137931034</v>
          </cell>
          <cell r="Y414">
            <v>0.4838709677419355</v>
          </cell>
          <cell r="Z414">
            <v>0.8</v>
          </cell>
          <cell r="AA414">
            <v>0.77419354838709675</v>
          </cell>
          <cell r="AB414">
            <v>0.73333333333333328</v>
          </cell>
          <cell r="AC414">
            <v>0.25806451612903225</v>
          </cell>
          <cell r="AD414">
            <v>2</v>
          </cell>
          <cell r="AE414">
            <v>0.83333333333333326</v>
          </cell>
          <cell r="AF414">
            <v>2</v>
          </cell>
          <cell r="AG414">
            <v>2.4</v>
          </cell>
          <cell r="AH414">
            <v>0.87096774193548376</v>
          </cell>
          <cell r="AJ414">
            <v>0.25</v>
          </cell>
          <cell r="AK414">
            <v>9.6774193548387094E-2</v>
          </cell>
          <cell r="AL414">
            <v>0.53333333333333333</v>
          </cell>
          <cell r="AM414">
            <v>1.2258064516129032</v>
          </cell>
          <cell r="AN414">
            <v>1.7333333333333334</v>
          </cell>
          <cell r="AO414">
            <v>2.935483870967742</v>
          </cell>
          <cell r="AP414">
            <v>0.74193548387096775</v>
          </cell>
          <cell r="AQ414">
            <v>0.96666666666666667</v>
          </cell>
          <cell r="AR414">
            <v>1</v>
          </cell>
          <cell r="AS414">
            <v>1.9666666666666668</v>
          </cell>
          <cell r="AT414">
            <v>1.064516129032258</v>
          </cell>
          <cell r="AU414">
            <v>0.80645161290322576</v>
          </cell>
          <cell r="AV414">
            <v>2.1071428571428572</v>
          </cell>
          <cell r="AW414">
            <v>1.903225806451613</v>
          </cell>
          <cell r="AX414">
            <v>1.3</v>
          </cell>
          <cell r="AY414">
            <v>2</v>
          </cell>
          <cell r="AZ414">
            <v>1</v>
          </cell>
        </row>
        <row r="415">
          <cell r="C415" t="str">
            <v>GermaineLawrence/Arlington/18Clarem 8</v>
          </cell>
          <cell r="D415" t="str">
            <v>Lawrence Area Office</v>
          </cell>
          <cell r="AQ415">
            <v>0.3</v>
          </cell>
          <cell r="AR415">
            <v>1</v>
          </cell>
        </row>
        <row r="416">
          <cell r="C416" t="str">
            <v>GermaineLawrence/Arlington/18Clarem 9</v>
          </cell>
          <cell r="D416" t="str">
            <v>Lynn Area Office</v>
          </cell>
          <cell r="Z416">
            <v>0.4</v>
          </cell>
          <cell r="AA416">
            <v>0.12903225806451613</v>
          </cell>
          <cell r="AD416">
            <v>9.6774193548387094E-2</v>
          </cell>
          <cell r="AH416">
            <v>0.70967741935483875</v>
          </cell>
          <cell r="AI416">
            <v>0.93548387096774199</v>
          </cell>
          <cell r="AJ416">
            <v>1</v>
          </cell>
          <cell r="AK416">
            <v>0.35483870967741937</v>
          </cell>
        </row>
        <row r="417">
          <cell r="C417" t="str">
            <v>GermaineLawrence/Arlington/18Clarem 10</v>
          </cell>
          <cell r="D417" t="str">
            <v>Malden Area Office</v>
          </cell>
          <cell r="G417">
            <v>2.7666666666666666</v>
          </cell>
          <cell r="H417">
            <v>2.612903225806452</v>
          </cell>
          <cell r="I417">
            <v>2.666666666666667</v>
          </cell>
          <cell r="J417">
            <v>2.709677419354839</v>
          </cell>
          <cell r="K417">
            <v>3.161290322580645</v>
          </cell>
          <cell r="L417">
            <v>2.4285714285714288</v>
          </cell>
          <cell r="M417">
            <v>3.193548387096774</v>
          </cell>
          <cell r="N417">
            <v>2.3666666666666667</v>
          </cell>
          <cell r="O417">
            <v>1.4193548387096773</v>
          </cell>
          <cell r="P417">
            <v>3.2</v>
          </cell>
          <cell r="Q417">
            <v>3</v>
          </cell>
          <cell r="R417">
            <v>2.7741935483870965</v>
          </cell>
          <cell r="S417">
            <v>1.7333333333333334</v>
          </cell>
          <cell r="T417">
            <v>2.967741935483871</v>
          </cell>
          <cell r="U417">
            <v>2.4666666666666668</v>
          </cell>
          <cell r="V417">
            <v>2.4516129032258065</v>
          </cell>
          <cell r="W417">
            <v>2.5161290322580645</v>
          </cell>
          <cell r="X417">
            <v>2.7586206896551726</v>
          </cell>
          <cell r="Y417">
            <v>1.4193548387096775</v>
          </cell>
          <cell r="Z417">
            <v>1.9666666666666668</v>
          </cell>
          <cell r="AA417">
            <v>2.032258064516129</v>
          </cell>
          <cell r="AB417">
            <v>2.5</v>
          </cell>
          <cell r="AC417">
            <v>2.8064516129032255</v>
          </cell>
          <cell r="AD417">
            <v>2.935483870967742</v>
          </cell>
          <cell r="AE417">
            <v>2.1</v>
          </cell>
          <cell r="AF417">
            <v>2.5161290322580645</v>
          </cell>
          <cell r="AG417">
            <v>2.6333333333333337</v>
          </cell>
          <cell r="AH417">
            <v>0.77419354838709675</v>
          </cell>
          <cell r="AI417">
            <v>1.5806451612903225</v>
          </cell>
          <cell r="AJ417">
            <v>2</v>
          </cell>
          <cell r="AK417">
            <v>2.3225806451612905</v>
          </cell>
          <cell r="AL417">
            <v>3</v>
          </cell>
          <cell r="AM417">
            <v>2.774193548387097</v>
          </cell>
          <cell r="AN417">
            <v>2.9333333333333336</v>
          </cell>
          <cell r="AO417">
            <v>2.6774193548387095</v>
          </cell>
          <cell r="AP417">
            <v>2.096774193548387</v>
          </cell>
          <cell r="AQ417">
            <v>2.7666666666666666</v>
          </cell>
          <cell r="AR417">
            <v>2.5483870967741935</v>
          </cell>
          <cell r="AS417">
            <v>2.4</v>
          </cell>
          <cell r="AT417">
            <v>1.8064516129032258</v>
          </cell>
          <cell r="AU417">
            <v>2.6129032258064515</v>
          </cell>
          <cell r="AV417">
            <v>2.6785714285714284</v>
          </cell>
          <cell r="AW417">
            <v>2.709677419354839</v>
          </cell>
          <cell r="AX417">
            <v>2.8666666666666667</v>
          </cell>
          <cell r="AY417">
            <v>2.4838709677419355</v>
          </cell>
          <cell r="AZ417">
            <v>2.9</v>
          </cell>
        </row>
        <row r="418">
          <cell r="C418" t="str">
            <v>GermaineLawrence/Arlington/18Clarem 11</v>
          </cell>
          <cell r="D418" t="str">
            <v>Park St. Area Office</v>
          </cell>
          <cell r="G418">
            <v>0.43333333333333335</v>
          </cell>
          <cell r="H418">
            <v>1</v>
          </cell>
          <cell r="I418">
            <v>0.66666666666666674</v>
          </cell>
          <cell r="J418">
            <v>0.58064516129032262</v>
          </cell>
          <cell r="K418">
            <v>6.4516129032258063E-2</v>
          </cell>
          <cell r="L418">
            <v>1</v>
          </cell>
          <cell r="M418">
            <v>0.967741935483871</v>
          </cell>
          <cell r="N418">
            <v>1.1666666666666665</v>
          </cell>
          <cell r="O418">
            <v>1.2903225806451613</v>
          </cell>
          <cell r="P418">
            <v>0.8666666666666667</v>
          </cell>
          <cell r="Q418">
            <v>1.3548387096774195</v>
          </cell>
          <cell r="R418">
            <v>1.806451612903226</v>
          </cell>
          <cell r="U418">
            <v>0.5</v>
          </cell>
          <cell r="V418">
            <v>0.12903225806451613</v>
          </cell>
          <cell r="X418">
            <v>1.103448275862069</v>
          </cell>
          <cell r="Y418">
            <v>1.6129032258064515</v>
          </cell>
          <cell r="AB418">
            <v>0.7</v>
          </cell>
          <cell r="AC418">
            <v>2.258064516129032</v>
          </cell>
          <cell r="AD418">
            <v>2.967741935483871</v>
          </cell>
          <cell r="AE418">
            <v>2.5333333333333332</v>
          </cell>
          <cell r="AF418">
            <v>2.354838709677419</v>
          </cell>
          <cell r="AG418">
            <v>0.6333333333333333</v>
          </cell>
          <cell r="AH418">
            <v>0.74193548387096775</v>
          </cell>
          <cell r="AI418">
            <v>2.4516129032258061</v>
          </cell>
          <cell r="AJ418">
            <v>1.6785714285714286</v>
          </cell>
          <cell r="AK418">
            <v>1.967741935483871</v>
          </cell>
          <cell r="AL418">
            <v>1.2666666666666666</v>
          </cell>
          <cell r="AM418">
            <v>2</v>
          </cell>
          <cell r="AN418">
            <v>1.4</v>
          </cell>
          <cell r="AO418">
            <v>0.4838709677419355</v>
          </cell>
          <cell r="AP418">
            <v>1.032258064516129</v>
          </cell>
          <cell r="AQ418">
            <v>1.7666666666666666</v>
          </cell>
          <cell r="AR418">
            <v>2.6129032258064515</v>
          </cell>
          <cell r="AS418">
            <v>1</v>
          </cell>
          <cell r="AT418">
            <v>1.967741935483871</v>
          </cell>
          <cell r="AU418">
            <v>2.7741935483870965</v>
          </cell>
          <cell r="AV418">
            <v>2.2857142857142856</v>
          </cell>
          <cell r="AW418">
            <v>1.2903225806451613</v>
          </cell>
          <cell r="AX418">
            <v>1.0666666666666667</v>
          </cell>
          <cell r="AY418">
            <v>0.93548387096774188</v>
          </cell>
          <cell r="AZ418">
            <v>0.73333333333333339</v>
          </cell>
        </row>
        <row r="419">
          <cell r="C419" t="str">
            <v>GermaineLawrence/Arlington/18Clarem 12</v>
          </cell>
          <cell r="D419" t="str">
            <v>Solutions for Living (PAS Metro)</v>
          </cell>
          <cell r="AA419">
            <v>0.64516129032258063</v>
          </cell>
          <cell r="AB419">
            <v>0.13333333333333333</v>
          </cell>
          <cell r="AJ419">
            <v>7.1428571428571425E-2</v>
          </cell>
          <cell r="AK419">
            <v>1</v>
          </cell>
          <cell r="AL419">
            <v>0.46666666666666667</v>
          </cell>
          <cell r="AO419">
            <v>0.38709677419354838</v>
          </cell>
          <cell r="AP419">
            <v>1</v>
          </cell>
          <cell r="AQ419">
            <v>6.6666666666666666E-2</v>
          </cell>
        </row>
        <row r="420">
          <cell r="C420" t="str">
            <v>GermaineLawrence/Arlington/18Clarem 13</v>
          </cell>
          <cell r="D420" t="str">
            <v>(blank)</v>
          </cell>
          <cell r="Y420">
            <v>3.2258064516129031E-2</v>
          </cell>
        </row>
        <row r="421">
          <cell r="C421" t="str">
            <v>Harbor Schools/ Merrimac /100W.Main 1</v>
          </cell>
          <cell r="D421" t="str">
            <v>Cape Ann Area Office</v>
          </cell>
          <cell r="V421">
            <v>0.16129032258064516</v>
          </cell>
        </row>
        <row r="422">
          <cell r="C422" t="str">
            <v>Harbor Schools/ Merrimac /100W.Main 2</v>
          </cell>
          <cell r="D422" t="str">
            <v>Haverhill Area Office</v>
          </cell>
          <cell r="J422">
            <v>0.16129032258064516</v>
          </cell>
          <cell r="P422">
            <v>0.56666666666666665</v>
          </cell>
          <cell r="Q422">
            <v>0.29032258064516125</v>
          </cell>
          <cell r="W422">
            <v>3.2258064516129031E-2</v>
          </cell>
          <cell r="AI422">
            <v>9.6774193548387094E-2</v>
          </cell>
          <cell r="AW422">
            <v>0.16129032258064516</v>
          </cell>
          <cell r="AX422">
            <v>0.4</v>
          </cell>
          <cell r="AY422">
            <v>3.2258064516129031E-2</v>
          </cell>
        </row>
        <row r="423">
          <cell r="C423" t="str">
            <v>Harbor Schools/ Merrimac /100W.Main 3</v>
          </cell>
          <cell r="D423" t="str">
            <v>Lawrence Area Office</v>
          </cell>
          <cell r="O423">
            <v>6.4516129032258063E-2</v>
          </cell>
          <cell r="R423">
            <v>0.58064516129032262</v>
          </cell>
          <cell r="S423">
            <v>0.3</v>
          </cell>
          <cell r="U423">
            <v>3.3333333333333333E-2</v>
          </cell>
          <cell r="AE423">
            <v>0.23333333333333334</v>
          </cell>
          <cell r="AG423">
            <v>0.33333333333333331</v>
          </cell>
          <cell r="AH423">
            <v>1.193548387096774</v>
          </cell>
          <cell r="AI423">
            <v>1</v>
          </cell>
          <cell r="AJ423">
            <v>1</v>
          </cell>
          <cell r="AK423">
            <v>0.32258064516129031</v>
          </cell>
          <cell r="AQ423">
            <v>3.3333333333333333E-2</v>
          </cell>
          <cell r="AR423">
            <v>0.22580645161290322</v>
          </cell>
          <cell r="AS423">
            <v>0.36666666666666664</v>
          </cell>
          <cell r="AT423">
            <v>0.90322580645161288</v>
          </cell>
          <cell r="AV423">
            <v>0.75</v>
          </cell>
          <cell r="AW423">
            <v>0.35483870967741937</v>
          </cell>
          <cell r="AY423">
            <v>3.2258064516129031E-2</v>
          </cell>
        </row>
        <row r="424">
          <cell r="C424" t="str">
            <v>Harbor Schools/ Merrimac /100W.Main 4</v>
          </cell>
          <cell r="D424" t="str">
            <v>Lowell Area Office</v>
          </cell>
          <cell r="F424">
            <v>0.35483870967741937</v>
          </cell>
          <cell r="G424">
            <v>5.3</v>
          </cell>
          <cell r="H424">
            <v>7.064516129032258</v>
          </cell>
          <cell r="I424">
            <v>7.5</v>
          </cell>
          <cell r="J424">
            <v>6.4838709677419351</v>
          </cell>
          <cell r="K424">
            <v>8.6451612903225801</v>
          </cell>
          <cell r="L424">
            <v>6.5714285714285721</v>
          </cell>
          <cell r="M424">
            <v>9.3225806451612883</v>
          </cell>
          <cell r="N424">
            <v>10.666666666666668</v>
          </cell>
          <cell r="O424">
            <v>11.193548387096774</v>
          </cell>
          <cell r="P424">
            <v>9</v>
          </cell>
          <cell r="Q424">
            <v>10.612903225806452</v>
          </cell>
          <cell r="R424">
            <v>9.870967741935484</v>
          </cell>
          <cell r="S424">
            <v>9.7333333333333343</v>
          </cell>
          <cell r="T424">
            <v>9.3548387096774182</v>
          </cell>
          <cell r="U424">
            <v>10.733333333333334</v>
          </cell>
          <cell r="V424">
            <v>9.612903225806452</v>
          </cell>
          <cell r="W424">
            <v>10.225806451612906</v>
          </cell>
          <cell r="X424">
            <v>10.827586206896553</v>
          </cell>
          <cell r="Y424">
            <v>11.064516129032258</v>
          </cell>
          <cell r="Z424">
            <v>10.9</v>
          </cell>
          <cell r="AA424">
            <v>11.516129032258064</v>
          </cell>
          <cell r="AB424">
            <v>11.533333333333333</v>
          </cell>
          <cell r="AC424">
            <v>11.129032258064516</v>
          </cell>
          <cell r="AD424">
            <v>10.709677419354838</v>
          </cell>
          <cell r="AE424">
            <v>11.233333333333334</v>
          </cell>
          <cell r="AF424">
            <v>11.741935483870968</v>
          </cell>
          <cell r="AG424">
            <v>11.166666666666668</v>
          </cell>
          <cell r="AH424">
            <v>10.451612903225806</v>
          </cell>
          <cell r="AI424">
            <v>10</v>
          </cell>
          <cell r="AJ424">
            <v>10.75</v>
          </cell>
          <cell r="AK424">
            <v>10.935483870967744</v>
          </cell>
          <cell r="AL424">
            <v>11.666666666666666</v>
          </cell>
          <cell r="AM424">
            <v>11.580645161290322</v>
          </cell>
          <cell r="AN424">
            <v>11.3</v>
          </cell>
          <cell r="AO424">
            <v>11.903225806451614</v>
          </cell>
          <cell r="AP424">
            <v>11.483870967741936</v>
          </cell>
          <cell r="AQ424">
            <v>11.533333333333333</v>
          </cell>
          <cell r="AR424">
            <v>10</v>
          </cell>
          <cell r="AS424">
            <v>10.233333333333334</v>
          </cell>
          <cell r="AT424">
            <v>8.9677419354838719</v>
          </cell>
          <cell r="AU424">
            <v>8.064516129032258</v>
          </cell>
          <cell r="AV424">
            <v>10.178571428571429</v>
          </cell>
          <cell r="AW424">
            <v>10.258064516129032</v>
          </cell>
          <cell r="AX424">
            <v>10.166666666666666</v>
          </cell>
          <cell r="AY424">
            <v>10.93548387096774</v>
          </cell>
          <cell r="AZ424">
            <v>10.199999999999999</v>
          </cell>
        </row>
        <row r="425">
          <cell r="C425" t="str">
            <v>Harbor Schools/ Merrimac /100W.Main 5</v>
          </cell>
          <cell r="D425" t="str">
            <v>Lynn Area Office</v>
          </cell>
          <cell r="S425">
            <v>0.46666666666666667</v>
          </cell>
          <cell r="T425">
            <v>3.2258064516129031E-2</v>
          </cell>
          <cell r="Z425">
            <v>0.16666666666666666</v>
          </cell>
          <cell r="AP425">
            <v>3.2258064516129031E-2</v>
          </cell>
        </row>
        <row r="426">
          <cell r="C426" t="str">
            <v>HES / Beverly / 6 Echo Ave. 1</v>
          </cell>
          <cell r="D426" t="str">
            <v>Cape Ann Area Office</v>
          </cell>
          <cell r="E426">
            <v>3.4838709677419351</v>
          </cell>
          <cell r="F426">
            <v>8.4193548387096762</v>
          </cell>
          <cell r="G426">
            <v>8.4666666666666668</v>
          </cell>
          <cell r="H426">
            <v>8.6451612903225801</v>
          </cell>
          <cell r="I426">
            <v>10.6</v>
          </cell>
          <cell r="J426">
            <v>10.129032258064516</v>
          </cell>
          <cell r="K426">
            <v>11.32258064516129</v>
          </cell>
          <cell r="L426">
            <v>9.5714285714285712</v>
          </cell>
          <cell r="M426">
            <v>10.258064516129034</v>
          </cell>
          <cell r="N426">
            <v>9.3333333333333357</v>
          </cell>
          <cell r="O426">
            <v>10.93548387096774</v>
          </cell>
          <cell r="P426">
            <v>9.3333333333333321</v>
          </cell>
          <cell r="Q426">
            <v>10.225806451612904</v>
          </cell>
          <cell r="R426">
            <v>10.161290322580644</v>
          </cell>
          <cell r="S426">
            <v>7.133333333333332</v>
          </cell>
          <cell r="T426">
            <v>8.2903225806451619</v>
          </cell>
          <cell r="U426">
            <v>4.5333333333333332</v>
          </cell>
          <cell r="V426">
            <v>6.967741935483871</v>
          </cell>
          <cell r="W426">
            <v>8.1612903225806441</v>
          </cell>
          <cell r="X426">
            <v>6.862068965517242</v>
          </cell>
          <cell r="Y426">
            <v>5.032258064516129</v>
          </cell>
          <cell r="Z426">
            <v>7.4666666666666668</v>
          </cell>
          <cell r="AA426">
            <v>9.6129032258064502</v>
          </cell>
          <cell r="AB426">
            <v>7.6666666666666661</v>
          </cell>
          <cell r="AC426">
            <v>7.8387096774193541</v>
          </cell>
          <cell r="AD426">
            <v>10</v>
          </cell>
          <cell r="AE426">
            <v>10.966666666666665</v>
          </cell>
          <cell r="AF426">
            <v>6.7096774193548381</v>
          </cell>
          <cell r="AG426">
            <v>8.9333333333333336</v>
          </cell>
          <cell r="AH426">
            <v>8.6129032258064502</v>
          </cell>
          <cell r="AI426">
            <v>8.4193548387096762</v>
          </cell>
          <cell r="AJ426">
            <v>9.75</v>
          </cell>
          <cell r="AK426">
            <v>8.8387096774193541</v>
          </cell>
          <cell r="AL426">
            <v>10.133333333333333</v>
          </cell>
          <cell r="AM426">
            <v>9.9677419354838719</v>
          </cell>
          <cell r="AN426">
            <v>7.7</v>
          </cell>
          <cell r="AO426">
            <v>9.7096774193548381</v>
          </cell>
          <cell r="AP426">
            <v>0.5161290322580645</v>
          </cell>
        </row>
        <row r="427">
          <cell r="C427" t="str">
            <v>HES / Beverly / 6 Echo Ave. 2</v>
          </cell>
          <cell r="D427" t="str">
            <v>Haverhill Area Office</v>
          </cell>
          <cell r="T427">
            <v>0.32258064516129031</v>
          </cell>
          <cell r="U427">
            <v>2.4333333333333336</v>
          </cell>
          <cell r="V427">
            <v>2.032258064516129</v>
          </cell>
          <cell r="W427">
            <v>9.6774193548387094E-2</v>
          </cell>
          <cell r="X427">
            <v>0.55172413793103448</v>
          </cell>
          <cell r="Z427">
            <v>0.6333333333333333</v>
          </cell>
        </row>
        <row r="428">
          <cell r="C428" t="str">
            <v>HES / Beverly / 6 Echo Ave. 3</v>
          </cell>
          <cell r="D428" t="str">
            <v>Lawrence Area Office</v>
          </cell>
          <cell r="F428">
            <v>3.2258064516129031E-2</v>
          </cell>
          <cell r="S428">
            <v>0.13333333333333333</v>
          </cell>
          <cell r="T428">
            <v>0.25806451612903225</v>
          </cell>
          <cell r="U428">
            <v>0.36666666666666664</v>
          </cell>
          <cell r="V428">
            <v>0.32258064516129031</v>
          </cell>
          <cell r="AF428">
            <v>9.6774193548387094E-2</v>
          </cell>
          <cell r="AG428">
            <v>0.33333333333333331</v>
          </cell>
          <cell r="AH428">
            <v>0.12903225806451613</v>
          </cell>
        </row>
        <row r="429">
          <cell r="C429" t="str">
            <v>HES / Beverly / 6 Echo Ave. 4</v>
          </cell>
          <cell r="D429" t="str">
            <v>Lowell Area Office</v>
          </cell>
          <cell r="N429">
            <v>0.16666666666666666</v>
          </cell>
          <cell r="Z429">
            <v>0.13333333333333333</v>
          </cell>
          <cell r="AB429">
            <v>3.3333333333333333E-2</v>
          </cell>
          <cell r="AD429">
            <v>3.2258064516129031E-2</v>
          </cell>
          <cell r="AF429">
            <v>1.4516129032258065</v>
          </cell>
          <cell r="AG429">
            <v>1.0666666666666667</v>
          </cell>
          <cell r="AH429">
            <v>0.38709677419354838</v>
          </cell>
          <cell r="AI429">
            <v>3.2258064516129031E-2</v>
          </cell>
          <cell r="AJ429">
            <v>7.1428571428571425E-2</v>
          </cell>
        </row>
        <row r="430">
          <cell r="C430" t="str">
            <v>HES / Beverly / 6 Echo Ave. 5</v>
          </cell>
          <cell r="D430" t="str">
            <v>Lynn Area Office</v>
          </cell>
          <cell r="N430">
            <v>0.13333333333333333</v>
          </cell>
          <cell r="Q430">
            <v>0.29032258064516131</v>
          </cell>
          <cell r="R430">
            <v>0.35483870967741937</v>
          </cell>
          <cell r="S430">
            <v>0.36666666666666664</v>
          </cell>
          <cell r="T430">
            <v>0.4838709677419355</v>
          </cell>
          <cell r="U430">
            <v>0.16666666666666666</v>
          </cell>
          <cell r="V430">
            <v>6.4516129032258063E-2</v>
          </cell>
          <cell r="X430">
            <v>1.4827586206896552</v>
          </cell>
          <cell r="Y430">
            <v>1.4838709677419355</v>
          </cell>
          <cell r="Z430">
            <v>0.26666666666666666</v>
          </cell>
          <cell r="AA430">
            <v>0.32258064516129031</v>
          </cell>
          <cell r="AB430">
            <v>0.46666666666666667</v>
          </cell>
          <cell r="AC430">
            <v>1.3548387096774193</v>
          </cell>
          <cell r="AD430">
            <v>0.5161290322580645</v>
          </cell>
          <cell r="AE430">
            <v>0.56666666666666665</v>
          </cell>
          <cell r="AF430">
            <v>0.32258064516129031</v>
          </cell>
          <cell r="AH430">
            <v>0.25806451612903225</v>
          </cell>
          <cell r="AI430">
            <v>0.35483870967741937</v>
          </cell>
          <cell r="AJ430">
            <v>0.42857142857142855</v>
          </cell>
          <cell r="AK430">
            <v>0.45161290322580649</v>
          </cell>
          <cell r="AL430">
            <v>0.16666666666666666</v>
          </cell>
          <cell r="AM430">
            <v>9.6774193548387094E-2</v>
          </cell>
          <cell r="AN430">
            <v>0.46666666666666667</v>
          </cell>
        </row>
        <row r="431">
          <cell r="C431" t="str">
            <v>HES / Beverly / 6 Echo Ave. 6</v>
          </cell>
          <cell r="D431" t="str">
            <v>Park St. Area Office</v>
          </cell>
          <cell r="AG431">
            <v>0.1</v>
          </cell>
        </row>
        <row r="432">
          <cell r="C432" t="str">
            <v>HES / Beverly / 6 Echo Ave. 7</v>
          </cell>
          <cell r="D432" t="str">
            <v>(blank)</v>
          </cell>
          <cell r="AJ432">
            <v>0.14285714285714285</v>
          </cell>
        </row>
        <row r="433">
          <cell r="C433" t="str">
            <v>HES / Haverhill / 8-10 Howard St 1</v>
          </cell>
          <cell r="D433" t="str">
            <v>Cape Ann Area Office</v>
          </cell>
          <cell r="M433">
            <v>0.61290322580645162</v>
          </cell>
          <cell r="N433">
            <v>1</v>
          </cell>
          <cell r="O433">
            <v>3.2258064516129031E-2</v>
          </cell>
          <cell r="T433">
            <v>0.93548387096774199</v>
          </cell>
          <cell r="U433">
            <v>1</v>
          </cell>
          <cell r="V433">
            <v>1</v>
          </cell>
          <cell r="W433">
            <v>0.67741935483870963</v>
          </cell>
        </row>
        <row r="434">
          <cell r="C434" t="str">
            <v>HES / Haverhill / 8-10 Howard St 2</v>
          </cell>
          <cell r="D434" t="str">
            <v>Haverhill Area Office</v>
          </cell>
          <cell r="M434">
            <v>1</v>
          </cell>
          <cell r="N434">
            <v>0.33333333333333331</v>
          </cell>
          <cell r="O434">
            <v>1.6774193548387095</v>
          </cell>
          <cell r="P434">
            <v>2.2333333333333334</v>
          </cell>
          <cell r="Q434">
            <v>2</v>
          </cell>
          <cell r="R434">
            <v>1.6774193548387097</v>
          </cell>
          <cell r="S434">
            <v>0.8</v>
          </cell>
          <cell r="T434">
            <v>0.25806451612903225</v>
          </cell>
          <cell r="U434">
            <v>1.5333333333333332</v>
          </cell>
          <cell r="V434">
            <v>2.6774193548387095</v>
          </cell>
          <cell r="W434">
            <v>2.967741935483871</v>
          </cell>
          <cell r="X434">
            <v>3.2413793103448274</v>
          </cell>
          <cell r="Y434">
            <v>2.096774193548387</v>
          </cell>
          <cell r="Z434">
            <v>2</v>
          </cell>
          <cell r="AA434">
            <v>2</v>
          </cell>
          <cell r="AB434">
            <v>1.8666666666666667</v>
          </cell>
          <cell r="AC434">
            <v>1</v>
          </cell>
          <cell r="AD434">
            <v>1.3870967741935485</v>
          </cell>
          <cell r="AE434">
            <v>1.9666666666666668</v>
          </cell>
          <cell r="AF434">
            <v>1.8064516129032258</v>
          </cell>
          <cell r="AG434">
            <v>0.3666666666666667</v>
          </cell>
        </row>
        <row r="435">
          <cell r="C435" t="str">
            <v>HES / Haverhill / 8-10 Howard St 3</v>
          </cell>
          <cell r="D435" t="str">
            <v>Lawrence Area Office</v>
          </cell>
          <cell r="M435">
            <v>1.3548387096774193</v>
          </cell>
          <cell r="N435">
            <v>2.8333333333333335</v>
          </cell>
          <cell r="O435">
            <v>1.193548387096774</v>
          </cell>
          <cell r="P435">
            <v>2.1666666666666665</v>
          </cell>
          <cell r="Q435">
            <v>2.4838709677419355</v>
          </cell>
          <cell r="R435">
            <v>2.6129032258064515</v>
          </cell>
          <cell r="S435">
            <v>1.2</v>
          </cell>
          <cell r="T435">
            <v>0.35483870967741937</v>
          </cell>
          <cell r="W435">
            <v>0.32258064516129031</v>
          </cell>
          <cell r="X435">
            <v>1</v>
          </cell>
          <cell r="Y435">
            <v>1.2903225806451613</v>
          </cell>
          <cell r="Z435">
            <v>1.7666666666666666</v>
          </cell>
          <cell r="AA435">
            <v>0.12903225806451613</v>
          </cell>
          <cell r="AC435">
            <v>0.29032258064516131</v>
          </cell>
          <cell r="AE435">
            <v>0.3</v>
          </cell>
          <cell r="AF435">
            <v>1</v>
          </cell>
          <cell r="AG435">
            <v>0.66666666666666663</v>
          </cell>
        </row>
        <row r="436">
          <cell r="C436" t="str">
            <v>HES / Haverhill / 8-10 Howard St 4</v>
          </cell>
          <cell r="D436" t="str">
            <v>Lowell Area Office</v>
          </cell>
          <cell r="L436">
            <v>1.4285714285714284</v>
          </cell>
          <cell r="M436">
            <v>3.5483870967741935</v>
          </cell>
          <cell r="N436">
            <v>3.3666666666666667</v>
          </cell>
          <cell r="O436">
            <v>2.774193548387097</v>
          </cell>
          <cell r="P436">
            <v>3</v>
          </cell>
          <cell r="Q436">
            <v>2.4838709677419355</v>
          </cell>
          <cell r="R436">
            <v>2.3548387096774195</v>
          </cell>
          <cell r="S436">
            <v>1.9</v>
          </cell>
          <cell r="T436">
            <v>2</v>
          </cell>
          <cell r="U436">
            <v>1.3666666666666665</v>
          </cell>
          <cell r="V436">
            <v>1.3870967741935485</v>
          </cell>
          <cell r="W436">
            <v>2.903225806451613</v>
          </cell>
          <cell r="X436">
            <v>1.3448275862068966</v>
          </cell>
          <cell r="Y436">
            <v>2.6129032258064515</v>
          </cell>
          <cell r="Z436">
            <v>2.2000000000000002</v>
          </cell>
          <cell r="AA436">
            <v>3.032258064516129</v>
          </cell>
          <cell r="AB436">
            <v>3.4666666666666663</v>
          </cell>
          <cell r="AC436">
            <v>2.6774193548387095</v>
          </cell>
          <cell r="AD436">
            <v>2.32258064516129</v>
          </cell>
          <cell r="AE436">
            <v>1.8333333333333333</v>
          </cell>
          <cell r="AF436">
            <v>2.806451612903226</v>
          </cell>
          <cell r="AG436">
            <v>1.2666666666666666</v>
          </cell>
        </row>
        <row r="437">
          <cell r="C437" t="str">
            <v>HES / Haverhill / 8-10 Howard St 5</v>
          </cell>
          <cell r="D437" t="str">
            <v>New Bedford Child and Family (Adop)</v>
          </cell>
          <cell r="AC437">
            <v>1</v>
          </cell>
          <cell r="AD437">
            <v>1</v>
          </cell>
          <cell r="AE437">
            <v>1</v>
          </cell>
          <cell r="AF437">
            <v>0.16129032258064516</v>
          </cell>
        </row>
        <row r="438">
          <cell r="C438" t="str">
            <v>HES / Salem / 39 1/2 Mason St 1</v>
          </cell>
          <cell r="D438" t="str">
            <v>Cape Ann Area Office</v>
          </cell>
          <cell r="AO438">
            <v>0.80645161290322576</v>
          </cell>
          <cell r="AP438">
            <v>8.1290322580645142</v>
          </cell>
          <cell r="AQ438">
            <v>6.3</v>
          </cell>
          <cell r="AR438">
            <v>6.7096774193548372</v>
          </cell>
          <cell r="AS438">
            <v>8.5666666666666664</v>
          </cell>
          <cell r="AT438">
            <v>7.32258064516129</v>
          </cell>
          <cell r="AU438">
            <v>8.64</v>
          </cell>
          <cell r="AV438">
            <v>8.0357142857142865</v>
          </cell>
          <cell r="AW438">
            <v>7.0322580645161281</v>
          </cell>
          <cell r="AX438">
            <v>9.3000000000000007</v>
          </cell>
          <cell r="AY438">
            <v>8.3225806451612883</v>
          </cell>
          <cell r="AZ438">
            <v>8.8333333333333304</v>
          </cell>
        </row>
        <row r="439">
          <cell r="C439" t="str">
            <v>HES / Salem / 39 1/2 Mason St 2</v>
          </cell>
          <cell r="D439" t="str">
            <v>Haverhill Area Office</v>
          </cell>
          <cell r="AZ439">
            <v>0.33333333333333331</v>
          </cell>
        </row>
        <row r="440">
          <cell r="C440" t="str">
            <v>HES / Salem / 39 1/2 Mason St 3</v>
          </cell>
          <cell r="D440" t="str">
            <v>Hyde Park Area Office</v>
          </cell>
          <cell r="AV440">
            <v>0.14285714285714285</v>
          </cell>
        </row>
        <row r="441">
          <cell r="C441" t="str">
            <v>HES / Salem / 39 1/2 Mason St 4</v>
          </cell>
          <cell r="D441" t="str">
            <v>Lawrence Area Office</v>
          </cell>
          <cell r="AR441">
            <v>9.6774193548387094E-2</v>
          </cell>
          <cell r="AT441">
            <v>9.6774193548387094E-2</v>
          </cell>
        </row>
        <row r="442">
          <cell r="C442" t="str">
            <v>HES / Salem / 39 1/2 Mason St 5</v>
          </cell>
          <cell r="D442" t="str">
            <v>Lowell Area Office</v>
          </cell>
          <cell r="AP442">
            <v>9.6774193548387094E-2</v>
          </cell>
        </row>
        <row r="443">
          <cell r="C443" t="str">
            <v>HES / Salem / 39 1/2 Mason St 6</v>
          </cell>
          <cell r="D443" t="str">
            <v>Lynn Area Office</v>
          </cell>
          <cell r="AP443">
            <v>1.5161290322580645</v>
          </cell>
          <cell r="AQ443">
            <v>0.83333333333333326</v>
          </cell>
          <cell r="AR443">
            <v>0.90322580645161299</v>
          </cell>
          <cell r="AS443">
            <v>0.83333333333333337</v>
          </cell>
          <cell r="AT443">
            <v>1.4516129032258065</v>
          </cell>
          <cell r="AV443">
            <v>0.75</v>
          </cell>
          <cell r="AW443">
            <v>0.19354838709677419</v>
          </cell>
          <cell r="AX443">
            <v>0.6333333333333333</v>
          </cell>
          <cell r="AY443">
            <v>0.12903225806451613</v>
          </cell>
          <cell r="AZ443">
            <v>0.5</v>
          </cell>
        </row>
        <row r="444">
          <cell r="C444" t="str">
            <v>ItalianHome/E. Freetown/9PinewoodCt 1</v>
          </cell>
          <cell r="D444" t="str">
            <v>Brockton Area Office</v>
          </cell>
          <cell r="G444">
            <v>0.76666666666666672</v>
          </cell>
          <cell r="H444">
            <v>1.3870967741935485</v>
          </cell>
          <cell r="I444">
            <v>2</v>
          </cell>
          <cell r="J444">
            <v>3</v>
          </cell>
          <cell r="K444">
            <v>5.096774193548387</v>
          </cell>
          <cell r="L444">
            <v>4.0357142857142847</v>
          </cell>
          <cell r="M444">
            <v>2.774193548387097</v>
          </cell>
          <cell r="N444">
            <v>2</v>
          </cell>
          <cell r="O444">
            <v>2.3548387096774195</v>
          </cell>
          <cell r="P444">
            <v>1.9666666666666668</v>
          </cell>
          <cell r="Q444">
            <v>1.2258064516129032</v>
          </cell>
          <cell r="R444">
            <v>3.096774193548387</v>
          </cell>
          <cell r="S444">
            <v>2.9333333333333336</v>
          </cell>
          <cell r="T444">
            <v>2.096774193548387</v>
          </cell>
          <cell r="U444">
            <v>1.4666666666666668</v>
          </cell>
          <cell r="V444">
            <v>0.41935483870967744</v>
          </cell>
          <cell r="W444">
            <v>1.7096774193548387</v>
          </cell>
          <cell r="X444">
            <v>4</v>
          </cell>
          <cell r="Y444">
            <v>3.967741935483871</v>
          </cell>
          <cell r="Z444">
            <v>1.7</v>
          </cell>
          <cell r="AA444">
            <v>1.741935483870968</v>
          </cell>
          <cell r="AB444">
            <v>2.4666666666666668</v>
          </cell>
          <cell r="AC444">
            <v>1.161290322580645</v>
          </cell>
          <cell r="AD444">
            <v>1.5483870967741935</v>
          </cell>
          <cell r="AE444">
            <v>0.76666666666666661</v>
          </cell>
          <cell r="AF444">
            <v>1</v>
          </cell>
          <cell r="AG444">
            <v>1.5666666666666667</v>
          </cell>
          <cell r="AH444">
            <v>2</v>
          </cell>
          <cell r="AI444">
            <v>1.5806451612903225</v>
          </cell>
          <cell r="AJ444">
            <v>3.3571428571428572</v>
          </cell>
          <cell r="AK444">
            <v>3.903225806451613</v>
          </cell>
          <cell r="AL444">
            <v>3.8666666666666667</v>
          </cell>
          <cell r="AM444">
            <v>1.1935483870967742</v>
          </cell>
          <cell r="AN444">
            <v>1.8666666666666667</v>
          </cell>
          <cell r="AO444">
            <v>1.6129032258064515</v>
          </cell>
          <cell r="AP444">
            <v>2</v>
          </cell>
          <cell r="AQ444">
            <v>1.3666666666666667</v>
          </cell>
          <cell r="AR444">
            <v>2.7419354838709675</v>
          </cell>
          <cell r="AS444">
            <v>4</v>
          </cell>
          <cell r="AT444">
            <v>4</v>
          </cell>
          <cell r="AU444">
            <v>4</v>
          </cell>
          <cell r="AV444">
            <v>4</v>
          </cell>
          <cell r="AW444">
            <v>1.9677419354838708</v>
          </cell>
          <cell r="AX444">
            <v>2.0333333333333332</v>
          </cell>
          <cell r="AY444">
            <v>0.54838709677419351</v>
          </cell>
          <cell r="AZ444">
            <v>1.1333333333333333</v>
          </cell>
        </row>
        <row r="445">
          <cell r="C445" t="str">
            <v>ItalianHome/E. Freetown/9PinewoodCt 2</v>
          </cell>
          <cell r="D445" t="str">
            <v>Cape Cod Area Office</v>
          </cell>
          <cell r="AC445">
            <v>1</v>
          </cell>
          <cell r="AD445">
            <v>2</v>
          </cell>
          <cell r="AE445">
            <v>1.0666666666666667</v>
          </cell>
          <cell r="AL445">
            <v>3.3333333333333333E-2</v>
          </cell>
          <cell r="AM445">
            <v>1</v>
          </cell>
          <cell r="AN445">
            <v>1</v>
          </cell>
          <cell r="AO445">
            <v>0.87096774193548387</v>
          </cell>
          <cell r="AY445">
            <v>0.41935483870967744</v>
          </cell>
          <cell r="AZ445">
            <v>1</v>
          </cell>
        </row>
        <row r="446">
          <cell r="C446" t="str">
            <v>ItalianHome/E. Freetown/9PinewoodCt 3</v>
          </cell>
          <cell r="D446" t="str">
            <v>Communities For People (Adop)</v>
          </cell>
          <cell r="AE446">
            <v>0.9</v>
          </cell>
          <cell r="AF446">
            <v>1</v>
          </cell>
          <cell r="AG446">
            <v>1</v>
          </cell>
          <cell r="AH446">
            <v>0.12903225806451613</v>
          </cell>
          <cell r="AS446">
            <v>0.6333333333333333</v>
          </cell>
          <cell r="AT446">
            <v>1</v>
          </cell>
          <cell r="AU446">
            <v>1</v>
          </cell>
          <cell r="AV446">
            <v>1</v>
          </cell>
          <cell r="AW446">
            <v>1</v>
          </cell>
          <cell r="AX446">
            <v>1</v>
          </cell>
          <cell r="AY446">
            <v>1</v>
          </cell>
          <cell r="AZ446">
            <v>3.3333333333333333E-2</v>
          </cell>
        </row>
        <row r="447">
          <cell r="C447" t="str">
            <v>ItalianHome/E. Freetown/9PinewoodCt 4</v>
          </cell>
          <cell r="D447" t="str">
            <v>Fall River Area Office</v>
          </cell>
          <cell r="P447">
            <v>1</v>
          </cell>
          <cell r="Q447">
            <v>0.4838709677419355</v>
          </cell>
          <cell r="R447">
            <v>0.4838709677419355</v>
          </cell>
          <cell r="Z447">
            <v>0.96666666666666667</v>
          </cell>
          <cell r="AA447">
            <v>1</v>
          </cell>
          <cell r="AB447">
            <v>0.73333333333333328</v>
          </cell>
          <cell r="AH447">
            <v>0.87096774193548387</v>
          </cell>
          <cell r="AI447">
            <v>0.25806451612903225</v>
          </cell>
          <cell r="AO447">
            <v>1.7419354838709677</v>
          </cell>
          <cell r="AP447">
            <v>1.096774193548387</v>
          </cell>
          <cell r="AQ447">
            <v>0.53333333333333333</v>
          </cell>
          <cell r="AZ447">
            <v>1.3666666666666667</v>
          </cell>
        </row>
        <row r="448">
          <cell r="C448" t="str">
            <v>ItalianHome/E. Freetown/9PinewoodCt 5</v>
          </cell>
          <cell r="D448" t="str">
            <v>Hyde Park Area Office</v>
          </cell>
          <cell r="AV448">
            <v>0.75</v>
          </cell>
        </row>
        <row r="449">
          <cell r="C449" t="str">
            <v>ItalianHome/E. Freetown/9PinewoodCt 6</v>
          </cell>
          <cell r="D449" t="str">
            <v>New Bedford Area Office</v>
          </cell>
          <cell r="N449">
            <v>0.13333333333333333</v>
          </cell>
          <cell r="R449">
            <v>0.87096774193548387</v>
          </cell>
          <cell r="T449">
            <v>0.16129032258064516</v>
          </cell>
          <cell r="Z449">
            <v>0.2</v>
          </cell>
          <cell r="AA449">
            <v>0.64516129032258063</v>
          </cell>
          <cell r="AB449">
            <v>1</v>
          </cell>
          <cell r="AC449">
            <v>1</v>
          </cell>
          <cell r="AD449">
            <v>1.064516129032258</v>
          </cell>
          <cell r="AE449">
            <v>1</v>
          </cell>
          <cell r="AF449">
            <v>1.8064516129032258</v>
          </cell>
          <cell r="AG449">
            <v>0.16666666666666666</v>
          </cell>
          <cell r="AI449">
            <v>0.87096774193548387</v>
          </cell>
          <cell r="AJ449">
            <v>1.1785714285714286</v>
          </cell>
          <cell r="AK449">
            <v>0.35483870967741937</v>
          </cell>
          <cell r="AY449">
            <v>0.25806451612903225</v>
          </cell>
          <cell r="AZ449">
            <v>0.66666666666666663</v>
          </cell>
        </row>
        <row r="450">
          <cell r="C450" t="str">
            <v>ItalianHome/E. Freetown/9PinewoodCt 7</v>
          </cell>
          <cell r="D450" t="str">
            <v>Plymouth Area Office</v>
          </cell>
          <cell r="G450">
            <v>1.1666666666666665</v>
          </cell>
          <cell r="H450">
            <v>1</v>
          </cell>
          <cell r="I450">
            <v>1.8333333333333335</v>
          </cell>
          <cell r="J450">
            <v>3</v>
          </cell>
          <cell r="K450">
            <v>2.3548387096774195</v>
          </cell>
          <cell r="L450">
            <v>2.0357142857142856</v>
          </cell>
          <cell r="M450">
            <v>3.032258064516129</v>
          </cell>
          <cell r="N450">
            <v>1.6333333333333333</v>
          </cell>
          <cell r="O450">
            <v>1.4516129032258065</v>
          </cell>
          <cell r="P450">
            <v>0.9</v>
          </cell>
          <cell r="Q450">
            <v>2.419354838709677</v>
          </cell>
          <cell r="R450">
            <v>2.5483870967741935</v>
          </cell>
          <cell r="S450">
            <v>2.2999999999999998</v>
          </cell>
          <cell r="T450">
            <v>1.032258064516129</v>
          </cell>
          <cell r="U450">
            <v>1.6333333333333333</v>
          </cell>
          <cell r="V450">
            <v>2</v>
          </cell>
          <cell r="W450">
            <v>1.129032258064516</v>
          </cell>
          <cell r="X450">
            <v>3</v>
          </cell>
          <cell r="Y450">
            <v>2.4193548387096775</v>
          </cell>
          <cell r="Z450">
            <v>3</v>
          </cell>
          <cell r="AA450">
            <v>2.967741935483871</v>
          </cell>
          <cell r="AB450">
            <v>1.6333333333333333</v>
          </cell>
          <cell r="AC450">
            <v>2.806451612903226</v>
          </cell>
          <cell r="AD450">
            <v>1.7419354838709677</v>
          </cell>
          <cell r="AE450">
            <v>2.6</v>
          </cell>
          <cell r="AF450">
            <v>3.967741935483871</v>
          </cell>
          <cell r="AG450">
            <v>4</v>
          </cell>
          <cell r="AH450">
            <v>2.7096774193548385</v>
          </cell>
          <cell r="AI450">
            <v>2.5483870967741935</v>
          </cell>
          <cell r="AJ450">
            <v>1.8571428571428572</v>
          </cell>
          <cell r="AK450">
            <v>1.4838709677419355</v>
          </cell>
          <cell r="AL450">
            <v>2.2666666666666666</v>
          </cell>
          <cell r="AM450">
            <v>1.4193548387096775</v>
          </cell>
          <cell r="AN450">
            <v>1.3</v>
          </cell>
          <cell r="AO450">
            <v>2</v>
          </cell>
          <cell r="AP450">
            <v>2.032258064516129</v>
          </cell>
          <cell r="AQ450">
            <v>2</v>
          </cell>
          <cell r="AR450">
            <v>2.3870967741935485</v>
          </cell>
          <cell r="AS450">
            <v>2.1</v>
          </cell>
          <cell r="AT450">
            <v>0.67741935483870963</v>
          </cell>
          <cell r="AU450">
            <v>0.41935483870967744</v>
          </cell>
          <cell r="AV450">
            <v>2.6071428571428572</v>
          </cell>
          <cell r="AW450">
            <v>3</v>
          </cell>
          <cell r="AX450">
            <v>4.4000000000000004</v>
          </cell>
          <cell r="AY450">
            <v>4.838709677419355</v>
          </cell>
          <cell r="AZ450">
            <v>3</v>
          </cell>
        </row>
        <row r="451">
          <cell r="C451" t="str">
            <v>ItalianHome/E. Freetown/9PinewoodCt 8</v>
          </cell>
          <cell r="D451" t="str">
            <v>Taunton/Attleboro Area Office</v>
          </cell>
          <cell r="F451">
            <v>0.12903225806451613</v>
          </cell>
          <cell r="G451">
            <v>1</v>
          </cell>
          <cell r="H451">
            <v>0.12903225806451613</v>
          </cell>
          <cell r="K451">
            <v>0.67741935483870963</v>
          </cell>
          <cell r="L451">
            <v>1</v>
          </cell>
          <cell r="M451">
            <v>1.6451612903225805</v>
          </cell>
          <cell r="N451">
            <v>1.7666666666666666</v>
          </cell>
          <cell r="O451">
            <v>0.25806451612903225</v>
          </cell>
          <cell r="P451">
            <v>0.83333333333333337</v>
          </cell>
          <cell r="Q451">
            <v>0.25806451612903225</v>
          </cell>
          <cell r="R451">
            <v>0.54838709677419351</v>
          </cell>
          <cell r="S451">
            <v>2</v>
          </cell>
          <cell r="T451">
            <v>2.225806451612903</v>
          </cell>
          <cell r="U451">
            <v>1.4333333333333336</v>
          </cell>
          <cell r="V451">
            <v>1</v>
          </cell>
          <cell r="W451">
            <v>1.903225806451613</v>
          </cell>
          <cell r="X451">
            <v>2.4137931034482758</v>
          </cell>
          <cell r="Y451">
            <v>1.193548387096774</v>
          </cell>
          <cell r="Z451">
            <v>1.4666666666666668</v>
          </cell>
          <cell r="AA451">
            <v>1</v>
          </cell>
          <cell r="AB451">
            <v>1</v>
          </cell>
          <cell r="AC451">
            <v>0.967741935483871</v>
          </cell>
          <cell r="AD451">
            <v>0.80645161290322576</v>
          </cell>
          <cell r="AF451">
            <v>3.2258064516129031E-2</v>
          </cell>
          <cell r="AG451">
            <v>1</v>
          </cell>
          <cell r="AH451">
            <v>1</v>
          </cell>
          <cell r="AI451">
            <v>1</v>
          </cell>
          <cell r="AJ451">
            <v>0.9285714285714286</v>
          </cell>
          <cell r="AL451">
            <v>0.83333333333333337</v>
          </cell>
          <cell r="AM451">
            <v>1.4193548387096775</v>
          </cell>
          <cell r="AN451">
            <v>2</v>
          </cell>
          <cell r="AO451">
            <v>1</v>
          </cell>
          <cell r="AP451">
            <v>0.19354838709677419</v>
          </cell>
          <cell r="AU451">
            <v>0.35483870967741937</v>
          </cell>
          <cell r="AZ451">
            <v>0.96666666666666667</v>
          </cell>
        </row>
        <row r="452">
          <cell r="C452" t="str">
            <v>ItalianHome/JamPl/1125CentreSt 1</v>
          </cell>
          <cell r="D452" t="str">
            <v>Brockton Area Office</v>
          </cell>
          <cell r="AN452">
            <v>0.66666666666666663</v>
          </cell>
          <cell r="AO452">
            <v>0.74193548387096775</v>
          </cell>
        </row>
        <row r="453">
          <cell r="C453" t="str">
            <v>ItalianHome/JamPl/1125CentreSt 2</v>
          </cell>
          <cell r="D453" t="str">
            <v>Cape Cod Area Office</v>
          </cell>
          <cell r="AS453">
            <v>6.6666666666666666E-2</v>
          </cell>
        </row>
        <row r="454">
          <cell r="C454" t="str">
            <v>ItalianHome/JamPl/1125CentreSt 3</v>
          </cell>
          <cell r="D454" t="str">
            <v>Coastal Area Office</v>
          </cell>
          <cell r="AO454">
            <v>0.41935483870967744</v>
          </cell>
        </row>
        <row r="455">
          <cell r="C455" t="str">
            <v>ItalianHome/JamPl/1125CentreSt 4</v>
          </cell>
          <cell r="D455" t="str">
            <v>Dimock St. Area Office</v>
          </cell>
          <cell r="I455">
            <v>0.73333333333333328</v>
          </cell>
          <cell r="J455">
            <v>0.64516129032258063</v>
          </cell>
          <cell r="N455">
            <v>0.5</v>
          </cell>
          <cell r="O455">
            <v>0.38709677419354838</v>
          </cell>
          <cell r="U455">
            <v>0.16666666666666666</v>
          </cell>
          <cell r="V455">
            <v>1</v>
          </cell>
          <cell r="W455">
            <v>0.32258064516129031</v>
          </cell>
          <cell r="Y455">
            <v>0.19354838709677419</v>
          </cell>
          <cell r="Z455">
            <v>1</v>
          </cell>
          <cell r="AA455">
            <v>0.35483870967741937</v>
          </cell>
          <cell r="AC455">
            <v>3.2258064516129031E-2</v>
          </cell>
          <cell r="AD455">
            <v>1.4516129032258065</v>
          </cell>
          <cell r="AE455">
            <v>0.6</v>
          </cell>
          <cell r="AF455">
            <v>1.1935483870967742</v>
          </cell>
          <cell r="AG455">
            <v>2</v>
          </cell>
          <cell r="AH455">
            <v>0.93548387096774188</v>
          </cell>
          <cell r="AI455">
            <v>0.41935483870967744</v>
          </cell>
          <cell r="AK455">
            <v>0.22580645161290322</v>
          </cell>
        </row>
        <row r="456">
          <cell r="C456" t="str">
            <v>ItalianHome/JamPl/1125CentreSt 5</v>
          </cell>
          <cell r="D456" t="str">
            <v>Framingham Area Office</v>
          </cell>
          <cell r="X456">
            <v>0.82758620689655171</v>
          </cell>
          <cell r="Y456">
            <v>0.12903225806451613</v>
          </cell>
        </row>
        <row r="457">
          <cell r="C457" t="str">
            <v>ItalianHome/JamPl/1125CentreSt 6</v>
          </cell>
          <cell r="D457" t="str">
            <v>Harbor Area Office</v>
          </cell>
          <cell r="S457">
            <v>0.8666666666666667</v>
          </cell>
          <cell r="T457">
            <v>0.5161290322580645</v>
          </cell>
          <cell r="AA457">
            <v>0.54838709677419351</v>
          </cell>
          <cell r="AB457">
            <v>1</v>
          </cell>
          <cell r="AC457">
            <v>0.22580645161290322</v>
          </cell>
          <cell r="AI457">
            <v>0.58064516129032262</v>
          </cell>
          <cell r="AJ457">
            <v>1</v>
          </cell>
          <cell r="AK457">
            <v>1</v>
          </cell>
          <cell r="AL457">
            <v>0.8666666666666667</v>
          </cell>
          <cell r="AR457">
            <v>0.38709677419354838</v>
          </cell>
          <cell r="AS457">
            <v>1</v>
          </cell>
          <cell r="AT457">
            <v>6.4516129032258063E-2</v>
          </cell>
        </row>
        <row r="458">
          <cell r="C458" t="str">
            <v>ItalianHome/JamPl/1125CentreSt 7</v>
          </cell>
          <cell r="D458" t="str">
            <v>Hyde Park Area Office</v>
          </cell>
          <cell r="F458">
            <v>0.45161290322580644</v>
          </cell>
          <cell r="G458">
            <v>1</v>
          </cell>
          <cell r="H458">
            <v>3.2258064516129031E-2</v>
          </cell>
          <cell r="L458">
            <v>0.5714285714285714</v>
          </cell>
          <cell r="M458">
            <v>1.6129032258064515</v>
          </cell>
          <cell r="N458">
            <v>1.2666666666666666</v>
          </cell>
          <cell r="O458">
            <v>6.4516129032258063E-2</v>
          </cell>
          <cell r="Q458">
            <v>0.19354838709677419</v>
          </cell>
          <cell r="R458">
            <v>1</v>
          </cell>
          <cell r="S458">
            <v>1</v>
          </cell>
          <cell r="T458">
            <v>0.77419354838709675</v>
          </cell>
          <cell r="U458">
            <v>1</v>
          </cell>
          <cell r="V458">
            <v>0.29032258064516131</v>
          </cell>
          <cell r="X458">
            <v>0.7931034482758621</v>
          </cell>
          <cell r="Y458">
            <v>0.58064516129032262</v>
          </cell>
          <cell r="Z458">
            <v>0.93333333333333335</v>
          </cell>
          <cell r="AL458">
            <v>0.1</v>
          </cell>
          <cell r="AP458">
            <v>0.19354838709677419</v>
          </cell>
          <cell r="AQ458">
            <v>2</v>
          </cell>
          <cell r="AR458">
            <v>0.61290322580645162</v>
          </cell>
        </row>
        <row r="459">
          <cell r="C459" t="str">
            <v>ItalianHome/JamPl/1125CentreSt 8</v>
          </cell>
          <cell r="D459" t="str">
            <v>Park St. Area Office</v>
          </cell>
          <cell r="E459">
            <v>3.2258064516129031E-2</v>
          </cell>
          <cell r="F459">
            <v>1</v>
          </cell>
          <cell r="G459">
            <v>1</v>
          </cell>
          <cell r="H459">
            <v>0.96774193548387089</v>
          </cell>
          <cell r="I459">
            <v>0.7</v>
          </cell>
          <cell r="K459">
            <v>0.77419354838709675</v>
          </cell>
          <cell r="L459">
            <v>0.9285714285714286</v>
          </cell>
          <cell r="P459">
            <v>0.93333333333333335</v>
          </cell>
          <cell r="Q459">
            <v>1.7096774193548387</v>
          </cell>
          <cell r="R459">
            <v>0.38709677419354838</v>
          </cell>
          <cell r="V459">
            <v>0.61290322580645162</v>
          </cell>
          <cell r="W459">
            <v>0.87096774193548387</v>
          </cell>
          <cell r="Y459">
            <v>0.16129032258064516</v>
          </cell>
          <cell r="Z459">
            <v>6.6666666666666666E-2</v>
          </cell>
          <cell r="AA459">
            <v>1</v>
          </cell>
          <cell r="AB459">
            <v>0.8</v>
          </cell>
          <cell r="AC459">
            <v>1</v>
          </cell>
          <cell r="AD459">
            <v>0.19354838709677419</v>
          </cell>
          <cell r="AH459">
            <v>0.70967741935483875</v>
          </cell>
          <cell r="AI459">
            <v>1</v>
          </cell>
          <cell r="AJ459">
            <v>1</v>
          </cell>
          <cell r="AK459">
            <v>0.16129032258064516</v>
          </cell>
          <cell r="AM459">
            <v>0.58064516129032262</v>
          </cell>
          <cell r="AN459">
            <v>0.93333333333333335</v>
          </cell>
          <cell r="AO459">
            <v>0.12903225806451613</v>
          </cell>
          <cell r="AP459">
            <v>0.58064516129032262</v>
          </cell>
          <cell r="AR459">
            <v>0.29032258064516131</v>
          </cell>
          <cell r="AS459">
            <v>0.8</v>
          </cell>
        </row>
        <row r="460">
          <cell r="C460" t="str">
            <v>ItalianHome/JamPl/1125CentreSt 9</v>
          </cell>
          <cell r="D460" t="str">
            <v>Plymouth Area Office</v>
          </cell>
          <cell r="AL460">
            <v>0.13333333333333333</v>
          </cell>
          <cell r="AM460">
            <v>1</v>
          </cell>
        </row>
        <row r="461">
          <cell r="C461" t="str">
            <v>Key / Fall River / 62 County St 1</v>
          </cell>
          <cell r="D461" t="str">
            <v>Brockton Area Office</v>
          </cell>
          <cell r="E461">
            <v>0.12903225806451613</v>
          </cell>
          <cell r="O461">
            <v>0.74193548387096775</v>
          </cell>
          <cell r="P461">
            <v>0.1</v>
          </cell>
          <cell r="Q461">
            <v>0.38709677419354838</v>
          </cell>
          <cell r="R461">
            <v>1</v>
          </cell>
          <cell r="S461">
            <v>0.8666666666666667</v>
          </cell>
          <cell r="T461">
            <v>0.96774193548387089</v>
          </cell>
          <cell r="Y461">
            <v>0.12903225806451613</v>
          </cell>
          <cell r="Z461">
            <v>3.3333333333333333E-2</v>
          </cell>
          <cell r="AF461">
            <v>1.5161290322580645</v>
          </cell>
          <cell r="AG461">
            <v>1.2666666666666668</v>
          </cell>
          <cell r="AH461">
            <v>0.35483870967741937</v>
          </cell>
          <cell r="AI461">
            <v>1.7741935483870968</v>
          </cell>
          <cell r="AJ461">
            <v>0.14285714285714285</v>
          </cell>
          <cell r="AK461">
            <v>0.41935483870967744</v>
          </cell>
          <cell r="AL461">
            <v>6.6666666666666666E-2</v>
          </cell>
          <cell r="AM461">
            <v>0.4838709677419355</v>
          </cell>
          <cell r="AN461">
            <v>0.66666666666666663</v>
          </cell>
          <cell r="AQ461">
            <v>0.73333333333333328</v>
          </cell>
          <cell r="AU461">
            <v>9.6774193548387094E-2</v>
          </cell>
          <cell r="AW461">
            <v>6.4516129032258063E-2</v>
          </cell>
          <cell r="AX461">
            <v>0.13333333333333333</v>
          </cell>
        </row>
        <row r="462">
          <cell r="C462" t="str">
            <v>Key / Fall River / 62 County St 2</v>
          </cell>
          <cell r="D462" t="str">
            <v>Cape Cod Area Office</v>
          </cell>
          <cell r="E462">
            <v>6.4516129032258063E-2</v>
          </cell>
        </row>
        <row r="463">
          <cell r="C463" t="str">
            <v>Key / Fall River / 62 County St 3</v>
          </cell>
          <cell r="D463" t="str">
            <v>Fall River Area Office</v>
          </cell>
          <cell r="E463">
            <v>0.64516129032258063</v>
          </cell>
          <cell r="F463">
            <v>0.45161290322580649</v>
          </cell>
          <cell r="G463">
            <v>1.0666666666666669</v>
          </cell>
          <cell r="H463">
            <v>3.161290322580645</v>
          </cell>
          <cell r="I463">
            <v>7.7</v>
          </cell>
          <cell r="J463">
            <v>9.935483870967742</v>
          </cell>
          <cell r="K463">
            <v>9.193548387096774</v>
          </cell>
          <cell r="L463">
            <v>9.7857142857142847</v>
          </cell>
          <cell r="M463">
            <v>9.3225806451612918</v>
          </cell>
          <cell r="N463">
            <v>11.8</v>
          </cell>
          <cell r="O463">
            <v>10.64516129032258</v>
          </cell>
          <cell r="P463">
            <v>11.566666666666666</v>
          </cell>
          <cell r="Q463">
            <v>12.225806451612902</v>
          </cell>
          <cell r="R463">
            <v>13.451612903225804</v>
          </cell>
          <cell r="S463">
            <v>13.666666666666668</v>
          </cell>
          <cell r="T463">
            <v>13.419354838709676</v>
          </cell>
          <cell r="U463">
            <v>14.6</v>
          </cell>
          <cell r="V463">
            <v>14.741935483870966</v>
          </cell>
          <cell r="W463">
            <v>14.967741935483872</v>
          </cell>
          <cell r="X463">
            <v>14.827586206896553</v>
          </cell>
          <cell r="Y463">
            <v>14.709677419354838</v>
          </cell>
          <cell r="Z463">
            <v>14.666666666666666</v>
          </cell>
          <cell r="AA463">
            <v>15</v>
          </cell>
          <cell r="AB463">
            <v>14.533333333333335</v>
          </cell>
          <cell r="AC463">
            <v>13.870967741935484</v>
          </cell>
          <cell r="AD463">
            <v>13.903225806451614</v>
          </cell>
          <cell r="AE463">
            <v>14.2</v>
          </cell>
          <cell r="AF463">
            <v>11.354838709677418</v>
          </cell>
          <cell r="AG463">
            <v>13.033333333333333</v>
          </cell>
          <cell r="AH463">
            <v>13.161290322580646</v>
          </cell>
          <cell r="AI463">
            <v>11.806451612903228</v>
          </cell>
          <cell r="AJ463">
            <v>10.5</v>
          </cell>
          <cell r="AK463">
            <v>11.548387096774194</v>
          </cell>
          <cell r="AL463">
            <v>14.133333333333333</v>
          </cell>
          <cell r="AM463">
            <v>12.580645161290324</v>
          </cell>
          <cell r="AN463">
            <v>13.733333333333333</v>
          </cell>
          <cell r="AO463">
            <v>14.387096774193552</v>
          </cell>
          <cell r="AP463">
            <v>11.838709677419358</v>
          </cell>
          <cell r="AQ463">
            <v>10.4</v>
          </cell>
          <cell r="AR463">
            <v>13.161290322580644</v>
          </cell>
          <cell r="AS463">
            <v>13.233333333333333</v>
          </cell>
          <cell r="AT463">
            <v>11.354838709677418</v>
          </cell>
          <cell r="AU463">
            <v>11.451612903225804</v>
          </cell>
          <cell r="AV463">
            <v>13.892857142857144</v>
          </cell>
          <cell r="AW463">
            <v>13.258064516129034</v>
          </cell>
          <cell r="AX463">
            <v>14.1</v>
          </cell>
          <cell r="AY463">
            <v>14.35483870967742</v>
          </cell>
          <cell r="AZ463">
            <v>14.7</v>
          </cell>
        </row>
        <row r="464">
          <cell r="C464" t="str">
            <v>Key / Fall River / 62 County St 4</v>
          </cell>
          <cell r="D464" t="str">
            <v>New Bedford Area Office</v>
          </cell>
          <cell r="E464">
            <v>2.8387096774193545</v>
          </cell>
          <cell r="F464">
            <v>2.3870967741935485</v>
          </cell>
          <cell r="G464">
            <v>1.7666666666666666</v>
          </cell>
          <cell r="H464">
            <v>1.3548387096774195</v>
          </cell>
          <cell r="I464">
            <v>0.8</v>
          </cell>
          <cell r="J464">
            <v>0.87096774193548387</v>
          </cell>
          <cell r="K464">
            <v>0.32258064516129031</v>
          </cell>
          <cell r="O464">
            <v>3.2258064516129031E-2</v>
          </cell>
          <cell r="P464">
            <v>6.6666666666666666E-2</v>
          </cell>
          <cell r="Q464">
            <v>0.19354838709677419</v>
          </cell>
          <cell r="Z464">
            <v>0.1</v>
          </cell>
          <cell r="AJ464">
            <v>0.75</v>
          </cell>
          <cell r="AL464">
            <v>6.6666666666666666E-2</v>
          </cell>
          <cell r="AP464">
            <v>0.22580645161290322</v>
          </cell>
          <cell r="AQ464">
            <v>0.16666666666666669</v>
          </cell>
          <cell r="AR464">
            <v>9.6774193548387094E-2</v>
          </cell>
          <cell r="AW464">
            <v>0.90322580645161288</v>
          </cell>
          <cell r="AX464">
            <v>0.3</v>
          </cell>
          <cell r="AY464">
            <v>9.6774193548387094E-2</v>
          </cell>
        </row>
        <row r="465">
          <cell r="C465" t="str">
            <v>Key / Fall River / 62 County St 5</v>
          </cell>
          <cell r="D465" t="str">
            <v>New Bedford Child and Family (Adop)</v>
          </cell>
          <cell r="AC465">
            <v>1</v>
          </cell>
          <cell r="AD465">
            <v>0.80645161290322576</v>
          </cell>
          <cell r="AO465">
            <v>0.25806451612903225</v>
          </cell>
          <cell r="AP465">
            <v>1</v>
          </cell>
          <cell r="AQ465">
            <v>1</v>
          </cell>
          <cell r="AR465">
            <v>1</v>
          </cell>
          <cell r="AS465">
            <v>1</v>
          </cell>
          <cell r="AT465">
            <v>1</v>
          </cell>
          <cell r="AU465">
            <v>0.32258064516129031</v>
          </cell>
        </row>
        <row r="466">
          <cell r="C466" t="str">
            <v>Key / Fall River / 62 County St 6</v>
          </cell>
          <cell r="D466" t="str">
            <v>Plymouth Area Office</v>
          </cell>
          <cell r="I466">
            <v>0.73333333333333339</v>
          </cell>
          <cell r="J466">
            <v>0.967741935483871</v>
          </cell>
          <cell r="K466">
            <v>0.93548387096774188</v>
          </cell>
          <cell r="L466">
            <v>1</v>
          </cell>
          <cell r="M466">
            <v>1</v>
          </cell>
          <cell r="N466">
            <v>1</v>
          </cell>
          <cell r="O466">
            <v>1</v>
          </cell>
          <cell r="P466">
            <v>0.33333333333333331</v>
          </cell>
          <cell r="AF466">
            <v>0.12903225806451613</v>
          </cell>
          <cell r="AI466">
            <v>6.4516129032258063E-2</v>
          </cell>
          <cell r="AJ466">
            <v>3.5714285714285712E-2</v>
          </cell>
          <cell r="AK466">
            <v>9.6774193548387094E-2</v>
          </cell>
        </row>
        <row r="467">
          <cell r="C467" t="str">
            <v>Key / Fall River / 62 County St 7</v>
          </cell>
          <cell r="D467" t="str">
            <v>Taunton/Attleboro Area Office</v>
          </cell>
          <cell r="E467">
            <v>1.806451612903226</v>
          </cell>
          <cell r="F467">
            <v>3.193548387096774</v>
          </cell>
          <cell r="G467">
            <v>2.8666666666666667</v>
          </cell>
          <cell r="H467">
            <v>1.032258064516129</v>
          </cell>
          <cell r="AU467">
            <v>0.90322580645161288</v>
          </cell>
          <cell r="AV467">
            <v>0.14285714285714285</v>
          </cell>
        </row>
        <row r="468">
          <cell r="C468" t="str">
            <v>Key / Methuen / 175 Lowell St 1</v>
          </cell>
          <cell r="D468" t="str">
            <v>Cape Ann Area Office</v>
          </cell>
          <cell r="AE468">
            <v>0.5</v>
          </cell>
          <cell r="AI468">
            <v>0.12903225806451613</v>
          </cell>
        </row>
        <row r="469">
          <cell r="C469" t="str">
            <v>Key / Methuen / 175 Lowell St 2</v>
          </cell>
          <cell r="D469" t="str">
            <v>Haverhill Area Office</v>
          </cell>
          <cell r="O469">
            <v>0.19354838709677419</v>
          </cell>
          <cell r="S469">
            <v>0.4</v>
          </cell>
          <cell r="T469">
            <v>0.74193548387096775</v>
          </cell>
          <cell r="AJ469">
            <v>7.1428571428571425E-2</v>
          </cell>
          <cell r="AN469">
            <v>6.6666666666666666E-2</v>
          </cell>
          <cell r="AR469">
            <v>0.967741935483871</v>
          </cell>
          <cell r="AS469">
            <v>0.3</v>
          </cell>
        </row>
        <row r="470">
          <cell r="C470" t="str">
            <v>Key / Methuen / 175 Lowell St 3</v>
          </cell>
          <cell r="D470" t="str">
            <v>Lawrence Area Office</v>
          </cell>
          <cell r="E470">
            <v>10.838709677419356</v>
          </cell>
          <cell r="F470">
            <v>11.064516129032258</v>
          </cell>
          <cell r="G470">
            <v>9.9333333333333336</v>
          </cell>
          <cell r="H470">
            <v>9.4838709677419359</v>
          </cell>
          <cell r="I470">
            <v>9.8666666666666671</v>
          </cell>
          <cell r="J470">
            <v>10.548387096774194</v>
          </cell>
          <cell r="K470">
            <v>10.58064516129032</v>
          </cell>
          <cell r="L470">
            <v>9.4285714285714288</v>
          </cell>
          <cell r="M470">
            <v>10</v>
          </cell>
          <cell r="N470">
            <v>11.5</v>
          </cell>
          <cell r="O470">
            <v>10.548387096774192</v>
          </cell>
          <cell r="P470">
            <v>9.9666666666666668</v>
          </cell>
          <cell r="Q470">
            <v>10.61290322580645</v>
          </cell>
          <cell r="R470">
            <v>9.8387096774193576</v>
          </cell>
          <cell r="S470">
            <v>8.4</v>
          </cell>
          <cell r="T470">
            <v>8.3548387096774182</v>
          </cell>
          <cell r="U470">
            <v>10.666666666666666</v>
          </cell>
          <cell r="V470">
            <v>9.064516129032258</v>
          </cell>
          <cell r="W470">
            <v>5</v>
          </cell>
          <cell r="X470">
            <v>5.6206896551724128</v>
          </cell>
          <cell r="Y470">
            <v>4.6774193548387091</v>
          </cell>
          <cell r="Z470">
            <v>4.8333333333333339</v>
          </cell>
          <cell r="AA470">
            <v>4.4193548387096779</v>
          </cell>
          <cell r="AB470">
            <v>4.7</v>
          </cell>
          <cell r="AC470">
            <v>3.5161290322580645</v>
          </cell>
          <cell r="AD470">
            <v>3.6451612903225805</v>
          </cell>
          <cell r="AE470">
            <v>0.7</v>
          </cell>
          <cell r="AF470">
            <v>3.8064516129032255</v>
          </cell>
          <cell r="AG470">
            <v>5.0666666666666664</v>
          </cell>
          <cell r="AH470">
            <v>5.161290322580645</v>
          </cell>
          <cell r="AI470">
            <v>2.870967741935484</v>
          </cell>
          <cell r="AJ470">
            <v>5.0357142857142865</v>
          </cell>
          <cell r="AK470">
            <v>4.387096774193548</v>
          </cell>
          <cell r="AL470">
            <v>4.5</v>
          </cell>
          <cell r="AM470">
            <v>5.5806451612903221</v>
          </cell>
          <cell r="AN470">
            <v>5.166666666666667</v>
          </cell>
          <cell r="AO470">
            <v>3.8064516129032251</v>
          </cell>
          <cell r="AP470">
            <v>5.290322580645161</v>
          </cell>
          <cell r="AQ470">
            <v>4.4000000000000004</v>
          </cell>
          <cell r="AR470">
            <v>4.225806451612903</v>
          </cell>
          <cell r="AS470">
            <v>4.8</v>
          </cell>
          <cell r="AT470">
            <v>4.7096774193548381</v>
          </cell>
          <cell r="AU470">
            <v>4.903225806451613</v>
          </cell>
          <cell r="AV470">
            <v>3.964285714285714</v>
          </cell>
          <cell r="AW470">
            <v>4.064516129032258</v>
          </cell>
          <cell r="AX470">
            <v>5.1333333333333329</v>
          </cell>
          <cell r="AY470">
            <v>5.903225806451613</v>
          </cell>
          <cell r="AZ470">
            <v>5.3</v>
          </cell>
        </row>
        <row r="471">
          <cell r="C471" t="str">
            <v>Key / Methuen / 175 Lowell St 4</v>
          </cell>
          <cell r="D471" t="str">
            <v>Lowell Area Office</v>
          </cell>
          <cell r="R471">
            <v>0.70967741935483875</v>
          </cell>
          <cell r="S471">
            <v>0.3</v>
          </cell>
          <cell r="T471">
            <v>0.41935483870967744</v>
          </cell>
          <cell r="U471">
            <v>3.3333333333333333E-2</v>
          </cell>
          <cell r="AC471">
            <v>0.35483870967741937</v>
          </cell>
          <cell r="AD471">
            <v>0.19354838709677419</v>
          </cell>
          <cell r="AE471">
            <v>0.6333333333333333</v>
          </cell>
          <cell r="AF471">
            <v>0.967741935483871</v>
          </cell>
          <cell r="AG471">
            <v>6.6666666666666666E-2</v>
          </cell>
          <cell r="AH471">
            <v>0.19354838709677419</v>
          </cell>
          <cell r="AI471">
            <v>0.38709677419354838</v>
          </cell>
          <cell r="AJ471">
            <v>0.64285714285714279</v>
          </cell>
          <cell r="AK471">
            <v>0.29032258064516125</v>
          </cell>
          <cell r="AM471">
            <v>3.2258064516129031E-2</v>
          </cell>
          <cell r="AN471">
            <v>3.3333333333333333E-2</v>
          </cell>
          <cell r="AR471">
            <v>0.16129032258064516</v>
          </cell>
          <cell r="AW471">
            <v>0.77419354838709675</v>
          </cell>
          <cell r="AX471">
            <v>0.56666666666666665</v>
          </cell>
        </row>
        <row r="472">
          <cell r="C472" t="str">
            <v>Key / Methuen / 175 Lowell St 5</v>
          </cell>
          <cell r="D472" t="str">
            <v>Lynn Area Office</v>
          </cell>
          <cell r="AB472">
            <v>0.46666666666666667</v>
          </cell>
          <cell r="AN472">
            <v>3.3333333333333333E-2</v>
          </cell>
          <cell r="AO472">
            <v>1</v>
          </cell>
          <cell r="AP472">
            <v>0.54838709677419351</v>
          </cell>
        </row>
        <row r="473">
          <cell r="C473" t="str">
            <v>Key / Methuen / 175 Lowell St 6</v>
          </cell>
          <cell r="D473" t="str">
            <v>North Central Area Office</v>
          </cell>
          <cell r="E473">
            <v>0.5161290322580645</v>
          </cell>
        </row>
        <row r="474">
          <cell r="C474" t="str">
            <v>Key / Methuen / 175 Lowell St 7</v>
          </cell>
          <cell r="D474" t="str">
            <v>Worcester East Area Office</v>
          </cell>
          <cell r="AX474">
            <v>0.16666666666666666</v>
          </cell>
        </row>
        <row r="475">
          <cell r="C475" t="str">
            <v>Key / Methuen / 19 Mystic St 1</v>
          </cell>
          <cell r="D475" t="str">
            <v>Cape Ann Area Office</v>
          </cell>
          <cell r="AL475">
            <v>6.6666666666666666E-2</v>
          </cell>
          <cell r="AW475">
            <v>6.4516129032258063E-2</v>
          </cell>
        </row>
        <row r="476">
          <cell r="C476" t="str">
            <v>Key / Methuen / 19 Mystic St 2</v>
          </cell>
          <cell r="D476" t="str">
            <v>Haverhill Area Office</v>
          </cell>
          <cell r="AB476">
            <v>0.7</v>
          </cell>
          <cell r="AC476">
            <v>0.19354838709677419</v>
          </cell>
          <cell r="AE476">
            <v>0.33333333333333331</v>
          </cell>
          <cell r="AG476">
            <v>3.3333333333333333E-2</v>
          </cell>
          <cell r="AQ476">
            <v>0.33333333333333331</v>
          </cell>
          <cell r="AR476">
            <v>0.35483870967741937</v>
          </cell>
          <cell r="AU476">
            <v>0.32258064516129031</v>
          </cell>
          <cell r="AV476">
            <v>0.6071428571428571</v>
          </cell>
        </row>
        <row r="477">
          <cell r="C477" t="str">
            <v>Key / Methuen / 19 Mystic St 3</v>
          </cell>
          <cell r="D477" t="str">
            <v>Lawrence Area Office</v>
          </cell>
          <cell r="V477">
            <v>0.80645161290322576</v>
          </cell>
          <cell r="W477">
            <v>5.5161290322580649</v>
          </cell>
          <cell r="X477">
            <v>5.5862068965517242</v>
          </cell>
          <cell r="Y477">
            <v>5.4838709677419359</v>
          </cell>
          <cell r="Z477">
            <v>5.7666666666666666</v>
          </cell>
          <cell r="AA477">
            <v>4.8387096774193541</v>
          </cell>
          <cell r="AB477">
            <v>5.6</v>
          </cell>
          <cell r="AC477">
            <v>4.064516129032258</v>
          </cell>
          <cell r="AD477">
            <v>5.096774193548387</v>
          </cell>
          <cell r="AE477">
            <v>4.4666666666666659</v>
          </cell>
          <cell r="AF477">
            <v>5.935483870967742</v>
          </cell>
          <cell r="AG477">
            <v>4.4666666666666668</v>
          </cell>
          <cell r="AH477">
            <v>3.967741935483871</v>
          </cell>
          <cell r="AI477">
            <v>4.032258064516129</v>
          </cell>
          <cell r="AJ477">
            <v>4.1428571428571423</v>
          </cell>
          <cell r="AK477">
            <v>4.193548387096774</v>
          </cell>
          <cell r="AL477">
            <v>3.3333333333333335</v>
          </cell>
          <cell r="AM477">
            <v>5.387096774193548</v>
          </cell>
          <cell r="AN477">
            <v>4.4333333333333336</v>
          </cell>
          <cell r="AO477">
            <v>3.6451612903225805</v>
          </cell>
          <cell r="AP477">
            <v>5.5161290322580641</v>
          </cell>
          <cell r="AQ477">
            <v>5</v>
          </cell>
          <cell r="AR477">
            <v>3.290322580645161</v>
          </cell>
          <cell r="AS477">
            <v>3.7333333333333334</v>
          </cell>
          <cell r="AT477">
            <v>3.4838709677419355</v>
          </cell>
          <cell r="AU477">
            <v>3</v>
          </cell>
          <cell r="AV477">
            <v>4.3214285714285712</v>
          </cell>
          <cell r="AW477">
            <v>4.419354838709677</v>
          </cell>
          <cell r="AX477">
            <v>5.3666666666666671</v>
          </cell>
          <cell r="AY477">
            <v>5.6774193548387091</v>
          </cell>
          <cell r="AZ477">
            <v>5.8666666666666663</v>
          </cell>
        </row>
        <row r="478">
          <cell r="C478" t="str">
            <v>Key / Methuen / 19 Mystic St 4</v>
          </cell>
          <cell r="D478" t="str">
            <v>Lowell Area Office</v>
          </cell>
          <cell r="Y478">
            <v>6.4516129032258063E-2</v>
          </cell>
          <cell r="AA478">
            <v>0.12903225806451613</v>
          </cell>
          <cell r="AD478">
            <v>0.5161290322580645</v>
          </cell>
          <cell r="AE478">
            <v>1</v>
          </cell>
          <cell r="AF478">
            <v>6.4516129032258063E-2</v>
          </cell>
          <cell r="AG478">
            <v>3.3333333333333333E-2</v>
          </cell>
          <cell r="AH478">
            <v>1.161290322580645</v>
          </cell>
          <cell r="AI478">
            <v>1.096774193548387</v>
          </cell>
          <cell r="AJ478">
            <v>0.85714285714285721</v>
          </cell>
          <cell r="AK478">
            <v>0.29032258064516131</v>
          </cell>
          <cell r="AL478">
            <v>0.46666666666666667</v>
          </cell>
          <cell r="AM478">
            <v>9.6774193548387094E-2</v>
          </cell>
          <cell r="AN478">
            <v>0.1</v>
          </cell>
          <cell r="AP478">
            <v>9.6774193548387094E-2</v>
          </cell>
          <cell r="AR478">
            <v>0.35483870967741937</v>
          </cell>
          <cell r="AS478">
            <v>0.9</v>
          </cell>
          <cell r="AT478">
            <v>1</v>
          </cell>
          <cell r="AU478">
            <v>0.22580645161290322</v>
          </cell>
        </row>
        <row r="479">
          <cell r="C479" t="str">
            <v>Key / Methuen / 19 Mystic St 5</v>
          </cell>
          <cell r="D479" t="str">
            <v>Lynn Area Office</v>
          </cell>
          <cell r="AP479">
            <v>3.2258064516129031E-2</v>
          </cell>
        </row>
        <row r="480">
          <cell r="C480" t="str">
            <v>Key / Methuen / 19 Mystic St 6</v>
          </cell>
          <cell r="D480" t="str">
            <v>New Bedford Child and Family (Adop)</v>
          </cell>
          <cell r="AT480">
            <v>1</v>
          </cell>
          <cell r="AU480">
            <v>0.61290322580645162</v>
          </cell>
        </row>
        <row r="481">
          <cell r="C481" t="str">
            <v>Key / Methuen / 19 Mystic St 7</v>
          </cell>
          <cell r="D481" t="str">
            <v>South Central Area Office</v>
          </cell>
          <cell r="AL481">
            <v>0.2</v>
          </cell>
        </row>
        <row r="482">
          <cell r="C482" t="str">
            <v>Key / Pittsfield / 369 West St 1</v>
          </cell>
          <cell r="D482" t="str">
            <v>Framingham Area Office</v>
          </cell>
          <cell r="N482">
            <v>3.3333333333333333E-2</v>
          </cell>
        </row>
        <row r="483">
          <cell r="C483" t="str">
            <v>Key / Pittsfield / 369 West St 2</v>
          </cell>
          <cell r="D483" t="str">
            <v>Greenfield Area Office</v>
          </cell>
          <cell r="AH483">
            <v>6.4516129032258063E-2</v>
          </cell>
        </row>
        <row r="484">
          <cell r="C484" t="str">
            <v>Key / Pittsfield / 369 West St 3</v>
          </cell>
          <cell r="D484" t="str">
            <v>Holyoke Area Office</v>
          </cell>
          <cell r="L484">
            <v>0.8571428571428571</v>
          </cell>
          <cell r="M484">
            <v>0.12903225806451613</v>
          </cell>
          <cell r="AD484">
            <v>0.45161290322580644</v>
          </cell>
          <cell r="AE484">
            <v>0.1</v>
          </cell>
          <cell r="AG484">
            <v>0.33333333333333337</v>
          </cell>
          <cell r="AI484">
            <v>6.4516129032258063E-2</v>
          </cell>
          <cell r="AJ484">
            <v>3.5714285714285712E-2</v>
          </cell>
          <cell r="AK484">
            <v>9.6774193548387094E-2</v>
          </cell>
        </row>
        <row r="485">
          <cell r="C485" t="str">
            <v>Key / Pittsfield / 369 West St 4</v>
          </cell>
          <cell r="D485" t="str">
            <v>North Central Area Office</v>
          </cell>
          <cell r="AQ485">
            <v>0.2</v>
          </cell>
        </row>
        <row r="486">
          <cell r="C486" t="str">
            <v>Key / Pittsfield / 369 West St 5</v>
          </cell>
          <cell r="D486" t="str">
            <v>Pittsfield Area Office</v>
          </cell>
          <cell r="E486">
            <v>9.387096774193548</v>
          </cell>
          <cell r="F486">
            <v>10.838709677419354</v>
          </cell>
          <cell r="G486">
            <v>9.8666666666666671</v>
          </cell>
          <cell r="H486">
            <v>11</v>
          </cell>
          <cell r="I486">
            <v>10.3</v>
          </cell>
          <cell r="J486">
            <v>10.096774193548388</v>
          </cell>
          <cell r="K486">
            <v>11.387096774193544</v>
          </cell>
          <cell r="L486">
            <v>10.571428571428573</v>
          </cell>
          <cell r="M486">
            <v>11.32258064516129</v>
          </cell>
          <cell r="N486">
            <v>10.066666666666668</v>
          </cell>
          <cell r="O486">
            <v>11.096774193548388</v>
          </cell>
          <cell r="P486">
            <v>9.5333333333333314</v>
          </cell>
          <cell r="Q486">
            <v>11.193548387096774</v>
          </cell>
          <cell r="R486">
            <v>11.354838709677416</v>
          </cell>
          <cell r="S486">
            <v>11.4</v>
          </cell>
          <cell r="T486">
            <v>11.677419354838708</v>
          </cell>
          <cell r="U486">
            <v>11.266666666666667</v>
          </cell>
          <cell r="V486">
            <v>11.709677419354838</v>
          </cell>
          <cell r="W486">
            <v>11.838709677419354</v>
          </cell>
          <cell r="X486">
            <v>11.896551724137931</v>
          </cell>
          <cell r="Y486">
            <v>11.93548387096774</v>
          </cell>
          <cell r="Z486">
            <v>12.033333333333333</v>
          </cell>
          <cell r="AA486">
            <v>12</v>
          </cell>
          <cell r="AB486">
            <v>11.866666666666667</v>
          </cell>
          <cell r="AC486">
            <v>11.67741935483871</v>
          </cell>
          <cell r="AD486">
            <v>10.774193548387094</v>
          </cell>
          <cell r="AE486">
            <v>11.333333333333334</v>
          </cell>
          <cell r="AF486">
            <v>11.193548387096776</v>
          </cell>
          <cell r="AG486">
            <v>10.433333333333334</v>
          </cell>
          <cell r="AH486">
            <v>10.483870967741936</v>
          </cell>
          <cell r="AI486">
            <v>11.29032258064516</v>
          </cell>
          <cell r="AJ486">
            <v>11.464285714285717</v>
          </cell>
          <cell r="AK486">
            <v>11.612903225806456</v>
          </cell>
          <cell r="AL486">
            <v>11.766666666666666</v>
          </cell>
          <cell r="AM486">
            <v>11.741935483870966</v>
          </cell>
          <cell r="AN486">
            <v>11.866666666666667</v>
          </cell>
          <cell r="AO486">
            <v>10.74193548387097</v>
          </cell>
          <cell r="AP486">
            <v>11.193548387096776</v>
          </cell>
          <cell r="AQ486">
            <v>11.066666666666666</v>
          </cell>
          <cell r="AR486">
            <v>11.32258064516129</v>
          </cell>
          <cell r="AS486">
            <v>11.466666666666665</v>
          </cell>
          <cell r="AT486">
            <v>11.67741935483871</v>
          </cell>
          <cell r="AU486">
            <v>11.161290322580644</v>
          </cell>
          <cell r="AV486">
            <v>11.607142857142856</v>
          </cell>
          <cell r="AW486">
            <v>12.838709677419358</v>
          </cell>
          <cell r="AX486">
            <v>13.233333333333333</v>
          </cell>
          <cell r="AY486">
            <v>12.516129032258066</v>
          </cell>
          <cell r="AZ486">
            <v>12.8</v>
          </cell>
        </row>
        <row r="487">
          <cell r="C487" t="str">
            <v>Key / Pittsfield / 369 West St 6</v>
          </cell>
          <cell r="D487" t="str">
            <v>Robert Van Wart Area Office</v>
          </cell>
          <cell r="Q487">
            <v>9.6774193548387094E-2</v>
          </cell>
          <cell r="S487">
            <v>0.1</v>
          </cell>
          <cell r="V487">
            <v>3.2258064516129031E-2</v>
          </cell>
          <cell r="X487">
            <v>3.4482758620689655E-2</v>
          </cell>
          <cell r="Y487">
            <v>9.6774193548387094E-2</v>
          </cell>
          <cell r="AB487">
            <v>0.1</v>
          </cell>
          <cell r="AF487">
            <v>0.16129032258064516</v>
          </cell>
          <cell r="AH487">
            <v>0.45161290322580644</v>
          </cell>
          <cell r="AQ487">
            <v>6.6666666666666666E-2</v>
          </cell>
          <cell r="AR487">
            <v>0.25806451612903225</v>
          </cell>
          <cell r="AX487">
            <v>3.3333333333333333E-2</v>
          </cell>
        </row>
        <row r="488">
          <cell r="C488" t="str">
            <v>Key / Pittsfield / 369 West St 7</v>
          </cell>
          <cell r="D488" t="str">
            <v>Springfield Area Office</v>
          </cell>
          <cell r="Q488">
            <v>0.29032258064516131</v>
          </cell>
          <cell r="AD488">
            <v>9.6774193548387094E-2</v>
          </cell>
          <cell r="AE488">
            <v>3.3333333333333333E-2</v>
          </cell>
          <cell r="AH488">
            <v>3.2258064516129031E-2</v>
          </cell>
          <cell r="AO488">
            <v>6.4516129032258063E-2</v>
          </cell>
        </row>
        <row r="489">
          <cell r="C489" t="str">
            <v>Key / Worcester / 2 Norton St 1</v>
          </cell>
          <cell r="D489" t="str">
            <v>North Central Area Office</v>
          </cell>
          <cell r="E489">
            <v>1.870967741935484</v>
          </cell>
          <cell r="F489">
            <v>1.7419354838709675</v>
          </cell>
          <cell r="G489">
            <v>0.8</v>
          </cell>
          <cell r="M489">
            <v>0.29032258064516131</v>
          </cell>
          <cell r="N489">
            <v>0.13333333333333333</v>
          </cell>
          <cell r="Q489">
            <v>0.19354838709677419</v>
          </cell>
          <cell r="R489">
            <v>1</v>
          </cell>
          <cell r="S489">
            <v>0.4</v>
          </cell>
          <cell r="AF489">
            <v>0.41935483870967744</v>
          </cell>
          <cell r="AS489">
            <v>3.3333333333333333E-2</v>
          </cell>
          <cell r="AT489">
            <v>0.80645161290322576</v>
          </cell>
          <cell r="AU489">
            <v>1</v>
          </cell>
          <cell r="AV489">
            <v>1</v>
          </cell>
        </row>
        <row r="490">
          <cell r="C490" t="str">
            <v>Key / Worcester / 2 Norton St 2</v>
          </cell>
          <cell r="D490" t="str">
            <v>South Central Area Office</v>
          </cell>
          <cell r="E490">
            <v>1</v>
          </cell>
          <cell r="F490">
            <v>1.096774193548387</v>
          </cell>
          <cell r="G490">
            <v>1.8</v>
          </cell>
          <cell r="H490">
            <v>1.8387096774193548</v>
          </cell>
          <cell r="I490">
            <v>1.8</v>
          </cell>
          <cell r="J490">
            <v>1.032258064516129</v>
          </cell>
          <cell r="K490">
            <v>1.7741935483870968</v>
          </cell>
          <cell r="L490">
            <v>1.4285714285714286</v>
          </cell>
          <cell r="M490">
            <v>2</v>
          </cell>
          <cell r="N490">
            <v>2.2333333333333334</v>
          </cell>
          <cell r="O490">
            <v>3</v>
          </cell>
          <cell r="P490">
            <v>2.5333333333333332</v>
          </cell>
          <cell r="Q490">
            <v>3.2258064516129031E-2</v>
          </cell>
          <cell r="R490">
            <v>0.32258064516129031</v>
          </cell>
          <cell r="S490">
            <v>2.2666666666666666</v>
          </cell>
          <cell r="T490">
            <v>3</v>
          </cell>
          <cell r="U490">
            <v>3</v>
          </cell>
          <cell r="V490">
            <v>2.5806451612903225</v>
          </cell>
          <cell r="W490">
            <v>2.741935483870968</v>
          </cell>
          <cell r="X490">
            <v>2.9655172413793105</v>
          </cell>
          <cell r="Y490">
            <v>3.67741935483871</v>
          </cell>
          <cell r="Z490">
            <v>4</v>
          </cell>
          <cell r="AA490">
            <v>4</v>
          </cell>
          <cell r="AB490">
            <v>3.0333333333333332</v>
          </cell>
          <cell r="AC490">
            <v>2.6774193548387095</v>
          </cell>
          <cell r="AD490">
            <v>2.7419354838709675</v>
          </cell>
          <cell r="AE490">
            <v>2.4</v>
          </cell>
          <cell r="AF490">
            <v>2</v>
          </cell>
          <cell r="AG490">
            <v>2</v>
          </cell>
          <cell r="AH490">
            <v>1.5483870967741935</v>
          </cell>
          <cell r="AI490">
            <v>1</v>
          </cell>
          <cell r="AJ490">
            <v>0.8571428571428571</v>
          </cell>
          <cell r="AL490">
            <v>0.56666666666666665</v>
          </cell>
          <cell r="AM490">
            <v>1.8064516129032258</v>
          </cell>
          <cell r="AN490">
            <v>2.6</v>
          </cell>
          <cell r="AO490">
            <v>1.6774193548387095</v>
          </cell>
          <cell r="AP490">
            <v>1.2580645161290323</v>
          </cell>
          <cell r="AQ490">
            <v>1.7666666666666666</v>
          </cell>
          <cell r="AR490">
            <v>3</v>
          </cell>
          <cell r="AS490">
            <v>3</v>
          </cell>
          <cell r="AT490">
            <v>2.6774193548387095</v>
          </cell>
          <cell r="AU490">
            <v>1.870967741935484</v>
          </cell>
          <cell r="AV490">
            <v>1.7857142857142858</v>
          </cell>
          <cell r="AW490">
            <v>1.967741935483871</v>
          </cell>
          <cell r="AX490">
            <v>2.2333333333333334</v>
          </cell>
          <cell r="AY490">
            <v>3.32258064516129</v>
          </cell>
          <cell r="AZ490">
            <v>3.9333333333333331</v>
          </cell>
        </row>
        <row r="491">
          <cell r="C491" t="str">
            <v>Key / Worcester / 2 Norton St 3</v>
          </cell>
          <cell r="D491" t="str">
            <v>Taunton/Attleboro Area Office</v>
          </cell>
          <cell r="Q491">
            <v>0.22580645161290322</v>
          </cell>
        </row>
        <row r="492">
          <cell r="C492" t="str">
            <v>Key / Worcester / 2 Norton St 4</v>
          </cell>
          <cell r="D492" t="str">
            <v>Worcester East Area Office</v>
          </cell>
          <cell r="E492">
            <v>4.580645161290323</v>
          </cell>
          <cell r="F492">
            <v>3.4838709677419355</v>
          </cell>
          <cell r="G492">
            <v>2.4666666666666668</v>
          </cell>
          <cell r="H492">
            <v>3.935483870967742</v>
          </cell>
          <cell r="I492">
            <v>3.8</v>
          </cell>
          <cell r="J492">
            <v>4.387096774193548</v>
          </cell>
          <cell r="K492">
            <v>4.129032258064516</v>
          </cell>
          <cell r="L492">
            <v>4.0357142857142856</v>
          </cell>
          <cell r="M492">
            <v>3.838709677419355</v>
          </cell>
          <cell r="N492">
            <v>4</v>
          </cell>
          <cell r="O492">
            <v>4.225806451612903</v>
          </cell>
          <cell r="P492">
            <v>3.9666666666666668</v>
          </cell>
          <cell r="Q492">
            <v>3.6451612903225805</v>
          </cell>
          <cell r="R492">
            <v>4.4516129032258061</v>
          </cell>
          <cell r="S492">
            <v>4.0333333333333332</v>
          </cell>
          <cell r="T492">
            <v>3.741935483870968</v>
          </cell>
          <cell r="U492">
            <v>4</v>
          </cell>
          <cell r="V492">
            <v>3.9677419354838706</v>
          </cell>
          <cell r="W492">
            <v>3.903225806451613</v>
          </cell>
          <cell r="X492">
            <v>4</v>
          </cell>
          <cell r="Y492">
            <v>3.2258064516129035</v>
          </cell>
          <cell r="Z492">
            <v>2.5</v>
          </cell>
          <cell r="AA492">
            <v>2.806451612903226</v>
          </cell>
          <cell r="AB492">
            <v>3.8</v>
          </cell>
          <cell r="AC492">
            <v>3.935483870967742</v>
          </cell>
          <cell r="AD492">
            <v>3.806451612903226</v>
          </cell>
          <cell r="AE492">
            <v>4.166666666666667</v>
          </cell>
          <cell r="AF492">
            <v>3.5161290322580645</v>
          </cell>
          <cell r="AG492">
            <v>3.6</v>
          </cell>
          <cell r="AH492">
            <v>3.4838709677419355</v>
          </cell>
          <cell r="AI492">
            <v>3.967741935483871</v>
          </cell>
          <cell r="AJ492">
            <v>4.3571428571428577</v>
          </cell>
          <cell r="AK492">
            <v>4.5483870967741939</v>
          </cell>
          <cell r="AL492">
            <v>5.9666666666666668</v>
          </cell>
          <cell r="AM492">
            <v>5.096774193548387</v>
          </cell>
          <cell r="AN492">
            <v>4.833333333333333</v>
          </cell>
          <cell r="AO492">
            <v>4.5483870967741939</v>
          </cell>
          <cell r="AP492">
            <v>3.612903225806452</v>
          </cell>
          <cell r="AQ492">
            <v>3.0666666666666664</v>
          </cell>
          <cell r="AR492">
            <v>3.6774193548387095</v>
          </cell>
          <cell r="AS492">
            <v>3.6666666666666665</v>
          </cell>
          <cell r="AT492">
            <v>1.5161290322580645</v>
          </cell>
          <cell r="AU492">
            <v>2.4838709677419355</v>
          </cell>
          <cell r="AV492">
            <v>3.8571428571428568</v>
          </cell>
          <cell r="AW492">
            <v>3.5806451612903225</v>
          </cell>
          <cell r="AX492">
            <v>4.6333333333333329</v>
          </cell>
          <cell r="AY492">
            <v>4.5483870967741939</v>
          </cell>
          <cell r="AZ492">
            <v>4</v>
          </cell>
        </row>
        <row r="493">
          <cell r="C493" t="str">
            <v>Key / Worcester / 2 Norton St 5</v>
          </cell>
          <cell r="D493" t="str">
            <v>Worcester West Area Office</v>
          </cell>
          <cell r="E493">
            <v>0.4838709677419355</v>
          </cell>
          <cell r="F493">
            <v>1.8064516129032255</v>
          </cell>
          <cell r="G493">
            <v>2</v>
          </cell>
          <cell r="H493">
            <v>2</v>
          </cell>
          <cell r="I493">
            <v>1.4</v>
          </cell>
          <cell r="J493">
            <v>2.8709677419354835</v>
          </cell>
          <cell r="K493">
            <v>3</v>
          </cell>
          <cell r="L493">
            <v>3</v>
          </cell>
          <cell r="M493">
            <v>2.5483870967741935</v>
          </cell>
          <cell r="N493">
            <v>2.7666666666666666</v>
          </cell>
          <cell r="O493">
            <v>2.709677419354839</v>
          </cell>
          <cell r="P493">
            <v>2.8</v>
          </cell>
          <cell r="Q493">
            <v>2.3870967741935485</v>
          </cell>
          <cell r="R493">
            <v>2.5483870967741935</v>
          </cell>
          <cell r="S493">
            <v>2.8666666666666667</v>
          </cell>
          <cell r="T493">
            <v>2.4516129032258065</v>
          </cell>
          <cell r="U493">
            <v>2.9333333333333336</v>
          </cell>
          <cell r="V493">
            <v>2.935483870967742</v>
          </cell>
          <cell r="W493">
            <v>2.838709677419355</v>
          </cell>
          <cell r="X493">
            <v>3</v>
          </cell>
          <cell r="Y493">
            <v>3</v>
          </cell>
          <cell r="Z493">
            <v>3</v>
          </cell>
          <cell r="AA493">
            <v>3</v>
          </cell>
          <cell r="AB493">
            <v>2.8</v>
          </cell>
          <cell r="AC493">
            <v>2.7741935483870965</v>
          </cell>
          <cell r="AD493">
            <v>3</v>
          </cell>
          <cell r="AE493">
            <v>2.833333333333333</v>
          </cell>
          <cell r="AF493">
            <v>1.935483870967742</v>
          </cell>
          <cell r="AG493">
            <v>1</v>
          </cell>
          <cell r="AH493">
            <v>3</v>
          </cell>
          <cell r="AI493">
            <v>2.5806451612903225</v>
          </cell>
          <cell r="AJ493">
            <v>2.4642857142857144</v>
          </cell>
          <cell r="AK493">
            <v>2.709677419354839</v>
          </cell>
          <cell r="AL493">
            <v>2.8</v>
          </cell>
          <cell r="AM493">
            <v>2.709677419354839</v>
          </cell>
          <cell r="AN493">
            <v>1.7333333333333334</v>
          </cell>
          <cell r="AO493">
            <v>3</v>
          </cell>
          <cell r="AP493">
            <v>3</v>
          </cell>
          <cell r="AQ493">
            <v>3</v>
          </cell>
          <cell r="AR493">
            <v>3</v>
          </cell>
          <cell r="AS493">
            <v>2.6333333333333333</v>
          </cell>
          <cell r="AT493">
            <v>2.7741935483870965</v>
          </cell>
          <cell r="AU493">
            <v>3</v>
          </cell>
          <cell r="AV493">
            <v>3</v>
          </cell>
          <cell r="AW493">
            <v>2.129032258064516</v>
          </cell>
          <cell r="AX493">
            <v>2.5</v>
          </cell>
          <cell r="AY493">
            <v>2</v>
          </cell>
          <cell r="AZ493">
            <v>2</v>
          </cell>
        </row>
        <row r="494">
          <cell r="C494" t="str">
            <v>LUK / Fitchburg / 101 South St 1</v>
          </cell>
          <cell r="D494" t="str">
            <v>Children's Friends Inc. (Adop)</v>
          </cell>
          <cell r="AV494">
            <v>0.6071428571428571</v>
          </cell>
          <cell r="AW494">
            <v>1</v>
          </cell>
          <cell r="AX494">
            <v>0.96666666666666667</v>
          </cell>
        </row>
        <row r="495">
          <cell r="C495" t="str">
            <v>LUK / Fitchburg / 101 South St 2</v>
          </cell>
          <cell r="D495" t="str">
            <v>Greenfield Area Office</v>
          </cell>
          <cell r="AJ495">
            <v>1</v>
          </cell>
          <cell r="AK495">
            <v>1</v>
          </cell>
          <cell r="AL495">
            <v>0.6</v>
          </cell>
        </row>
        <row r="496">
          <cell r="C496" t="str">
            <v>LUK / Fitchburg / 101 South St 3</v>
          </cell>
          <cell r="D496" t="str">
            <v>Haverhill Area Office</v>
          </cell>
          <cell r="O496">
            <v>0.22580645161290322</v>
          </cell>
        </row>
        <row r="497">
          <cell r="C497" t="str">
            <v>LUK / Fitchburg / 101 South St 4</v>
          </cell>
          <cell r="D497" t="str">
            <v>Lowell Area Office</v>
          </cell>
          <cell r="AG497">
            <v>1</v>
          </cell>
          <cell r="AH497">
            <v>0.967741935483871</v>
          </cell>
        </row>
        <row r="498">
          <cell r="C498" t="str">
            <v>LUK / Fitchburg / 101 South St 5</v>
          </cell>
          <cell r="D498" t="str">
            <v>Lutherans (Adop)</v>
          </cell>
          <cell r="AG498">
            <v>3.3333333333333333E-2</v>
          </cell>
        </row>
        <row r="499">
          <cell r="C499" t="str">
            <v>LUK / Fitchburg / 101 South St 6</v>
          </cell>
          <cell r="D499" t="str">
            <v>North Central Area Office</v>
          </cell>
          <cell r="E499">
            <v>3.4193548387096775</v>
          </cell>
          <cell r="F499">
            <v>4</v>
          </cell>
          <cell r="G499">
            <v>3.5</v>
          </cell>
          <cell r="H499">
            <v>2.3548387096774195</v>
          </cell>
          <cell r="I499">
            <v>3</v>
          </cell>
          <cell r="J499">
            <v>2.5483870967741935</v>
          </cell>
          <cell r="K499">
            <v>2</v>
          </cell>
          <cell r="L499">
            <v>2.7857142857142856</v>
          </cell>
          <cell r="M499">
            <v>3.8387096774193545</v>
          </cell>
          <cell r="N499">
            <v>3.5333333333333332</v>
          </cell>
          <cell r="O499">
            <v>2.6774193548387095</v>
          </cell>
          <cell r="P499">
            <v>4.4666666666666668</v>
          </cell>
          <cell r="Q499">
            <v>5.5483870967741939</v>
          </cell>
          <cell r="R499">
            <v>6.161290322580645</v>
          </cell>
          <cell r="S499">
            <v>6</v>
          </cell>
          <cell r="T499">
            <v>5.5806451612903221</v>
          </cell>
          <cell r="U499">
            <v>5.8666666666666671</v>
          </cell>
          <cell r="V499">
            <v>5.967741935483871</v>
          </cell>
          <cell r="W499">
            <v>5.258064516129032</v>
          </cell>
          <cell r="X499">
            <v>6</v>
          </cell>
          <cell r="Y499">
            <v>5.741935483870968</v>
          </cell>
          <cell r="Z499">
            <v>5.6666666666666661</v>
          </cell>
          <cell r="AA499">
            <v>5</v>
          </cell>
          <cell r="AB499">
            <v>5.1666666666666661</v>
          </cell>
          <cell r="AC499">
            <v>5.935483870967742</v>
          </cell>
          <cell r="AD499">
            <v>5.7741935483870961</v>
          </cell>
          <cell r="AE499">
            <v>5.6</v>
          </cell>
          <cell r="AF499">
            <v>6.096774193548387</v>
          </cell>
          <cell r="AG499">
            <v>4.3666666666666671</v>
          </cell>
          <cell r="AH499">
            <v>3.354838709677419</v>
          </cell>
          <cell r="AI499">
            <v>5.193548387096774</v>
          </cell>
          <cell r="AJ499">
            <v>5.0357142857142856</v>
          </cell>
          <cell r="AK499">
            <v>4.774193548387097</v>
          </cell>
          <cell r="AL499">
            <v>4.3</v>
          </cell>
          <cell r="AM499">
            <v>5</v>
          </cell>
          <cell r="AN499">
            <v>2.8</v>
          </cell>
          <cell r="AO499">
            <v>3.161290322580645</v>
          </cell>
          <cell r="AP499">
            <v>4.935483870967742</v>
          </cell>
          <cell r="AQ499">
            <v>5.0666666666666664</v>
          </cell>
          <cell r="AR499">
            <v>3.9677419354838706</v>
          </cell>
          <cell r="AS499">
            <v>4.833333333333333</v>
          </cell>
          <cell r="AT499">
            <v>5.419354838709677</v>
          </cell>
          <cell r="AU499">
            <v>5.290322580645161</v>
          </cell>
          <cell r="AV499">
            <v>2.2857142857142856</v>
          </cell>
          <cell r="AW499">
            <v>3.193548387096774</v>
          </cell>
          <cell r="AX499">
            <v>4.3</v>
          </cell>
          <cell r="AY499">
            <v>5.096774193548387</v>
          </cell>
          <cell r="AZ499">
            <v>6.1</v>
          </cell>
        </row>
        <row r="500">
          <cell r="C500" t="str">
            <v>LUK / Fitchburg / 101 South St 7</v>
          </cell>
          <cell r="D500" t="str">
            <v>South Central Area Office</v>
          </cell>
          <cell r="F500">
            <v>6.4516129032258063E-2</v>
          </cell>
          <cell r="G500">
            <v>0.13333333333333333</v>
          </cell>
          <cell r="H500">
            <v>0.45161290322580644</v>
          </cell>
          <cell r="I500">
            <v>0.5</v>
          </cell>
          <cell r="J500">
            <v>1.064516129032258</v>
          </cell>
          <cell r="K500">
            <v>1</v>
          </cell>
          <cell r="L500">
            <v>0.64285714285714279</v>
          </cell>
          <cell r="N500">
            <v>6.6666666666666666E-2</v>
          </cell>
          <cell r="AF500">
            <v>6.4516129032258063E-2</v>
          </cell>
          <cell r="AK500">
            <v>3.2258064516129031E-2</v>
          </cell>
          <cell r="AM500">
            <v>9.6774193548387094E-2</v>
          </cell>
          <cell r="AN500">
            <v>0.23333333333333334</v>
          </cell>
        </row>
        <row r="501">
          <cell r="C501" t="str">
            <v>LUK / Fitchburg / 101 South St 8</v>
          </cell>
          <cell r="D501" t="str">
            <v>Worcester East Area Office</v>
          </cell>
          <cell r="E501">
            <v>1.0322580645161292</v>
          </cell>
          <cell r="F501">
            <v>1.064516129032258</v>
          </cell>
          <cell r="G501">
            <v>1.1666666666666667</v>
          </cell>
          <cell r="H501">
            <v>1.838709677419355</v>
          </cell>
          <cell r="I501">
            <v>2</v>
          </cell>
          <cell r="J501">
            <v>2</v>
          </cell>
          <cell r="K501">
            <v>1.5483870967741935</v>
          </cell>
          <cell r="L501">
            <v>0.8214285714285714</v>
          </cell>
          <cell r="M501">
            <v>1</v>
          </cell>
          <cell r="N501">
            <v>0.9</v>
          </cell>
          <cell r="O501">
            <v>3.2258064516129031E-2</v>
          </cell>
          <cell r="R501">
            <v>0.12903225806451613</v>
          </cell>
          <cell r="S501">
            <v>3.3333333333333333E-2</v>
          </cell>
          <cell r="AA501">
            <v>3.2258064516129031E-2</v>
          </cell>
          <cell r="AH501">
            <v>0.90322580645161288</v>
          </cell>
          <cell r="AI501">
            <v>0.19354838709677419</v>
          </cell>
          <cell r="AN501">
            <v>0.46666666666666667</v>
          </cell>
          <cell r="AR501">
            <v>0.58064516129032262</v>
          </cell>
          <cell r="AX501">
            <v>6.6666666666666666E-2</v>
          </cell>
          <cell r="AY501">
            <v>0.22580645161290322</v>
          </cell>
        </row>
        <row r="502">
          <cell r="C502" t="str">
            <v>LUK / Fitchburg / 101 South St 9</v>
          </cell>
          <cell r="D502" t="str">
            <v>Worcester West Area Office</v>
          </cell>
          <cell r="E502">
            <v>1.064516129032258</v>
          </cell>
          <cell r="F502">
            <v>1.032258064516129</v>
          </cell>
          <cell r="G502">
            <v>0.8666666666666667</v>
          </cell>
          <cell r="H502">
            <v>1.096774193548387</v>
          </cell>
          <cell r="I502">
            <v>1.0333333333333334</v>
          </cell>
          <cell r="J502">
            <v>0.41935483870967744</v>
          </cell>
          <cell r="K502">
            <v>0.87096774193548387</v>
          </cell>
          <cell r="L502">
            <v>0.9285714285714286</v>
          </cell>
          <cell r="M502">
            <v>0.41935483870967744</v>
          </cell>
          <cell r="N502">
            <v>1</v>
          </cell>
          <cell r="O502">
            <v>1.032258064516129</v>
          </cell>
          <cell r="P502">
            <v>1</v>
          </cell>
          <cell r="Q502">
            <v>1</v>
          </cell>
          <cell r="R502">
            <v>1</v>
          </cell>
          <cell r="S502">
            <v>1.0333333333333334</v>
          </cell>
          <cell r="T502">
            <v>0.90322580645161288</v>
          </cell>
          <cell r="U502">
            <v>0.16666666666666666</v>
          </cell>
          <cell r="V502">
            <v>1</v>
          </cell>
          <cell r="W502">
            <v>1</v>
          </cell>
          <cell r="X502">
            <v>1</v>
          </cell>
          <cell r="Y502">
            <v>1</v>
          </cell>
          <cell r="Z502">
            <v>1.1000000000000001</v>
          </cell>
          <cell r="AA502">
            <v>1</v>
          </cell>
          <cell r="AB502">
            <v>1</v>
          </cell>
          <cell r="AC502">
            <v>0.80645161290322576</v>
          </cell>
          <cell r="AD502">
            <v>1</v>
          </cell>
          <cell r="AE502">
            <v>1.1333333333333333</v>
          </cell>
          <cell r="AF502">
            <v>0.93548387096774188</v>
          </cell>
          <cell r="AG502">
            <v>0.33333333333333331</v>
          </cell>
          <cell r="AH502">
            <v>1</v>
          </cell>
          <cell r="AI502">
            <v>1</v>
          </cell>
          <cell r="AJ502">
            <v>0.9642857142857143</v>
          </cell>
          <cell r="AK502">
            <v>3.2258064516129031E-2</v>
          </cell>
          <cell r="AL502">
            <v>0.26666666666666666</v>
          </cell>
          <cell r="AM502">
            <v>1.2903225806451613</v>
          </cell>
          <cell r="AN502">
            <v>1.2666666666666666</v>
          </cell>
          <cell r="AO502">
            <v>1.1935483870967742</v>
          </cell>
          <cell r="AP502">
            <v>1</v>
          </cell>
          <cell r="AQ502">
            <v>6.6666666666666666E-2</v>
          </cell>
          <cell r="AR502">
            <v>0.61290322580645162</v>
          </cell>
          <cell r="AS502">
            <v>1</v>
          </cell>
          <cell r="AT502">
            <v>1</v>
          </cell>
          <cell r="AU502">
            <v>1</v>
          </cell>
          <cell r="AV502">
            <v>0.35714285714285715</v>
          </cell>
          <cell r="AX502">
            <v>3.3333333333333333E-2</v>
          </cell>
          <cell r="AY502">
            <v>1.032258064516129</v>
          </cell>
          <cell r="AZ502">
            <v>0.56666666666666665</v>
          </cell>
        </row>
        <row r="503">
          <cell r="C503" t="str">
            <v>LUK / Fitchburg / 102 Day Street 1</v>
          </cell>
          <cell r="D503" t="str">
            <v>North Central Area Office</v>
          </cell>
          <cell r="E503">
            <v>0.87096774193548387</v>
          </cell>
          <cell r="F503">
            <v>1</v>
          </cell>
          <cell r="G503">
            <v>1</v>
          </cell>
          <cell r="H503">
            <v>0.87096774193548387</v>
          </cell>
          <cell r="I503">
            <v>1.3333333333333333</v>
          </cell>
          <cell r="J503">
            <v>1</v>
          </cell>
          <cell r="K503">
            <v>0.58064516129032262</v>
          </cell>
          <cell r="L503">
            <v>1</v>
          </cell>
          <cell r="M503">
            <v>1</v>
          </cell>
          <cell r="N503">
            <v>1.9666666666666668</v>
          </cell>
          <cell r="O503">
            <v>2.709677419354839</v>
          </cell>
          <cell r="P503">
            <v>2.5</v>
          </cell>
          <cell r="Q503">
            <v>1.3225806451612903</v>
          </cell>
          <cell r="R503">
            <v>1.1935483870967742</v>
          </cell>
          <cell r="S503">
            <v>1.6</v>
          </cell>
          <cell r="T503">
            <v>2.064516129032258</v>
          </cell>
          <cell r="U503">
            <v>2.0666666666666669</v>
          </cell>
          <cell r="V503">
            <v>1.8387096774193548</v>
          </cell>
          <cell r="W503">
            <v>2</v>
          </cell>
          <cell r="X503">
            <v>1.8620689655172415</v>
          </cell>
          <cell r="Y503">
            <v>0.4838709677419355</v>
          </cell>
          <cell r="AA503">
            <v>0.83870967741935476</v>
          </cell>
          <cell r="AB503">
            <v>2.8666666666666667</v>
          </cell>
          <cell r="AC503">
            <v>4.032258064516129</v>
          </cell>
          <cell r="AD503">
            <v>3.3225806451612905</v>
          </cell>
          <cell r="AE503">
            <v>2.8333333333333335</v>
          </cell>
          <cell r="AF503">
            <v>3.774193548387097</v>
          </cell>
          <cell r="AG503">
            <v>4.2333333333333334</v>
          </cell>
          <cell r="AH503">
            <v>4</v>
          </cell>
          <cell r="AI503">
            <v>3.8064516129032255</v>
          </cell>
          <cell r="AJ503">
            <v>3.8214285714285716</v>
          </cell>
          <cell r="AK503">
            <v>3.645161290322581</v>
          </cell>
          <cell r="AL503">
            <v>3.5</v>
          </cell>
          <cell r="AM503">
            <v>3.5806451612903225</v>
          </cell>
          <cell r="AN503">
            <v>3.4</v>
          </cell>
          <cell r="AO503">
            <v>3.709677419354839</v>
          </cell>
          <cell r="AP503">
            <v>2.4193548387096775</v>
          </cell>
        </row>
        <row r="504">
          <cell r="C504" t="str">
            <v>LUK / Fitchburg / 102 Day Street 2</v>
          </cell>
          <cell r="D504" t="str">
            <v>South Central Area Office</v>
          </cell>
          <cell r="F504">
            <v>6.4516129032258063E-2</v>
          </cell>
          <cell r="G504">
            <v>0.2</v>
          </cell>
          <cell r="H504">
            <v>0.32258064516129031</v>
          </cell>
          <cell r="I504">
            <v>1.0666666666666667</v>
          </cell>
          <cell r="J504">
            <v>0.61290322580645162</v>
          </cell>
          <cell r="K504">
            <v>0.93548387096774188</v>
          </cell>
          <cell r="L504">
            <v>0.39285714285714285</v>
          </cell>
          <cell r="M504">
            <v>0.83870967741935487</v>
          </cell>
          <cell r="Q504">
            <v>0.12903225806451613</v>
          </cell>
          <cell r="R504">
            <v>0.5161290322580645</v>
          </cell>
          <cell r="S504">
            <v>0.1</v>
          </cell>
          <cell r="T504">
            <v>3.2258064516129031E-2</v>
          </cell>
          <cell r="U504">
            <v>0.73333333333333328</v>
          </cell>
          <cell r="V504">
            <v>0.70967741935483863</v>
          </cell>
          <cell r="W504">
            <v>6.4516129032258063E-2</v>
          </cell>
          <cell r="Y504">
            <v>0.16129032258064516</v>
          </cell>
          <cell r="AC504">
            <v>0.58064516129032262</v>
          </cell>
          <cell r="AD504">
            <v>1.1612903225806452</v>
          </cell>
          <cell r="AE504">
            <v>0.96666666666666667</v>
          </cell>
          <cell r="AF504">
            <v>1</v>
          </cell>
          <cell r="AG504">
            <v>0.83333333333333326</v>
          </cell>
        </row>
        <row r="505">
          <cell r="C505" t="str">
            <v>LUK / Fitchburg / 102 Day Street 3</v>
          </cell>
          <cell r="D505" t="str">
            <v>Worcester East Area Office</v>
          </cell>
          <cell r="E505">
            <v>0.35483870967741937</v>
          </cell>
          <cell r="F505">
            <v>0.25806451612903225</v>
          </cell>
          <cell r="G505">
            <v>0.93333333333333335</v>
          </cell>
          <cell r="H505">
            <v>0.67741935483870963</v>
          </cell>
          <cell r="I505">
            <v>0.66666666666666663</v>
          </cell>
          <cell r="J505">
            <v>0.25806451612903225</v>
          </cell>
          <cell r="K505">
            <v>0.70967741935483875</v>
          </cell>
          <cell r="L505">
            <v>0.8571428571428571</v>
          </cell>
          <cell r="M505">
            <v>0.967741935483871</v>
          </cell>
          <cell r="N505">
            <v>0.7</v>
          </cell>
          <cell r="O505">
            <v>0.70967741935483875</v>
          </cell>
          <cell r="P505">
            <v>0.23333333333333334</v>
          </cell>
          <cell r="Q505">
            <v>0.74193548387096775</v>
          </cell>
          <cell r="R505">
            <v>1</v>
          </cell>
          <cell r="S505">
            <v>1</v>
          </cell>
          <cell r="T505">
            <v>1</v>
          </cell>
          <cell r="U505">
            <v>1</v>
          </cell>
          <cell r="V505">
            <v>1.3548387096774193</v>
          </cell>
          <cell r="W505">
            <v>1.903225806451613</v>
          </cell>
          <cell r="X505">
            <v>1.7931034482758621</v>
          </cell>
          <cell r="Y505">
            <v>0.64516129032258074</v>
          </cell>
          <cell r="Z505">
            <v>1.9666666666666666</v>
          </cell>
          <cell r="AA505">
            <v>2.3548387096774195</v>
          </cell>
          <cell r="AB505">
            <v>1.9333333333333333</v>
          </cell>
          <cell r="AC505">
            <v>0.58064516129032251</v>
          </cell>
          <cell r="AD505">
            <v>1.032258064516129</v>
          </cell>
          <cell r="AE505">
            <v>1.5</v>
          </cell>
          <cell r="AF505">
            <v>1.5161290322580645</v>
          </cell>
          <cell r="AG505">
            <v>1.5333333333333332</v>
          </cell>
          <cell r="AH505">
            <v>2.258064516129032</v>
          </cell>
          <cell r="AI505">
            <v>1.129032258064516</v>
          </cell>
          <cell r="AJ505">
            <v>2.1071428571428572</v>
          </cell>
          <cell r="AK505">
            <v>2</v>
          </cell>
          <cell r="AL505">
            <v>1.6333333333333333</v>
          </cell>
          <cell r="AM505">
            <v>1</v>
          </cell>
          <cell r="AN505">
            <v>1</v>
          </cell>
          <cell r="AO505">
            <v>1.129032258064516</v>
          </cell>
          <cell r="AP505">
            <v>1.2580645161290323</v>
          </cell>
          <cell r="AQ505">
            <v>1</v>
          </cell>
          <cell r="AR505">
            <v>1</v>
          </cell>
          <cell r="AS505">
            <v>0.5</v>
          </cell>
        </row>
        <row r="506">
          <cell r="C506" t="str">
            <v>LUK / Fitchburg / 102 Day Street 4</v>
          </cell>
          <cell r="D506" t="str">
            <v>Worcester West Area Office</v>
          </cell>
          <cell r="E506">
            <v>0.80645161290322576</v>
          </cell>
          <cell r="F506">
            <v>1</v>
          </cell>
          <cell r="G506">
            <v>1</v>
          </cell>
          <cell r="H506">
            <v>0.77419354838709675</v>
          </cell>
          <cell r="I506">
            <v>0.93333333333333335</v>
          </cell>
          <cell r="J506">
            <v>1.6129032258064515</v>
          </cell>
          <cell r="K506">
            <v>1.5483870967741935</v>
          </cell>
          <cell r="L506">
            <v>1</v>
          </cell>
          <cell r="M506">
            <v>1</v>
          </cell>
          <cell r="N506">
            <v>1</v>
          </cell>
          <cell r="O506">
            <v>1</v>
          </cell>
          <cell r="P506">
            <v>0.93333333333333335</v>
          </cell>
          <cell r="Q506">
            <v>1.3548387096774195</v>
          </cell>
          <cell r="R506">
            <v>1</v>
          </cell>
          <cell r="S506">
            <v>0.76666666666666672</v>
          </cell>
          <cell r="T506">
            <v>0.967741935483871</v>
          </cell>
          <cell r="U506">
            <v>1</v>
          </cell>
          <cell r="V506">
            <v>0.74193548387096775</v>
          </cell>
          <cell r="W506">
            <v>1</v>
          </cell>
          <cell r="X506">
            <v>0.75862068965517238</v>
          </cell>
          <cell r="Z506">
            <v>0.2</v>
          </cell>
          <cell r="AA506">
            <v>1</v>
          </cell>
          <cell r="AB506">
            <v>0.83333333333333326</v>
          </cell>
          <cell r="AC506">
            <v>0.90322580645161299</v>
          </cell>
          <cell r="AD506">
            <v>1.1935483870967742</v>
          </cell>
          <cell r="AE506">
            <v>0.9</v>
          </cell>
          <cell r="AF506">
            <v>2</v>
          </cell>
          <cell r="AG506">
            <v>2</v>
          </cell>
          <cell r="AH506">
            <v>1.7096774193548387</v>
          </cell>
          <cell r="AI506">
            <v>2</v>
          </cell>
          <cell r="AJ506">
            <v>1.6428571428571428</v>
          </cell>
          <cell r="AK506">
            <v>2.4838709677419355</v>
          </cell>
          <cell r="AL506">
            <v>2.5</v>
          </cell>
          <cell r="AM506">
            <v>2</v>
          </cell>
          <cell r="AN506">
            <v>2</v>
          </cell>
          <cell r="AO506">
            <v>1.6129032258064515</v>
          </cell>
          <cell r="AP506">
            <v>9.6774193548387094E-2</v>
          </cell>
        </row>
        <row r="507">
          <cell r="C507" t="str">
            <v>LUK / Fitchburg / 27 Myrtle Ave 1</v>
          </cell>
          <cell r="D507" t="str">
            <v>Lowell Area Office</v>
          </cell>
          <cell r="Z507">
            <v>3.3333333333333333E-2</v>
          </cell>
        </row>
        <row r="508">
          <cell r="C508" t="str">
            <v>LUK / Fitchburg / 27 Myrtle Ave 2</v>
          </cell>
          <cell r="D508" t="str">
            <v>North Central Area Office</v>
          </cell>
          <cell r="E508">
            <v>1.4816129032258065</v>
          </cell>
          <cell r="F508">
            <v>1.1612903225806452</v>
          </cell>
          <cell r="G508">
            <v>3.5333333333333332</v>
          </cell>
          <cell r="H508">
            <v>4.903225806451613</v>
          </cell>
          <cell r="I508">
            <v>5</v>
          </cell>
          <cell r="J508">
            <v>4.9677419354838701</v>
          </cell>
          <cell r="K508">
            <v>5.709677419354839</v>
          </cell>
          <cell r="L508">
            <v>3.8571428571428572</v>
          </cell>
          <cell r="M508">
            <v>4.6129032258064511</v>
          </cell>
          <cell r="N508">
            <v>5.4333333333333336</v>
          </cell>
          <cell r="O508">
            <v>5.032258064516129</v>
          </cell>
          <cell r="P508">
            <v>4.9000000000000004</v>
          </cell>
          <cell r="Q508">
            <v>5.290322580645161</v>
          </cell>
          <cell r="R508">
            <v>5.5483870967741931</v>
          </cell>
          <cell r="S508">
            <v>5.3</v>
          </cell>
          <cell r="T508">
            <v>4.967741935483871</v>
          </cell>
          <cell r="U508">
            <v>4.4000000000000004</v>
          </cell>
          <cell r="V508">
            <v>4.967741935483871</v>
          </cell>
          <cell r="W508">
            <v>4.7419354838709671</v>
          </cell>
          <cell r="X508">
            <v>4.4137931034482758</v>
          </cell>
          <cell r="Y508">
            <v>4.870967741935484</v>
          </cell>
          <cell r="Z508">
            <v>5</v>
          </cell>
          <cell r="AA508">
            <v>4.935483870967742</v>
          </cell>
          <cell r="AB508">
            <v>3.4666666666666668</v>
          </cell>
          <cell r="AC508">
            <v>2.193548387096774</v>
          </cell>
          <cell r="AD508">
            <v>2.612903225806452</v>
          </cell>
          <cell r="AE508">
            <v>1</v>
          </cell>
          <cell r="AF508">
            <v>0.61290322580645162</v>
          </cell>
          <cell r="AG508">
            <v>1.7333333333333334</v>
          </cell>
          <cell r="AH508">
            <v>2.193548387096774</v>
          </cell>
          <cell r="AI508">
            <v>2.3870967741935485</v>
          </cell>
          <cell r="AJ508">
            <v>3.0357142857142856</v>
          </cell>
          <cell r="AK508">
            <v>2.935483870967742</v>
          </cell>
          <cell r="AL508">
            <v>3.0333333333333332</v>
          </cell>
          <cell r="AM508">
            <v>3</v>
          </cell>
          <cell r="AN508">
            <v>2.8</v>
          </cell>
          <cell r="AO508">
            <v>2.612903225806452</v>
          </cell>
          <cell r="AP508">
            <v>1.903225806451613</v>
          </cell>
          <cell r="AQ508">
            <v>3</v>
          </cell>
          <cell r="AR508">
            <v>1.6774193548387097</v>
          </cell>
          <cell r="AS508">
            <v>1.4666666666666668</v>
          </cell>
          <cell r="AT508">
            <v>1.096774193548387</v>
          </cell>
          <cell r="AU508">
            <v>2.6451612903225805</v>
          </cell>
          <cell r="AV508">
            <v>3</v>
          </cell>
          <cell r="AW508">
            <v>1.6129032258064515</v>
          </cell>
          <cell r="AY508">
            <v>1.3870967741935485</v>
          </cell>
          <cell r="AZ508">
            <v>2.2333333333333334</v>
          </cell>
        </row>
        <row r="509">
          <cell r="C509" t="str">
            <v>LUK / Fitchburg / 27 Myrtle Ave 3</v>
          </cell>
          <cell r="D509" t="str">
            <v>South Central Area Office</v>
          </cell>
          <cell r="E509">
            <v>6.4516129032258063E-2</v>
          </cell>
          <cell r="F509">
            <v>0.87096774193548387</v>
          </cell>
          <cell r="I509">
            <v>3.3333333333333333E-2</v>
          </cell>
          <cell r="J509">
            <v>6.4516129032258063E-2</v>
          </cell>
          <cell r="L509">
            <v>7.1428571428571425E-2</v>
          </cell>
          <cell r="Q509">
            <v>3.2258064516129031E-2</v>
          </cell>
          <cell r="U509">
            <v>0.13333333333333333</v>
          </cell>
          <cell r="AB509">
            <v>0.13333333333333333</v>
          </cell>
          <cell r="AG509">
            <v>0.33333333333333331</v>
          </cell>
          <cell r="AH509">
            <v>0.77419354838709675</v>
          </cell>
          <cell r="AI509">
            <v>1</v>
          </cell>
          <cell r="AJ509">
            <v>1.2142857142857142</v>
          </cell>
          <cell r="AK509">
            <v>1.129032258064516</v>
          </cell>
          <cell r="AL509">
            <v>1</v>
          </cell>
          <cell r="AM509">
            <v>1</v>
          </cell>
          <cell r="AN509">
            <v>1.1000000000000001</v>
          </cell>
          <cell r="AO509">
            <v>1</v>
          </cell>
          <cell r="AP509">
            <v>1</v>
          </cell>
          <cell r="AQ509">
            <v>0.5</v>
          </cell>
          <cell r="AR509">
            <v>1</v>
          </cell>
          <cell r="AS509">
            <v>0.83333333333333337</v>
          </cell>
          <cell r="AT509">
            <v>3.2258064516129031E-2</v>
          </cell>
          <cell r="AV509">
            <v>7.1428571428571425E-2</v>
          </cell>
        </row>
        <row r="510">
          <cell r="C510" t="str">
            <v>LUK / Fitchburg / 27 Myrtle Ave 4</v>
          </cell>
          <cell r="D510" t="str">
            <v>Worcester East Area Office</v>
          </cell>
          <cell r="E510">
            <v>2</v>
          </cell>
          <cell r="F510">
            <v>3.225806451612903</v>
          </cell>
          <cell r="G510">
            <v>1.7</v>
          </cell>
          <cell r="H510">
            <v>0.54838709677419351</v>
          </cell>
          <cell r="I510">
            <v>1.9333333333333333</v>
          </cell>
          <cell r="J510">
            <v>1.064516129032258</v>
          </cell>
          <cell r="K510">
            <v>1.032258064516129</v>
          </cell>
          <cell r="L510">
            <v>0.8214285714285714</v>
          </cell>
          <cell r="M510">
            <v>1</v>
          </cell>
          <cell r="N510">
            <v>1.4666666666666668</v>
          </cell>
          <cell r="O510">
            <v>1.935483870967742</v>
          </cell>
          <cell r="P510">
            <v>1.8333333333333335</v>
          </cell>
          <cell r="Q510">
            <v>2.258064516129032</v>
          </cell>
          <cell r="R510">
            <v>2.064516129032258</v>
          </cell>
          <cell r="S510">
            <v>2</v>
          </cell>
          <cell r="T510">
            <v>2.032258064516129</v>
          </cell>
          <cell r="U510">
            <v>2.1333333333333333</v>
          </cell>
          <cell r="V510">
            <v>2.064516129032258</v>
          </cell>
          <cell r="W510">
            <v>2.032258064516129</v>
          </cell>
          <cell r="X510">
            <v>2.2758620689655173</v>
          </cell>
          <cell r="Y510">
            <v>2.064516129032258</v>
          </cell>
          <cell r="Z510">
            <v>2</v>
          </cell>
          <cell r="AA510">
            <v>1.7741935483870968</v>
          </cell>
          <cell r="AB510">
            <v>1.8666666666666667</v>
          </cell>
          <cell r="AC510">
            <v>2.4193548387096775</v>
          </cell>
          <cell r="AD510">
            <v>2.0645161290322585</v>
          </cell>
          <cell r="AE510">
            <v>1.7333333333333334</v>
          </cell>
          <cell r="AF510">
            <v>1.7096774193548387</v>
          </cell>
          <cell r="AG510">
            <v>1</v>
          </cell>
          <cell r="AH510">
            <v>1.096774193548387</v>
          </cell>
          <cell r="AI510">
            <v>1.903225806451613</v>
          </cell>
          <cell r="AJ510">
            <v>1.1071428571428572</v>
          </cell>
          <cell r="AK510">
            <v>1.161290322580645</v>
          </cell>
          <cell r="AL510">
            <v>1.4666666666666668</v>
          </cell>
          <cell r="AM510">
            <v>2.096774193548387</v>
          </cell>
          <cell r="AN510">
            <v>2.1333333333333333</v>
          </cell>
          <cell r="AO510">
            <v>1.6451612903225807</v>
          </cell>
          <cell r="AP510">
            <v>2.4838709677419355</v>
          </cell>
          <cell r="AQ510">
            <v>1.9666666666666668</v>
          </cell>
          <cell r="AR510">
            <v>1.7741935483870968</v>
          </cell>
          <cell r="AS510">
            <v>0.26666666666666666</v>
          </cell>
          <cell r="AT510">
            <v>2.064516129032258</v>
          </cell>
          <cell r="AU510">
            <v>2.161290322580645</v>
          </cell>
          <cell r="AV510">
            <v>2.8214285714285716</v>
          </cell>
          <cell r="AW510">
            <v>3</v>
          </cell>
          <cell r="AX510">
            <v>2.8333333333333335</v>
          </cell>
          <cell r="AY510">
            <v>1.2580645161290323</v>
          </cell>
          <cell r="AZ510">
            <v>1.7</v>
          </cell>
        </row>
        <row r="511">
          <cell r="C511" t="str">
            <v>LUK / Fitchburg / 27 Myrtle Ave 5</v>
          </cell>
          <cell r="D511" t="str">
            <v>Worcester West Area Office</v>
          </cell>
          <cell r="E511">
            <v>1.7419354838709675</v>
          </cell>
          <cell r="F511">
            <v>1.5161290322580645</v>
          </cell>
          <cell r="G511">
            <v>2.1666666666666665</v>
          </cell>
          <cell r="H511">
            <v>1.903225806451613</v>
          </cell>
          <cell r="I511">
            <v>1.0333333333333334</v>
          </cell>
          <cell r="J511">
            <v>2</v>
          </cell>
          <cell r="K511">
            <v>1.8064516129032255</v>
          </cell>
          <cell r="L511">
            <v>2.0714285714285712</v>
          </cell>
          <cell r="M511">
            <v>2</v>
          </cell>
          <cell r="N511">
            <v>2.0666666666666664</v>
          </cell>
          <cell r="O511">
            <v>2</v>
          </cell>
          <cell r="P511">
            <v>1.9666666666666668</v>
          </cell>
          <cell r="Q511">
            <v>1.7096774193548385</v>
          </cell>
          <cell r="R511">
            <v>1.4838709677419355</v>
          </cell>
          <cell r="S511">
            <v>2.1</v>
          </cell>
          <cell r="T511">
            <v>1.7419354838709677</v>
          </cell>
          <cell r="U511">
            <v>2.0333333333333332</v>
          </cell>
          <cell r="V511">
            <v>2</v>
          </cell>
          <cell r="W511">
            <v>2.129032258064516</v>
          </cell>
          <cell r="X511">
            <v>2</v>
          </cell>
          <cell r="Y511">
            <v>2.096774193548387</v>
          </cell>
          <cell r="Z511">
            <v>1.8333333333333333</v>
          </cell>
          <cell r="AA511">
            <v>2</v>
          </cell>
          <cell r="AB511">
            <v>2</v>
          </cell>
          <cell r="AC511">
            <v>1.6451612903225805</v>
          </cell>
          <cell r="AD511">
            <v>1.4193548387096775</v>
          </cell>
          <cell r="AE511">
            <v>2</v>
          </cell>
          <cell r="AF511">
            <v>1.903225806451613</v>
          </cell>
          <cell r="AG511">
            <v>1</v>
          </cell>
          <cell r="AH511">
            <v>1</v>
          </cell>
          <cell r="AI511">
            <v>1</v>
          </cell>
          <cell r="AJ511">
            <v>0.35714285714285715</v>
          </cell>
          <cell r="AL511">
            <v>0.2</v>
          </cell>
          <cell r="AM511">
            <v>1</v>
          </cell>
          <cell r="AN511">
            <v>0.83333333333333337</v>
          </cell>
          <cell r="AO511">
            <v>0.22580645161290322</v>
          </cell>
          <cell r="AP511">
            <v>1.2258064516129032</v>
          </cell>
          <cell r="AQ511">
            <v>1</v>
          </cell>
          <cell r="AR511">
            <v>1.7419354838709675</v>
          </cell>
          <cell r="AS511">
            <v>1.2</v>
          </cell>
          <cell r="AT511">
            <v>1</v>
          </cell>
          <cell r="AU511">
            <v>1</v>
          </cell>
          <cell r="AV511">
            <v>0.85714285714285721</v>
          </cell>
          <cell r="AW511">
            <v>0.67741935483870974</v>
          </cell>
          <cell r="AX511">
            <v>1</v>
          </cell>
          <cell r="AY511">
            <v>1</v>
          </cell>
          <cell r="AZ511">
            <v>0.9</v>
          </cell>
        </row>
        <row r="512">
          <cell r="C512" t="str">
            <v>LUK / Fitchburg / 27 Myrtle Ave 6</v>
          </cell>
          <cell r="D512" t="str">
            <v>(blank)</v>
          </cell>
          <cell r="G512">
            <v>3.3333333333333333E-2</v>
          </cell>
        </row>
        <row r="513">
          <cell r="C513" t="str">
            <v>LUK / Fitchburg / 846 Westminster 1</v>
          </cell>
          <cell r="D513" t="str">
            <v>North Central Area Office</v>
          </cell>
          <cell r="AP513">
            <v>0.19354838709677419</v>
          </cell>
          <cell r="AQ513">
            <v>2.8333333333333335</v>
          </cell>
          <cell r="AR513">
            <v>3.7419354838709671</v>
          </cell>
          <cell r="AS513">
            <v>3.7666666666666666</v>
          </cell>
          <cell r="AT513">
            <v>3.290322580645161</v>
          </cell>
          <cell r="AU513">
            <v>1.6774193548387097</v>
          </cell>
          <cell r="AV513">
            <v>2.3214285714285712</v>
          </cell>
          <cell r="AW513">
            <v>4.709677419354839</v>
          </cell>
          <cell r="AX513">
            <v>4.9000000000000004</v>
          </cell>
          <cell r="AY513">
            <v>3.8064516129032255</v>
          </cell>
          <cell r="AZ513">
            <v>3.2</v>
          </cell>
        </row>
        <row r="514">
          <cell r="C514" t="str">
            <v>LUK / Fitchburg / 846 Westminster 2</v>
          </cell>
          <cell r="D514" t="str">
            <v>South Central Area Office</v>
          </cell>
          <cell r="AT514">
            <v>3.2258064516129031E-2</v>
          </cell>
          <cell r="AW514">
            <v>3.2258064516129031E-2</v>
          </cell>
          <cell r="AX514">
            <v>0.1</v>
          </cell>
        </row>
        <row r="515">
          <cell r="C515" t="str">
            <v>LUK / Fitchburg / 846 Westminster 3</v>
          </cell>
          <cell r="D515" t="str">
            <v>Worcester East Area Office</v>
          </cell>
          <cell r="AQ515">
            <v>0.1</v>
          </cell>
          <cell r="AR515">
            <v>0.64516129032258063</v>
          </cell>
          <cell r="AS515">
            <v>0.73333333333333339</v>
          </cell>
          <cell r="AT515">
            <v>1</v>
          </cell>
          <cell r="AU515">
            <v>1.3548387096774195</v>
          </cell>
          <cell r="AV515">
            <v>2.8571428571428572</v>
          </cell>
          <cell r="AW515">
            <v>1</v>
          </cell>
          <cell r="AX515">
            <v>1.6</v>
          </cell>
          <cell r="AY515">
            <v>2.193548387096774</v>
          </cell>
          <cell r="AZ515">
            <v>1.6333333333333335</v>
          </cell>
        </row>
        <row r="516">
          <cell r="C516" t="str">
            <v>LUK / Fitchburg / 846 Westminster 4</v>
          </cell>
          <cell r="D516" t="str">
            <v>Worcester West Area Office</v>
          </cell>
          <cell r="AP516">
            <v>0.32258064516129031</v>
          </cell>
          <cell r="AQ516">
            <v>1.9333333333333333</v>
          </cell>
          <cell r="AR516">
            <v>1.3870967741935485</v>
          </cell>
          <cell r="AS516">
            <v>1</v>
          </cell>
          <cell r="AT516">
            <v>1.096774193548387</v>
          </cell>
          <cell r="AU516">
            <v>2.032258064516129</v>
          </cell>
          <cell r="AV516">
            <v>1.1428571428571428</v>
          </cell>
          <cell r="AW516">
            <v>2</v>
          </cell>
          <cell r="AX516">
            <v>1.7666666666666668</v>
          </cell>
          <cell r="AY516">
            <v>2.032258064516129</v>
          </cell>
          <cell r="AZ516">
            <v>1.8666666666666667</v>
          </cell>
        </row>
        <row r="517">
          <cell r="C517" t="str">
            <v>LUK / Fitchburg / 846 Westminster 5</v>
          </cell>
          <cell r="D517" t="str">
            <v>(blank)</v>
          </cell>
          <cell r="AZ517">
            <v>0.2</v>
          </cell>
        </row>
        <row r="518">
          <cell r="C518" t="str">
            <v>NFI / Arlington /23 Maple St 1</v>
          </cell>
          <cell r="D518" t="str">
            <v>Arlington Area Office</v>
          </cell>
          <cell r="G518">
            <v>1.8333333333333335</v>
          </cell>
          <cell r="H518">
            <v>1.7096774193548387</v>
          </cell>
          <cell r="I518">
            <v>1.8</v>
          </cell>
          <cell r="J518">
            <v>1.9032258064516128</v>
          </cell>
          <cell r="K518">
            <v>1.7096774193548387</v>
          </cell>
          <cell r="L518">
            <v>1.6785714285714286</v>
          </cell>
          <cell r="M518">
            <v>1.6774193548387095</v>
          </cell>
          <cell r="N518">
            <v>1.6</v>
          </cell>
          <cell r="O518">
            <v>1.9354838709677418</v>
          </cell>
          <cell r="P518">
            <v>1.8</v>
          </cell>
          <cell r="Q518">
            <v>1.935483870967742</v>
          </cell>
          <cell r="R518">
            <v>2</v>
          </cell>
          <cell r="S518">
            <v>1.3333333333333335</v>
          </cell>
          <cell r="T518">
            <v>1</v>
          </cell>
          <cell r="U518">
            <v>1.5333333333333334</v>
          </cell>
          <cell r="V518">
            <v>1.3225806451612903</v>
          </cell>
          <cell r="W518">
            <v>1.8064516129032258</v>
          </cell>
          <cell r="X518">
            <v>1.896551724137931</v>
          </cell>
          <cell r="Y518">
            <v>2.193548387096774</v>
          </cell>
          <cell r="Z518">
            <v>1.7</v>
          </cell>
          <cell r="AA518">
            <v>2</v>
          </cell>
          <cell r="AB518">
            <v>2</v>
          </cell>
          <cell r="AC518">
            <v>1.3870967741935483</v>
          </cell>
          <cell r="AD518">
            <v>2.129032258064516</v>
          </cell>
          <cell r="AE518">
            <v>2.0666666666666669</v>
          </cell>
          <cell r="AF518">
            <v>2.225806451612903</v>
          </cell>
          <cell r="AG518">
            <v>2.0333333333333332</v>
          </cell>
          <cell r="AH518">
            <v>1.7419354838709675</v>
          </cell>
          <cell r="AI518">
            <v>1.7096774193548387</v>
          </cell>
          <cell r="AJ518">
            <v>1.25</v>
          </cell>
          <cell r="AK518">
            <v>1.8387096774193548</v>
          </cell>
          <cell r="AL518">
            <v>2</v>
          </cell>
          <cell r="AM518">
            <v>2</v>
          </cell>
          <cell r="AN518">
            <v>2.1</v>
          </cell>
          <cell r="AO518">
            <v>2</v>
          </cell>
          <cell r="AP518">
            <v>1.6451612903225805</v>
          </cell>
          <cell r="AQ518">
            <v>1.7666666666666666</v>
          </cell>
          <cell r="AR518">
            <v>1.8709677419354838</v>
          </cell>
          <cell r="AS518">
            <v>2.333333333333333</v>
          </cell>
          <cell r="AT518">
            <v>1.9677419354838708</v>
          </cell>
          <cell r="AU518">
            <v>1.9032258064516128</v>
          </cell>
          <cell r="AV518">
            <v>2.3571428571428572</v>
          </cell>
          <cell r="AW518">
            <v>2.5483870967741935</v>
          </cell>
          <cell r="AX518">
            <v>1.8</v>
          </cell>
          <cell r="AY518">
            <v>1.4193548387096775</v>
          </cell>
          <cell r="AZ518">
            <v>2.0333333333333332</v>
          </cell>
        </row>
        <row r="519">
          <cell r="C519" t="str">
            <v>NFI / Arlington /23 Maple St 2</v>
          </cell>
          <cell r="D519" t="str">
            <v>Cambridge Area Office</v>
          </cell>
          <cell r="G519">
            <v>1.5666666666666669</v>
          </cell>
          <cell r="H519">
            <v>1.6451612903225805</v>
          </cell>
          <cell r="I519">
            <v>1.9</v>
          </cell>
          <cell r="J519">
            <v>1.8387096774193548</v>
          </cell>
          <cell r="K519">
            <v>1.8064516129032258</v>
          </cell>
          <cell r="L519">
            <v>1.8928571428571428</v>
          </cell>
          <cell r="M519">
            <v>1.6129032258064515</v>
          </cell>
          <cell r="N519">
            <v>2</v>
          </cell>
          <cell r="O519">
            <v>1.7096774193548387</v>
          </cell>
          <cell r="P519">
            <v>0.86666666666666659</v>
          </cell>
          <cell r="Q519">
            <v>1.3870967741935485</v>
          </cell>
          <cell r="R519">
            <v>1.8064516129032258</v>
          </cell>
          <cell r="S519">
            <v>0.56666666666666665</v>
          </cell>
          <cell r="T519">
            <v>0.5161290322580645</v>
          </cell>
          <cell r="U519">
            <v>1.7666666666666666</v>
          </cell>
          <cell r="V519">
            <v>1.6129032258064515</v>
          </cell>
          <cell r="W519">
            <v>1.6774193548387095</v>
          </cell>
          <cell r="X519">
            <v>2</v>
          </cell>
          <cell r="Y519">
            <v>1.7741935483870965</v>
          </cell>
          <cell r="Z519">
            <v>1.6333333333333333</v>
          </cell>
          <cell r="AA519">
            <v>1.870967741935484</v>
          </cell>
          <cell r="AB519">
            <v>1.6333333333333333</v>
          </cell>
          <cell r="AC519">
            <v>2</v>
          </cell>
          <cell r="AD519">
            <v>0.77419354838709675</v>
          </cell>
          <cell r="AE519">
            <v>0.2</v>
          </cell>
          <cell r="AF519">
            <v>1.7419354838709675</v>
          </cell>
          <cell r="AG519">
            <v>2.0333333333333332</v>
          </cell>
          <cell r="AH519">
            <v>2</v>
          </cell>
          <cell r="AI519">
            <v>1.4838709677419355</v>
          </cell>
          <cell r="AJ519">
            <v>0.75</v>
          </cell>
          <cell r="AK519">
            <v>1.935483870967742</v>
          </cell>
          <cell r="AL519">
            <v>1.5666666666666667</v>
          </cell>
          <cell r="AM519">
            <v>1.741935483870968</v>
          </cell>
          <cell r="AN519">
            <v>1.4333333333333333</v>
          </cell>
          <cell r="AO519">
            <v>2</v>
          </cell>
          <cell r="AP519">
            <v>1.7419354838709677</v>
          </cell>
          <cell r="AQ519">
            <v>0.8666666666666667</v>
          </cell>
          <cell r="AR519">
            <v>1.1935483870967742</v>
          </cell>
          <cell r="AS519">
            <v>1.2666666666666666</v>
          </cell>
          <cell r="AT519">
            <v>1.4516129032258065</v>
          </cell>
          <cell r="AU519">
            <v>1.7096774193548387</v>
          </cell>
          <cell r="AV519">
            <v>2</v>
          </cell>
          <cell r="AW519">
            <v>1.8064516129032258</v>
          </cell>
          <cell r="AX519">
            <v>1.8</v>
          </cell>
          <cell r="AY519">
            <v>1.7741935483870968</v>
          </cell>
          <cell r="AZ519">
            <v>1.7333333333333334</v>
          </cell>
        </row>
        <row r="520">
          <cell r="C520" t="str">
            <v>NFI / Arlington /23 Maple St 3</v>
          </cell>
          <cell r="D520" t="str">
            <v>Cambridge Fam &amp; Child Srvcs (Adop)</v>
          </cell>
          <cell r="AR520">
            <v>0.41935483870967744</v>
          </cell>
          <cell r="AS520">
            <v>1</v>
          </cell>
          <cell r="AT520">
            <v>0.32258064516129031</v>
          </cell>
        </row>
        <row r="521">
          <cell r="C521" t="str">
            <v>NFI / Arlington /23 Maple St 4</v>
          </cell>
          <cell r="D521" t="str">
            <v>Coastal Area Office</v>
          </cell>
          <cell r="N521">
            <v>0.1</v>
          </cell>
          <cell r="O521">
            <v>6.4516129032258063E-2</v>
          </cell>
          <cell r="S521">
            <v>0.13333333333333333</v>
          </cell>
        </row>
        <row r="522">
          <cell r="C522" t="str">
            <v>NFI / Arlington /23 Maple St 5</v>
          </cell>
          <cell r="D522" t="str">
            <v>Framingham Area Office</v>
          </cell>
          <cell r="I522">
            <v>3.3333333333333333E-2</v>
          </cell>
          <cell r="M522">
            <v>0.41935483870967738</v>
          </cell>
          <cell r="R522">
            <v>0.12903225806451613</v>
          </cell>
          <cell r="T522">
            <v>0.38709677419354838</v>
          </cell>
          <cell r="U522">
            <v>1</v>
          </cell>
          <cell r="V522">
            <v>0.93548387096774199</v>
          </cell>
          <cell r="W522">
            <v>0.5161290322580645</v>
          </cell>
          <cell r="Z522">
            <v>0.26666666666666666</v>
          </cell>
          <cell r="AE522">
            <v>3.3333333333333333E-2</v>
          </cell>
          <cell r="AH522">
            <v>3.2258064516129031E-2</v>
          </cell>
          <cell r="AJ522">
            <v>3.5714285714285712E-2</v>
          </cell>
          <cell r="AK522">
            <v>3.2258064516129031E-2</v>
          </cell>
          <cell r="AN522">
            <v>6.6666666666666666E-2</v>
          </cell>
          <cell r="AX522">
            <v>0.13333333333333333</v>
          </cell>
          <cell r="AY522">
            <v>0.22580645161290322</v>
          </cell>
        </row>
        <row r="523">
          <cell r="C523" t="str">
            <v>NFI / Arlington /23 Maple St 6</v>
          </cell>
          <cell r="D523" t="str">
            <v>Greenfield Area Office</v>
          </cell>
          <cell r="AD523">
            <v>0.16129032258064516</v>
          </cell>
          <cell r="AE523">
            <v>3.3333333333333333E-2</v>
          </cell>
        </row>
        <row r="524">
          <cell r="C524" t="str">
            <v>NFI / Arlington /23 Maple St 7</v>
          </cell>
          <cell r="D524" t="str">
            <v>Lynn Area Office</v>
          </cell>
          <cell r="AO524">
            <v>0.967741935483871</v>
          </cell>
          <cell r="AP524">
            <v>0.83870967741935487</v>
          </cell>
        </row>
        <row r="525">
          <cell r="C525" t="str">
            <v>NFI / Arlington /23 Maple St 8</v>
          </cell>
          <cell r="D525" t="str">
            <v>Malden Area Office</v>
          </cell>
          <cell r="G525">
            <v>0.8666666666666667</v>
          </cell>
          <cell r="H525">
            <v>1.7419354838709677</v>
          </cell>
          <cell r="I525">
            <v>1.8666666666666667</v>
          </cell>
          <cell r="J525">
            <v>1.8064516129032258</v>
          </cell>
          <cell r="K525">
            <v>1.9032258064516128</v>
          </cell>
          <cell r="L525">
            <v>1.5357142857142856</v>
          </cell>
          <cell r="M525">
            <v>1.5161290322580645</v>
          </cell>
          <cell r="N525">
            <v>2</v>
          </cell>
          <cell r="O525">
            <v>2</v>
          </cell>
          <cell r="P525">
            <v>2.9</v>
          </cell>
          <cell r="Q525">
            <v>2.064516129032258</v>
          </cell>
          <cell r="R525">
            <v>1.7419354838709675</v>
          </cell>
          <cell r="S525">
            <v>1.7666666666666666</v>
          </cell>
          <cell r="T525">
            <v>1.2903225806451613</v>
          </cell>
          <cell r="U525">
            <v>0.96666666666666667</v>
          </cell>
          <cell r="V525">
            <v>1</v>
          </cell>
          <cell r="W525">
            <v>1.5483870967741935</v>
          </cell>
          <cell r="X525">
            <v>2</v>
          </cell>
          <cell r="Y525">
            <v>1.3548387096774195</v>
          </cell>
          <cell r="Z525">
            <v>1.7</v>
          </cell>
          <cell r="AA525">
            <v>1.7741935483870965</v>
          </cell>
          <cell r="AB525">
            <v>1.6</v>
          </cell>
          <cell r="AC525">
            <v>1.967741935483871</v>
          </cell>
          <cell r="AD525">
            <v>0.45161290322580644</v>
          </cell>
          <cell r="AF525">
            <v>1.4193548387096775</v>
          </cell>
          <cell r="AG525">
            <v>1.4</v>
          </cell>
          <cell r="AH525">
            <v>1.129032258064516</v>
          </cell>
          <cell r="AI525">
            <v>1.7096774193548385</v>
          </cell>
          <cell r="AJ525">
            <v>2</v>
          </cell>
          <cell r="AK525">
            <v>1.838709677419355</v>
          </cell>
          <cell r="AL525">
            <v>1.7</v>
          </cell>
          <cell r="AM525">
            <v>2</v>
          </cell>
          <cell r="AN525">
            <v>1.7</v>
          </cell>
          <cell r="AO525">
            <v>0.967741935483871</v>
          </cell>
          <cell r="AP525">
            <v>0.64516129032258063</v>
          </cell>
          <cell r="AQ525">
            <v>2</v>
          </cell>
          <cell r="AR525">
            <v>1.4193548387096775</v>
          </cell>
          <cell r="AS525">
            <v>1</v>
          </cell>
          <cell r="AT525">
            <v>1.4516129032258065</v>
          </cell>
          <cell r="AU525">
            <v>1.7096774193548385</v>
          </cell>
          <cell r="AV525">
            <v>1.0357142857142858</v>
          </cell>
          <cell r="AW525">
            <v>1.064516129032258</v>
          </cell>
          <cell r="AX525">
            <v>2</v>
          </cell>
          <cell r="AY525">
            <v>2</v>
          </cell>
          <cell r="AZ525">
            <v>1.6</v>
          </cell>
        </row>
        <row r="526">
          <cell r="C526" t="str">
            <v>NFI / Arlington /23 Maple St 9</v>
          </cell>
          <cell r="D526" t="str">
            <v>Plymouth Area Office</v>
          </cell>
          <cell r="M526">
            <v>9.6774193548387094E-2</v>
          </cell>
        </row>
        <row r="527">
          <cell r="C527" t="str">
            <v>NFI / Arlington /23 Maple St 10</v>
          </cell>
          <cell r="D527" t="str">
            <v>South Central Area Office</v>
          </cell>
          <cell r="AG527">
            <v>6.6666666666666666E-2</v>
          </cell>
          <cell r="AJ527">
            <v>0.14285714285714285</v>
          </cell>
        </row>
        <row r="528">
          <cell r="C528" t="str">
            <v>Old Colony Y/Brockton/917R Montello 1</v>
          </cell>
          <cell r="D528" t="str">
            <v>Brockton Area Office</v>
          </cell>
          <cell r="E528">
            <v>8.0967741935483861</v>
          </cell>
          <cell r="F528">
            <v>8.1612903225806441</v>
          </cell>
          <cell r="G528">
            <v>9.1666666666666661</v>
          </cell>
          <cell r="H528">
            <v>8.5806451612903238</v>
          </cell>
          <cell r="I528">
            <v>9.9</v>
          </cell>
          <cell r="J528">
            <v>10.580645161290322</v>
          </cell>
          <cell r="K528">
            <v>11.193548387096774</v>
          </cell>
          <cell r="L528">
            <v>10.75</v>
          </cell>
          <cell r="M528">
            <v>12.258064516129034</v>
          </cell>
          <cell r="N528">
            <v>12.1</v>
          </cell>
          <cell r="O528">
            <v>11.32258064516129</v>
          </cell>
          <cell r="P528">
            <v>15.033333333333335</v>
          </cell>
          <cell r="Q528">
            <v>12.161290322580642</v>
          </cell>
          <cell r="R528">
            <v>9.6774193548387082</v>
          </cell>
          <cell r="S528">
            <v>9.8333333333333339</v>
          </cell>
          <cell r="T528">
            <v>9.9354838709677402</v>
          </cell>
          <cell r="U528">
            <v>11.6</v>
          </cell>
          <cell r="V528">
            <v>10.96774193548387</v>
          </cell>
          <cell r="W528">
            <v>10.258064516129032</v>
          </cell>
          <cell r="X528">
            <v>9.3793103448275854</v>
          </cell>
          <cell r="Y528">
            <v>9.9677419354838719</v>
          </cell>
          <cell r="Z528">
            <v>10.6</v>
          </cell>
          <cell r="AA528">
            <v>11.516129032258066</v>
          </cell>
          <cell r="AB528">
            <v>9.2666666666666657</v>
          </cell>
          <cell r="AC528">
            <v>9.7096774193548381</v>
          </cell>
          <cell r="AD528">
            <v>9.8064516129032278</v>
          </cell>
          <cell r="AE528">
            <v>11.433333333333334</v>
          </cell>
          <cell r="AF528">
            <v>11.806451612903226</v>
          </cell>
          <cell r="AG528">
            <v>10.266666666666666</v>
          </cell>
          <cell r="AH528">
            <v>11.419354838709678</v>
          </cell>
          <cell r="AI528">
            <v>11.193548387096776</v>
          </cell>
          <cell r="AJ528">
            <v>9.4642857142857153</v>
          </cell>
          <cell r="AK528">
            <v>9.2258064516129057</v>
          </cell>
          <cell r="AL528">
            <v>9.1</v>
          </cell>
          <cell r="AM528">
            <v>9.5806451612903238</v>
          </cell>
          <cell r="AN528">
            <v>10.3</v>
          </cell>
          <cell r="AO528">
            <v>8.3548387096774199</v>
          </cell>
          <cell r="AP528">
            <v>6.0967741935483861</v>
          </cell>
          <cell r="AQ528">
            <v>8.0666666666666664</v>
          </cell>
          <cell r="AR528">
            <v>7</v>
          </cell>
          <cell r="AS528">
            <v>5.0999999999999996</v>
          </cell>
          <cell r="AT528">
            <v>7.612903225806452</v>
          </cell>
          <cell r="AU528">
            <v>9.5161290322580641</v>
          </cell>
          <cell r="AV528">
            <v>10.142857142857146</v>
          </cell>
          <cell r="AW528">
            <v>10.032258064516128</v>
          </cell>
          <cell r="AX528">
            <v>8.4666666666666668</v>
          </cell>
          <cell r="AY528">
            <v>9.4838709677419359</v>
          </cell>
          <cell r="AZ528">
            <v>7.6333333333333337</v>
          </cell>
        </row>
        <row r="529">
          <cell r="C529" t="str">
            <v>Old Colony Y/Brockton/917R Montello 2</v>
          </cell>
          <cell r="D529" t="str">
            <v>Coastal Area Office</v>
          </cell>
          <cell r="AL529">
            <v>0.26666666666666666</v>
          </cell>
          <cell r="AO529">
            <v>0.80645161290322576</v>
          </cell>
          <cell r="AP529">
            <v>0.64516129032258063</v>
          </cell>
          <cell r="AQ529">
            <v>0.7</v>
          </cell>
        </row>
        <row r="530">
          <cell r="C530" t="str">
            <v>Old Colony Y/Brockton/917R Montello 3</v>
          </cell>
          <cell r="D530" t="str">
            <v>Fall River Area Office</v>
          </cell>
          <cell r="O530">
            <v>0.22580645161290322</v>
          </cell>
          <cell r="P530">
            <v>0.1</v>
          </cell>
          <cell r="Q530">
            <v>0.22580645161290322</v>
          </cell>
          <cell r="R530">
            <v>1</v>
          </cell>
          <cell r="S530">
            <v>1</v>
          </cell>
          <cell r="T530">
            <v>0.58064516129032262</v>
          </cell>
          <cell r="V530">
            <v>6.4516129032258063E-2</v>
          </cell>
          <cell r="Y530">
            <v>3.2258064516129031E-2</v>
          </cell>
          <cell r="Z530">
            <v>0.3</v>
          </cell>
          <cell r="AB530">
            <v>0.33333333333333337</v>
          </cell>
          <cell r="AC530">
            <v>1</v>
          </cell>
          <cell r="AD530">
            <v>1.096774193548387</v>
          </cell>
          <cell r="AE530">
            <v>0.3</v>
          </cell>
          <cell r="AX530">
            <v>3.3333333333333333E-2</v>
          </cell>
          <cell r="AY530">
            <v>0.35483870967741937</v>
          </cell>
          <cell r="AZ530">
            <v>0.3</v>
          </cell>
        </row>
        <row r="531">
          <cell r="C531" t="str">
            <v>Old Colony Y/Brockton/917R Montello 4</v>
          </cell>
          <cell r="D531" t="str">
            <v>New Bedford Area Office</v>
          </cell>
          <cell r="M531">
            <v>3.2258064516129031E-2</v>
          </cell>
          <cell r="Z531">
            <v>0.3666666666666667</v>
          </cell>
          <cell r="AB531">
            <v>0.13333333333333333</v>
          </cell>
          <cell r="AC531">
            <v>0.93548387096774188</v>
          </cell>
          <cell r="AJ531">
            <v>7.1428571428571425E-2</v>
          </cell>
          <cell r="AN531">
            <v>0.13333333333333333</v>
          </cell>
          <cell r="AO531">
            <v>9.6774193548387094E-2</v>
          </cell>
          <cell r="AP531">
            <v>1.1612903225806452</v>
          </cell>
          <cell r="AQ531">
            <v>1.2666666666666666</v>
          </cell>
          <cell r="AR531">
            <v>0.77419354838709675</v>
          </cell>
          <cell r="AS531">
            <v>0.76666666666666672</v>
          </cell>
          <cell r="AY531">
            <v>0.83870967741935476</v>
          </cell>
          <cell r="AZ531">
            <v>1</v>
          </cell>
        </row>
        <row r="532">
          <cell r="C532" t="str">
            <v>Old Colony Y/Brockton/917R Montello 5</v>
          </cell>
          <cell r="D532" t="str">
            <v>Plymouth Area Office</v>
          </cell>
          <cell r="E532">
            <v>0.22580645161290322</v>
          </cell>
          <cell r="F532">
            <v>1.032258064516129</v>
          </cell>
          <cell r="G532">
            <v>1</v>
          </cell>
          <cell r="H532">
            <v>1.8387096774193548</v>
          </cell>
          <cell r="I532">
            <v>1.9</v>
          </cell>
          <cell r="J532">
            <v>0.45161290322580644</v>
          </cell>
          <cell r="N532">
            <v>0.33333333333333331</v>
          </cell>
          <cell r="T532">
            <v>0.32258064516129031</v>
          </cell>
          <cell r="AB532">
            <v>0.93333333333333335</v>
          </cell>
          <cell r="AC532">
            <v>9.6774193548387094E-2</v>
          </cell>
          <cell r="AD532">
            <v>0.16129032258064516</v>
          </cell>
          <cell r="AG532">
            <v>0.8</v>
          </cell>
          <cell r="AH532">
            <v>0.25806451612903225</v>
          </cell>
          <cell r="AJ532">
            <v>0.4642857142857143</v>
          </cell>
          <cell r="AK532">
            <v>0.61290322580645162</v>
          </cell>
          <cell r="AL532">
            <v>3.3333333333333333E-2</v>
          </cell>
          <cell r="AM532">
            <v>0.35483870967741937</v>
          </cell>
          <cell r="AN532">
            <v>0.1</v>
          </cell>
          <cell r="AO532">
            <v>1</v>
          </cell>
          <cell r="AP532">
            <v>0.35483870967741937</v>
          </cell>
          <cell r="AR532">
            <v>0.87096774193548387</v>
          </cell>
          <cell r="AS532">
            <v>0.76666666666666672</v>
          </cell>
          <cell r="AU532">
            <v>0.77419354838709675</v>
          </cell>
          <cell r="AV532">
            <v>1</v>
          </cell>
          <cell r="AW532">
            <v>1</v>
          </cell>
          <cell r="AX532">
            <v>1</v>
          </cell>
          <cell r="AY532">
            <v>0.58064516129032251</v>
          </cell>
          <cell r="AZ532">
            <v>0.76666666666666672</v>
          </cell>
        </row>
        <row r="533">
          <cell r="C533" t="str">
            <v>Old Colony Y/Brockton/917R Montello 6</v>
          </cell>
          <cell r="D533" t="str">
            <v>Solutions for Living (PAS SE)</v>
          </cell>
          <cell r="AK533">
            <v>0.93548387096774188</v>
          </cell>
          <cell r="AL533">
            <v>1</v>
          </cell>
          <cell r="AM533">
            <v>1</v>
          </cell>
          <cell r="AN533">
            <v>0.7</v>
          </cell>
        </row>
        <row r="534">
          <cell r="C534" t="str">
            <v>Old Colony Y/Brockton/917R Montello 7</v>
          </cell>
          <cell r="D534" t="str">
            <v>Taunton/Attleboro Area Office</v>
          </cell>
          <cell r="L534">
            <v>0.39285714285714285</v>
          </cell>
          <cell r="S534">
            <v>0.1</v>
          </cell>
          <cell r="T534">
            <v>0.32258064516129031</v>
          </cell>
          <cell r="V534">
            <v>0.61290322580645162</v>
          </cell>
          <cell r="W534">
            <v>0.87096774193548387</v>
          </cell>
          <cell r="X534">
            <v>0.17241379310344829</v>
          </cell>
          <cell r="Y534">
            <v>0.29032258064516125</v>
          </cell>
          <cell r="Z534">
            <v>0.3</v>
          </cell>
          <cell r="AI534">
            <v>0.16129032258064516</v>
          </cell>
          <cell r="AJ534">
            <v>0.21428571428571427</v>
          </cell>
          <cell r="AO534">
            <v>0.38709677419354838</v>
          </cell>
          <cell r="AP534">
            <v>0.967741935483871</v>
          </cell>
          <cell r="AQ534">
            <v>1.1333333333333333</v>
          </cell>
          <cell r="AR534">
            <v>0.5161290322580645</v>
          </cell>
          <cell r="AS534">
            <v>0.7</v>
          </cell>
          <cell r="AT534">
            <v>0.74193548387096775</v>
          </cell>
          <cell r="AU534">
            <v>0.64516129032258063</v>
          </cell>
          <cell r="AV534">
            <v>0.39285714285714285</v>
          </cell>
        </row>
        <row r="535">
          <cell r="C535" t="str">
            <v>Old Colony Y/Fall River/199 N. Main 1</v>
          </cell>
          <cell r="D535" t="str">
            <v>Brockton Area Office</v>
          </cell>
          <cell r="Y535">
            <v>3.2258064516129031E-2</v>
          </cell>
          <cell r="AC535">
            <v>0.35483870967741937</v>
          </cell>
        </row>
        <row r="536">
          <cell r="C536" t="str">
            <v>Old Colony Y/Fall River/199 N. Main 2</v>
          </cell>
          <cell r="D536" t="str">
            <v>Fall River Area Office</v>
          </cell>
          <cell r="I536">
            <v>0.7</v>
          </cell>
          <cell r="J536">
            <v>0.61290322580645162</v>
          </cell>
          <cell r="V536">
            <v>0.25806451612903225</v>
          </cell>
          <cell r="W536">
            <v>3.2258064516129031E-2</v>
          </cell>
          <cell r="X536">
            <v>3.4482758620689655E-2</v>
          </cell>
          <cell r="Y536">
            <v>0.16129032258064516</v>
          </cell>
          <cell r="Z536">
            <v>3.3333333333333333E-2</v>
          </cell>
        </row>
        <row r="537">
          <cell r="C537" t="str">
            <v>Old Colony Y/Fall River/199 N. Main 3</v>
          </cell>
          <cell r="D537" t="str">
            <v>New Bedford Area Office</v>
          </cell>
          <cell r="I537">
            <v>12.633333333333333</v>
          </cell>
          <cell r="J537">
            <v>10.806451612903228</v>
          </cell>
          <cell r="K537">
            <v>12.29032258064516</v>
          </cell>
          <cell r="L537">
            <v>12.821428571428573</v>
          </cell>
          <cell r="M537">
            <v>12.516129032258066</v>
          </cell>
          <cell r="N537">
            <v>12.9</v>
          </cell>
          <cell r="O537">
            <v>12.225806451612904</v>
          </cell>
          <cell r="P537">
            <v>14.033333333333333</v>
          </cell>
          <cell r="Q537">
            <v>12.35483870967742</v>
          </cell>
          <cell r="R537">
            <v>11.903225806451612</v>
          </cell>
          <cell r="S537">
            <v>13.533333333333331</v>
          </cell>
          <cell r="T537">
            <v>13.7741935483871</v>
          </cell>
          <cell r="U537">
            <v>12.833333333333334</v>
          </cell>
          <cell r="V537">
            <v>12.483870967741936</v>
          </cell>
          <cell r="W537">
            <v>13.096774193548386</v>
          </cell>
          <cell r="X537">
            <v>13.448275862068966</v>
          </cell>
          <cell r="Y537">
            <v>13.290322580645162</v>
          </cell>
          <cell r="Z537">
            <v>13.866666666666667</v>
          </cell>
          <cell r="AA537">
            <v>11.548387096774194</v>
          </cell>
          <cell r="AB537">
            <v>5.9</v>
          </cell>
          <cell r="AC537">
            <v>8.193548387096774</v>
          </cell>
          <cell r="AD537">
            <v>1.3225806451612903</v>
          </cell>
        </row>
        <row r="538">
          <cell r="C538" t="str">
            <v>Old Colony Y/Fall River/199 N. Main 4</v>
          </cell>
          <cell r="D538" t="str">
            <v>Plymouth Area Office</v>
          </cell>
          <cell r="I538">
            <v>6.6666666666666666E-2</v>
          </cell>
          <cell r="L538">
            <v>0.9642857142857143</v>
          </cell>
          <cell r="M538">
            <v>1</v>
          </cell>
          <cell r="N538">
            <v>1</v>
          </cell>
          <cell r="O538">
            <v>1</v>
          </cell>
        </row>
        <row r="539">
          <cell r="C539" t="str">
            <v>Old Colony Y/Fall River/199 N. Main 5</v>
          </cell>
          <cell r="D539" t="str">
            <v>Taunton/Attleboro Area Office</v>
          </cell>
          <cell r="Q539">
            <v>0.70967741935483875</v>
          </cell>
          <cell r="R539">
            <v>0.25806451612903225</v>
          </cell>
          <cell r="AD539">
            <v>0.25806451612903225</v>
          </cell>
        </row>
        <row r="540">
          <cell r="C540" t="str">
            <v>Old Colony Y/NewBedford/106 bullard 1</v>
          </cell>
          <cell r="D540" t="str">
            <v>Brockton Area Office</v>
          </cell>
          <cell r="AA540">
            <v>3.2258064516129031E-2</v>
          </cell>
          <cell r="AB540">
            <v>0.43333333333333335</v>
          </cell>
          <cell r="AC540">
            <v>1</v>
          </cell>
          <cell r="AD540">
            <v>1.193548387096774</v>
          </cell>
          <cell r="AE540">
            <v>1</v>
          </cell>
          <cell r="AF540">
            <v>0.41935483870967738</v>
          </cell>
          <cell r="AH540">
            <v>9.6774193548387094E-2</v>
          </cell>
          <cell r="AI540">
            <v>0.38709677419354838</v>
          </cell>
          <cell r="AK540">
            <v>9.6774193548387094E-2</v>
          </cell>
          <cell r="AM540">
            <v>3.2258064516129031E-2</v>
          </cell>
          <cell r="AO540">
            <v>0.29032258064516131</v>
          </cell>
          <cell r="AP540">
            <v>1</v>
          </cell>
          <cell r="AQ540">
            <v>1</v>
          </cell>
          <cell r="AR540">
            <v>1</v>
          </cell>
          <cell r="AS540">
            <v>3.3333333333333333E-2</v>
          </cell>
          <cell r="AY540">
            <v>0.45161290322580644</v>
          </cell>
          <cell r="AZ540">
            <v>1.0333333333333334</v>
          </cell>
        </row>
        <row r="541">
          <cell r="C541" t="str">
            <v>Old Colony Y/NewBedford/106 bullard 2</v>
          </cell>
          <cell r="D541" t="str">
            <v>Cape Cod Area Office</v>
          </cell>
          <cell r="AW541">
            <v>9.6774193548387094E-2</v>
          </cell>
          <cell r="AY541">
            <v>3.2258064516129031E-2</v>
          </cell>
        </row>
        <row r="542">
          <cell r="C542" t="str">
            <v>Old Colony Y/NewBedford/106 bullard 3</v>
          </cell>
          <cell r="D542" t="str">
            <v>Fall River Area Office</v>
          </cell>
          <cell r="AW542">
            <v>1</v>
          </cell>
          <cell r="AX542">
            <v>6.6666666666666666E-2</v>
          </cell>
        </row>
        <row r="543">
          <cell r="C543" t="str">
            <v>Old Colony Y/NewBedford/106 bullard 4</v>
          </cell>
          <cell r="D543" t="str">
            <v>New Bedford Area Office</v>
          </cell>
          <cell r="AA543">
            <v>1.935483870967742</v>
          </cell>
          <cell r="AB543">
            <v>7.3666666666666671</v>
          </cell>
          <cell r="AC543">
            <v>3.419354838709677</v>
          </cell>
          <cell r="AD543">
            <v>7.580645161290323</v>
          </cell>
          <cell r="AE543">
            <v>11.6</v>
          </cell>
          <cell r="AF543">
            <v>11.774193548387098</v>
          </cell>
          <cell r="AG543">
            <v>12.6</v>
          </cell>
          <cell r="AH543">
            <v>10.645161290322584</v>
          </cell>
          <cell r="AI543">
            <v>12.193548387096776</v>
          </cell>
          <cell r="AJ543">
            <v>12.642857142857144</v>
          </cell>
          <cell r="AK543">
            <v>12.483870967741936</v>
          </cell>
          <cell r="AL543">
            <v>13.333333333333334</v>
          </cell>
          <cell r="AM543">
            <v>13.645161290322578</v>
          </cell>
          <cell r="AN543">
            <v>14.866666666666665</v>
          </cell>
          <cell r="AO543">
            <v>13.064516129032258</v>
          </cell>
          <cell r="AP543">
            <v>12.322580645161292</v>
          </cell>
          <cell r="AQ543">
            <v>11.6</v>
          </cell>
          <cell r="AR543">
            <v>12.290322580645158</v>
          </cell>
          <cell r="AS543">
            <v>11.533333333333337</v>
          </cell>
          <cell r="AT543">
            <v>11.161290322580646</v>
          </cell>
          <cell r="AU543">
            <v>12.483870967741936</v>
          </cell>
          <cell r="AV543">
            <v>12.892857142857144</v>
          </cell>
          <cell r="AW543">
            <v>11</v>
          </cell>
          <cell r="AX543">
            <v>12.466666666666665</v>
          </cell>
          <cell r="AY543">
            <v>11.161290322580644</v>
          </cell>
          <cell r="AZ543">
            <v>8.6999999999999993</v>
          </cell>
        </row>
        <row r="544">
          <cell r="C544" t="str">
            <v>Old Colony Y/NewBedford/106 bullard 5</v>
          </cell>
          <cell r="D544" t="str">
            <v>Park St. Area Office</v>
          </cell>
          <cell r="AS544">
            <v>0.5</v>
          </cell>
        </row>
        <row r="545">
          <cell r="C545" t="str">
            <v>Old Colony Y/NewBedford/106 bullard 6</v>
          </cell>
          <cell r="D545" t="str">
            <v>Plymouth Area Office</v>
          </cell>
          <cell r="AL545">
            <v>3.3333333333333333E-2</v>
          </cell>
          <cell r="AU545">
            <v>0.25806451612903225</v>
          </cell>
          <cell r="AW545">
            <v>0.32258064516129031</v>
          </cell>
          <cell r="AY545">
            <v>0.83870967741935487</v>
          </cell>
          <cell r="AZ545">
            <v>1</v>
          </cell>
        </row>
        <row r="546">
          <cell r="C546" t="str">
            <v>Old Colony Y/NewBedford/106 bullard 7</v>
          </cell>
          <cell r="D546" t="str">
            <v>Solutions for Living (PAS SE)</v>
          </cell>
          <cell r="AW546">
            <v>0.64516129032258063</v>
          </cell>
          <cell r="AX546">
            <v>1</v>
          </cell>
          <cell r="AY546">
            <v>0.74193548387096775</v>
          </cell>
        </row>
        <row r="547">
          <cell r="C547" t="str">
            <v>Old Colony Y/NewBedford/106 bullard 8</v>
          </cell>
          <cell r="D547" t="str">
            <v>Taunton/Attleboro Area Office</v>
          </cell>
          <cell r="AI547">
            <v>3.2258064516129031E-2</v>
          </cell>
          <cell r="AQ547">
            <v>0.7</v>
          </cell>
          <cell r="AY547">
            <v>0.22580645161290322</v>
          </cell>
          <cell r="AZ547">
            <v>0.76666666666666672</v>
          </cell>
        </row>
        <row r="548">
          <cell r="C548" t="str">
            <v>RFK / Lancaster / 220 Old Common 1</v>
          </cell>
          <cell r="D548" t="str">
            <v>Cape Cod Area Office</v>
          </cell>
          <cell r="Q548">
            <v>1.967741935483871</v>
          </cell>
          <cell r="R548">
            <v>0.54838709677419351</v>
          </cell>
        </row>
        <row r="549">
          <cell r="C549" t="str">
            <v>RFK / Lancaster / 220 Old Common 2</v>
          </cell>
          <cell r="D549" t="str">
            <v>North Central Area Office</v>
          </cell>
          <cell r="F549">
            <v>0.87096774193548376</v>
          </cell>
          <cell r="G549">
            <v>4</v>
          </cell>
          <cell r="H549">
            <v>3.967741935483871</v>
          </cell>
          <cell r="I549">
            <v>3.8</v>
          </cell>
          <cell r="J549">
            <v>4.5483870967741931</v>
          </cell>
          <cell r="K549">
            <v>5.032258064516129</v>
          </cell>
          <cell r="L549">
            <v>5.8928571428571432</v>
          </cell>
          <cell r="M549">
            <v>4.225806451612903</v>
          </cell>
          <cell r="N549">
            <v>4.5333333333333332</v>
          </cell>
          <cell r="O549">
            <v>5.7096774193548381</v>
          </cell>
          <cell r="P549">
            <v>4.9000000000000004</v>
          </cell>
          <cell r="Q549">
            <v>4.064516129032258</v>
          </cell>
          <cell r="R549">
            <v>4.9677419354838719</v>
          </cell>
          <cell r="S549">
            <v>4.3</v>
          </cell>
          <cell r="T549">
            <v>3.903225806451613</v>
          </cell>
          <cell r="U549">
            <v>5.4666666666666668</v>
          </cell>
          <cell r="V549">
            <v>4.967741935483871</v>
          </cell>
          <cell r="W549">
            <v>4.9354838709677411</v>
          </cell>
          <cell r="X549">
            <v>5</v>
          </cell>
          <cell r="Y549">
            <v>4.967741935483871</v>
          </cell>
          <cell r="Z549">
            <v>4.9666666666666668</v>
          </cell>
          <cell r="AA549">
            <v>5</v>
          </cell>
          <cell r="AB549">
            <v>4.9666666666666668</v>
          </cell>
          <cell r="AC549">
            <v>5</v>
          </cell>
          <cell r="AD549">
            <v>5.1612903225806441</v>
          </cell>
          <cell r="AE549">
            <v>4.7333333333333334</v>
          </cell>
          <cell r="AF549">
            <v>5.161290322580645</v>
          </cell>
          <cell r="AG549">
            <v>3.8666666666666667</v>
          </cell>
          <cell r="AH549">
            <v>3.5483870967741931</v>
          </cell>
          <cell r="AI549">
            <v>4.32258064516129</v>
          </cell>
          <cell r="AJ549">
            <v>3.6071428571428572</v>
          </cell>
          <cell r="AK549">
            <v>5</v>
          </cell>
          <cell r="AL549">
            <v>6.5</v>
          </cell>
          <cell r="AM549">
            <v>5.741935483870968</v>
          </cell>
          <cell r="AN549">
            <v>4.4333333333333336</v>
          </cell>
          <cell r="AO549">
            <v>4.774193548387097</v>
          </cell>
          <cell r="AP549">
            <v>4.1612903225806459</v>
          </cell>
          <cell r="AQ549">
            <v>4.1333333333333329</v>
          </cell>
          <cell r="AR549">
            <v>4.5161290322580641</v>
          </cell>
          <cell r="AS549">
            <v>4.2</v>
          </cell>
          <cell r="AT549">
            <v>4.064516129032258</v>
          </cell>
          <cell r="AU549">
            <v>3.967741935483871</v>
          </cell>
          <cell r="AV549">
            <v>3.8928571428571432</v>
          </cell>
          <cell r="AW549">
            <v>4</v>
          </cell>
          <cell r="AX549">
            <v>4.5</v>
          </cell>
          <cell r="AY549">
            <v>4.806451612903226</v>
          </cell>
          <cell r="AZ549">
            <v>5</v>
          </cell>
        </row>
        <row r="550">
          <cell r="C550" t="str">
            <v>RFK / Lancaster / 220 Old Common 3</v>
          </cell>
          <cell r="D550" t="str">
            <v>South Central Area Office</v>
          </cell>
          <cell r="F550">
            <v>0.38709677419354838</v>
          </cell>
          <cell r="G550">
            <v>1</v>
          </cell>
          <cell r="H550">
            <v>1</v>
          </cell>
          <cell r="I550">
            <v>0.7</v>
          </cell>
          <cell r="J550">
            <v>1</v>
          </cell>
          <cell r="K550">
            <v>0.87096774193548376</v>
          </cell>
          <cell r="L550">
            <v>1.8214285714285714</v>
          </cell>
          <cell r="M550">
            <v>2</v>
          </cell>
          <cell r="N550">
            <v>1.7666666666666666</v>
          </cell>
          <cell r="O550">
            <v>1.7419354838709677</v>
          </cell>
          <cell r="P550">
            <v>2.9666666666666668</v>
          </cell>
          <cell r="Q550">
            <v>3.096774193548387</v>
          </cell>
          <cell r="R550">
            <v>2.7096774193548385</v>
          </cell>
          <cell r="S550">
            <v>2.8333333333333335</v>
          </cell>
          <cell r="T550">
            <v>2.5161290322580645</v>
          </cell>
          <cell r="U550">
            <v>3</v>
          </cell>
          <cell r="V550">
            <v>3.903225806451613</v>
          </cell>
          <cell r="W550">
            <v>3.870967741935484</v>
          </cell>
          <cell r="X550">
            <v>3.4137931034482758</v>
          </cell>
          <cell r="Y550">
            <v>4</v>
          </cell>
          <cell r="Z550">
            <v>3.9</v>
          </cell>
          <cell r="AA550">
            <v>3.967741935483871</v>
          </cell>
          <cell r="AB550">
            <v>4</v>
          </cell>
          <cell r="AC550">
            <v>4.7096774193548381</v>
          </cell>
          <cell r="AD550">
            <v>4.67741935483871</v>
          </cell>
          <cell r="AE550">
            <v>5</v>
          </cell>
          <cell r="AF550">
            <v>4.290322580645161</v>
          </cell>
          <cell r="AG550">
            <v>3.9333333333333336</v>
          </cell>
          <cell r="AH550">
            <v>4.67741935483871</v>
          </cell>
          <cell r="AI550">
            <v>4</v>
          </cell>
          <cell r="AJ550">
            <v>3.8928571428571428</v>
          </cell>
          <cell r="AK550">
            <v>3</v>
          </cell>
          <cell r="AL550">
            <v>3.7</v>
          </cell>
          <cell r="AM550">
            <v>4.290322580645161</v>
          </cell>
          <cell r="AN550">
            <v>4.5999999999999996</v>
          </cell>
          <cell r="AO550">
            <v>4</v>
          </cell>
          <cell r="AP550">
            <v>3.32258064516129</v>
          </cell>
          <cell r="AQ550">
            <v>1.4666666666666666</v>
          </cell>
          <cell r="AR550">
            <v>1.870967741935484</v>
          </cell>
          <cell r="AS550">
            <v>2.0333333333333332</v>
          </cell>
          <cell r="AT550">
            <v>2.032258064516129</v>
          </cell>
          <cell r="AU550">
            <v>2.4193548387096775</v>
          </cell>
          <cell r="AV550">
            <v>3</v>
          </cell>
          <cell r="AW550">
            <v>2.6129032258064515</v>
          </cell>
          <cell r="AX550">
            <v>2.9333333333333336</v>
          </cell>
          <cell r="AY550">
            <v>2</v>
          </cell>
          <cell r="AZ550">
            <v>2</v>
          </cell>
        </row>
        <row r="551">
          <cell r="C551" t="str">
            <v>RFK / Lancaster / 220 Old Common 4</v>
          </cell>
          <cell r="D551" t="str">
            <v>Worcester East Area Office</v>
          </cell>
          <cell r="F551">
            <v>2.67741935483871</v>
          </cell>
          <cell r="G551">
            <v>3</v>
          </cell>
          <cell r="H551">
            <v>3</v>
          </cell>
          <cell r="I551">
            <v>1.9</v>
          </cell>
          <cell r="J551">
            <v>2.032258064516129</v>
          </cell>
          <cell r="K551">
            <v>2</v>
          </cell>
          <cell r="L551">
            <v>2.0714285714285716</v>
          </cell>
          <cell r="M551">
            <v>2</v>
          </cell>
          <cell r="N551">
            <v>2.0333333333333332</v>
          </cell>
          <cell r="O551">
            <v>3.3548387096774195</v>
          </cell>
          <cell r="P551">
            <v>2.9666666666666668</v>
          </cell>
          <cell r="Q551">
            <v>2.741935483870968</v>
          </cell>
          <cell r="R551">
            <v>3.32258064516129</v>
          </cell>
          <cell r="S551">
            <v>3.333333333333333</v>
          </cell>
          <cell r="T551">
            <v>3.645161290322581</v>
          </cell>
          <cell r="U551">
            <v>2.6333333333333333</v>
          </cell>
          <cell r="V551">
            <v>3.935483870967742</v>
          </cell>
          <cell r="W551">
            <v>4</v>
          </cell>
          <cell r="X551">
            <v>4</v>
          </cell>
          <cell r="Y551">
            <v>3.1612903225806455</v>
          </cell>
          <cell r="Z551">
            <v>3.7</v>
          </cell>
          <cell r="AA551">
            <v>4</v>
          </cell>
          <cell r="AB551">
            <v>3.7</v>
          </cell>
          <cell r="AC551">
            <v>2.967741935483871</v>
          </cell>
          <cell r="AD551">
            <v>3.096774193548387</v>
          </cell>
          <cell r="AE551">
            <v>2.9</v>
          </cell>
          <cell r="AF551">
            <v>3</v>
          </cell>
          <cell r="AG551">
            <v>2.8</v>
          </cell>
          <cell r="AH551">
            <v>1.096774193548387</v>
          </cell>
          <cell r="AI551">
            <v>3.225806451612903</v>
          </cell>
          <cell r="AJ551">
            <v>3.4285714285714284</v>
          </cell>
          <cell r="AK551">
            <v>1.6451612903225805</v>
          </cell>
          <cell r="AL551">
            <v>1</v>
          </cell>
          <cell r="AM551">
            <v>1.6451612903225805</v>
          </cell>
          <cell r="AN551">
            <v>3</v>
          </cell>
          <cell r="AO551">
            <v>3</v>
          </cell>
          <cell r="AP551">
            <v>3</v>
          </cell>
          <cell r="AQ551">
            <v>2.7333333333333338</v>
          </cell>
          <cell r="AR551">
            <v>3.838709677419355</v>
          </cell>
          <cell r="AS551">
            <v>3.1</v>
          </cell>
          <cell r="AT551">
            <v>2.7096774193548385</v>
          </cell>
          <cell r="AU551">
            <v>3</v>
          </cell>
          <cell r="AV551">
            <v>2.9642857142857144</v>
          </cell>
          <cell r="AW551">
            <v>3</v>
          </cell>
          <cell r="AX551">
            <v>3</v>
          </cell>
          <cell r="AY551">
            <v>3.32258064516129</v>
          </cell>
          <cell r="AZ551">
            <v>3.2</v>
          </cell>
        </row>
        <row r="552">
          <cell r="C552" t="str">
            <v>RFK / Lancaster / 220 Old Common 5</v>
          </cell>
          <cell r="D552" t="str">
            <v>Worcester West Area Office</v>
          </cell>
          <cell r="F552">
            <v>1.129032258064516</v>
          </cell>
          <cell r="G552">
            <v>2</v>
          </cell>
          <cell r="H552">
            <v>2</v>
          </cell>
          <cell r="I552">
            <v>3</v>
          </cell>
          <cell r="J552">
            <v>1.6774193548387095</v>
          </cell>
          <cell r="K552">
            <v>2</v>
          </cell>
          <cell r="L552">
            <v>2</v>
          </cell>
          <cell r="M552">
            <v>1.967741935483871</v>
          </cell>
          <cell r="N552">
            <v>3.1</v>
          </cell>
          <cell r="O552">
            <v>2.709677419354839</v>
          </cell>
          <cell r="P552">
            <v>2.8</v>
          </cell>
          <cell r="Q552">
            <v>2</v>
          </cell>
          <cell r="R552">
            <v>0.967741935483871</v>
          </cell>
          <cell r="S552">
            <v>1.1333333333333333</v>
          </cell>
          <cell r="T552">
            <v>2</v>
          </cell>
          <cell r="U552">
            <v>2</v>
          </cell>
          <cell r="V552">
            <v>2</v>
          </cell>
          <cell r="W552">
            <v>1.2903225806451613</v>
          </cell>
          <cell r="X552">
            <v>2</v>
          </cell>
          <cell r="Y552">
            <v>2</v>
          </cell>
          <cell r="Z552">
            <v>1.9</v>
          </cell>
          <cell r="AA552">
            <v>1.7419354838709677</v>
          </cell>
          <cell r="AB552">
            <v>2</v>
          </cell>
          <cell r="AC552">
            <v>2</v>
          </cell>
          <cell r="AD552">
            <v>1</v>
          </cell>
          <cell r="AE552">
            <v>1</v>
          </cell>
          <cell r="AF552">
            <v>0.93548387096774188</v>
          </cell>
          <cell r="AG552">
            <v>0.83333333333333337</v>
          </cell>
          <cell r="AH552">
            <v>1</v>
          </cell>
          <cell r="AI552">
            <v>1.967741935483871</v>
          </cell>
          <cell r="AJ552">
            <v>1.7857142857142856</v>
          </cell>
          <cell r="AK552">
            <v>1</v>
          </cell>
          <cell r="AL552">
            <v>1.1000000000000001</v>
          </cell>
          <cell r="AM552">
            <v>1.3870967741935485</v>
          </cell>
          <cell r="AN552">
            <v>1.9666666666666668</v>
          </cell>
          <cell r="AO552">
            <v>1.8064516129032258</v>
          </cell>
          <cell r="AP552">
            <v>2</v>
          </cell>
          <cell r="AQ552">
            <v>2.1</v>
          </cell>
          <cell r="AR552">
            <v>2.1935483870967745</v>
          </cell>
          <cell r="AS552">
            <v>1.9666666666666666</v>
          </cell>
          <cell r="AT552">
            <v>1.967741935483871</v>
          </cell>
          <cell r="AU552">
            <v>1.3870967741935485</v>
          </cell>
          <cell r="AV552">
            <v>1.25</v>
          </cell>
          <cell r="AW552">
            <v>3.129032258064516</v>
          </cell>
          <cell r="AX552">
            <v>3.7333333333333334</v>
          </cell>
          <cell r="AY552">
            <v>3</v>
          </cell>
          <cell r="AZ552">
            <v>3</v>
          </cell>
        </row>
        <row r="553">
          <cell r="C553" t="str">
            <v>RFK / S.Yarmouth / 137 Run Pond 1</v>
          </cell>
          <cell r="D553" t="str">
            <v>Brockton Area Office</v>
          </cell>
          <cell r="AM553">
            <v>3.2258064516129031E-2</v>
          </cell>
        </row>
        <row r="554">
          <cell r="C554" t="str">
            <v>RFK / S.Yarmouth / 137 Run Pond 2</v>
          </cell>
          <cell r="D554" t="str">
            <v>Cape Cod Area Office</v>
          </cell>
          <cell r="E554">
            <v>9</v>
          </cell>
          <cell r="F554">
            <v>9.8387096774193541</v>
          </cell>
          <cell r="G554">
            <v>8.6333333333333329</v>
          </cell>
          <cell r="H554">
            <v>8.4516129032258043</v>
          </cell>
          <cell r="I554">
            <v>9.6666666666666679</v>
          </cell>
          <cell r="J554">
            <v>9.3548387096774182</v>
          </cell>
          <cell r="K554">
            <v>7.1612903225806459</v>
          </cell>
          <cell r="L554">
            <v>8.4285714285714288</v>
          </cell>
          <cell r="M554">
            <v>9.806451612903226</v>
          </cell>
          <cell r="N554">
            <v>9.5666666666666664</v>
          </cell>
          <cell r="O554">
            <v>9.5806451612903238</v>
          </cell>
          <cell r="P554">
            <v>11.833333333333332</v>
          </cell>
          <cell r="Q554">
            <v>9.387096774193548</v>
          </cell>
          <cell r="R554">
            <v>9.5483870967741939</v>
          </cell>
          <cell r="S554">
            <v>10.266666666666666</v>
          </cell>
          <cell r="T554">
            <v>10.193548387096774</v>
          </cell>
          <cell r="U554">
            <v>11.666666666666666</v>
          </cell>
          <cell r="V554">
            <v>10.967741935483874</v>
          </cell>
          <cell r="W554">
            <v>11.516129032258064</v>
          </cell>
          <cell r="X554">
            <v>11.310344827586206</v>
          </cell>
          <cell r="Y554">
            <v>10.419354838709678</v>
          </cell>
          <cell r="Z554">
            <v>8.8666666666666654</v>
          </cell>
          <cell r="AA554">
            <v>11.709677419354838</v>
          </cell>
          <cell r="AB554">
            <v>11.833333333333332</v>
          </cell>
          <cell r="AC554">
            <v>11.774193548387096</v>
          </cell>
          <cell r="AD554">
            <v>11.032258064516128</v>
          </cell>
          <cell r="AE554">
            <v>11.7</v>
          </cell>
          <cell r="AF554">
            <v>11.580645161290322</v>
          </cell>
          <cell r="AG554">
            <v>11.666666666666666</v>
          </cell>
          <cell r="AH554">
            <v>11.67741935483871</v>
          </cell>
          <cell r="AI554">
            <v>11.258064516129034</v>
          </cell>
          <cell r="AJ554">
            <v>11.25</v>
          </cell>
          <cell r="AK554">
            <v>11.774193548387098</v>
          </cell>
          <cell r="AL554">
            <v>11.366666666666669</v>
          </cell>
          <cell r="AM554">
            <v>11.03225806451613</v>
          </cell>
          <cell r="AN554">
            <v>11.066666666666668</v>
          </cell>
          <cell r="AO554">
            <v>10.806451612903226</v>
          </cell>
          <cell r="AP554">
            <v>12</v>
          </cell>
          <cell r="AQ554">
            <v>11.266666666666667</v>
          </cell>
          <cell r="AR554">
            <v>11.806451612903226</v>
          </cell>
          <cell r="AS554">
            <v>11.966666666666667</v>
          </cell>
          <cell r="AT554">
            <v>11.161290322580644</v>
          </cell>
          <cell r="AU554">
            <v>11.161290322580644</v>
          </cell>
          <cell r="AV554">
            <v>11.357142857142858</v>
          </cell>
          <cell r="AW554">
            <v>11.838709677419354</v>
          </cell>
          <cell r="AX554">
            <v>11.633333333333333</v>
          </cell>
          <cell r="AY554">
            <v>11.096774193548386</v>
          </cell>
          <cell r="AZ554">
            <v>10.366666666666667</v>
          </cell>
        </row>
        <row r="555">
          <cell r="C555" t="str">
            <v>RFK / S.Yarmouth / 137 Run Pond 3</v>
          </cell>
          <cell r="D555" t="str">
            <v>Lynn Area Office</v>
          </cell>
          <cell r="AK555">
            <v>3.2258064516129031E-2</v>
          </cell>
        </row>
        <row r="556">
          <cell r="C556" t="str">
            <v>RFK / S.Yarmouth / 137 Run Pond 4</v>
          </cell>
          <cell r="D556" t="str">
            <v>New Bedford Area Office</v>
          </cell>
          <cell r="T556">
            <v>9.6774193548387094E-2</v>
          </cell>
          <cell r="Z556">
            <v>0.96666666666666656</v>
          </cell>
          <cell r="AA556">
            <v>9.6774193548387094E-2</v>
          </cell>
          <cell r="AX556">
            <v>0.1</v>
          </cell>
        </row>
        <row r="557">
          <cell r="C557" t="str">
            <v>RFK / S.Yarmouth / 137 Run Pond 5</v>
          </cell>
          <cell r="D557" t="str">
            <v>Plymouth Area Office</v>
          </cell>
          <cell r="E557">
            <v>0.61290322580645162</v>
          </cell>
          <cell r="F557">
            <v>1.7741935483870968</v>
          </cell>
          <cell r="G557">
            <v>1.8333333333333333</v>
          </cell>
          <cell r="H557">
            <v>2</v>
          </cell>
          <cell r="I557">
            <v>1.8666666666666665</v>
          </cell>
          <cell r="J557">
            <v>1.967741935483871</v>
          </cell>
          <cell r="K557">
            <v>2.032258064516129</v>
          </cell>
          <cell r="L557">
            <v>1.9642857142857144</v>
          </cell>
          <cell r="M557">
            <v>1.967741935483871</v>
          </cell>
          <cell r="N557">
            <v>2</v>
          </cell>
          <cell r="O557">
            <v>1.8064516129032258</v>
          </cell>
          <cell r="AO557">
            <v>0.19354838709677419</v>
          </cell>
        </row>
        <row r="558">
          <cell r="C558" t="str">
            <v>RFK / S.Yarmouth / 137 Run Pond 6</v>
          </cell>
          <cell r="D558" t="str">
            <v>Taunton/Attleboro Area Office</v>
          </cell>
          <cell r="AM558">
            <v>9.6774193548387094E-2</v>
          </cell>
        </row>
        <row r="559">
          <cell r="C559" t="str">
            <v>SPIN / Lynn / 50 Newhall Street 1</v>
          </cell>
          <cell r="D559" t="str">
            <v>Arlington Area Office</v>
          </cell>
          <cell r="U559">
            <v>3.3333333333333333E-2</v>
          </cell>
        </row>
        <row r="560">
          <cell r="C560" t="str">
            <v>SPIN / Lynn / 50 Newhall Street 2</v>
          </cell>
          <cell r="D560" t="str">
            <v>Cambridge Fam &amp; Child Srvcs (Adop)</v>
          </cell>
          <cell r="AJ560">
            <v>0.35714285714285715</v>
          </cell>
          <cell r="AK560">
            <v>0.54838709677419351</v>
          </cell>
        </row>
        <row r="561">
          <cell r="C561" t="str">
            <v>SPIN / Lynn / 50 Newhall Street 3</v>
          </cell>
          <cell r="D561" t="str">
            <v>Cape Ann Area Office</v>
          </cell>
          <cell r="M561">
            <v>9.6774193548387094E-2</v>
          </cell>
          <cell r="O561">
            <v>0.16129032258064516</v>
          </cell>
          <cell r="Q561">
            <v>0.967741935483871</v>
          </cell>
          <cell r="R561">
            <v>0.19354838709677419</v>
          </cell>
          <cell r="U561">
            <v>0.1</v>
          </cell>
          <cell r="V561">
            <v>1.032258064516129</v>
          </cell>
          <cell r="W561">
            <v>3.2258064516129031E-2</v>
          </cell>
          <cell r="X561">
            <v>0.17241379310344829</v>
          </cell>
          <cell r="Y561">
            <v>0.32258064516129031</v>
          </cell>
          <cell r="Z561">
            <v>0.1</v>
          </cell>
          <cell r="AD561">
            <v>0.16129032258064516</v>
          </cell>
          <cell r="AE561">
            <v>0.73333333333333328</v>
          </cell>
          <cell r="AJ561">
            <v>1.3928571428571428</v>
          </cell>
          <cell r="AK561">
            <v>0.93548387096774188</v>
          </cell>
          <cell r="AL561">
            <v>6.6666666666666666E-2</v>
          </cell>
          <cell r="AM561">
            <v>0.67741935483870963</v>
          </cell>
          <cell r="AO561">
            <v>0.58064516129032262</v>
          </cell>
          <cell r="AP561">
            <v>1</v>
          </cell>
          <cell r="AQ561">
            <v>1</v>
          </cell>
          <cell r="AR561">
            <v>0.12903225806451613</v>
          </cell>
          <cell r="AS561">
            <v>0.8666666666666667</v>
          </cell>
          <cell r="AT561">
            <v>0.64516129032258063</v>
          </cell>
          <cell r="AV561">
            <v>0.75</v>
          </cell>
          <cell r="AW561">
            <v>0.93548387096774188</v>
          </cell>
          <cell r="AY561">
            <v>0.41935483870967738</v>
          </cell>
          <cell r="AZ561">
            <v>1.5</v>
          </cell>
        </row>
        <row r="562">
          <cell r="C562" t="str">
            <v>SPIN / Lynn / 50 Newhall Street 4</v>
          </cell>
          <cell r="D562" t="str">
            <v>Coastal Area Office</v>
          </cell>
          <cell r="Z562">
            <v>0.2</v>
          </cell>
        </row>
        <row r="563">
          <cell r="C563" t="str">
            <v>SPIN / Lynn / 50 Newhall Street 5</v>
          </cell>
          <cell r="D563" t="str">
            <v>Harbor Area Office</v>
          </cell>
          <cell r="AF563">
            <v>0.19354838709677419</v>
          </cell>
        </row>
        <row r="564">
          <cell r="C564" t="str">
            <v>SPIN / Lynn / 50 Newhall Street 6</v>
          </cell>
          <cell r="D564" t="str">
            <v>Haverhill Area Office</v>
          </cell>
          <cell r="M564">
            <v>6.4516129032258063E-2</v>
          </cell>
          <cell r="N564">
            <v>0.3</v>
          </cell>
          <cell r="O564">
            <v>0.16129032258064516</v>
          </cell>
          <cell r="T564">
            <v>1</v>
          </cell>
          <cell r="U564">
            <v>3.3333333333333333E-2</v>
          </cell>
          <cell r="AB564">
            <v>0.6</v>
          </cell>
          <cell r="AC564">
            <v>0.4838709677419355</v>
          </cell>
          <cell r="AF564">
            <v>0.29032258064516131</v>
          </cell>
          <cell r="AM564">
            <v>0.16129032258064516</v>
          </cell>
          <cell r="AN564">
            <v>6.6666666666666666E-2</v>
          </cell>
          <cell r="AV564">
            <v>0.42857142857142855</v>
          </cell>
          <cell r="AW564">
            <v>0.67741935483870974</v>
          </cell>
        </row>
        <row r="565">
          <cell r="C565" t="str">
            <v>SPIN / Lynn / 50 Newhall Street 7</v>
          </cell>
          <cell r="D565" t="str">
            <v>Lawrence Area Office</v>
          </cell>
          <cell r="N565">
            <v>3.3333333333333333E-2</v>
          </cell>
          <cell r="AO565">
            <v>0.16129032258064516</v>
          </cell>
          <cell r="AP565">
            <v>0.38709677419354838</v>
          </cell>
        </row>
        <row r="566">
          <cell r="C566" t="str">
            <v>SPIN / Lynn / 50 Newhall Street 8</v>
          </cell>
          <cell r="D566" t="str">
            <v>Lowell Area Office</v>
          </cell>
          <cell r="O566">
            <v>9.6774193548387094E-2</v>
          </cell>
          <cell r="P566">
            <v>0.8666666666666667</v>
          </cell>
          <cell r="Q566">
            <v>0.12903225806451613</v>
          </cell>
          <cell r="Z566">
            <v>0.26666666666666666</v>
          </cell>
          <cell r="AA566">
            <v>0.12903225806451613</v>
          </cell>
          <cell r="AF566">
            <v>3.2258064516129031E-2</v>
          </cell>
          <cell r="AG566">
            <v>0.1</v>
          </cell>
          <cell r="AH566">
            <v>0.58064516129032251</v>
          </cell>
          <cell r="AM566">
            <v>6.4516129032258063E-2</v>
          </cell>
        </row>
        <row r="567">
          <cell r="C567" t="str">
            <v>SPIN / Lynn / 50 Newhall Street 9</v>
          </cell>
          <cell r="D567" t="str">
            <v>Lynn Area Office</v>
          </cell>
          <cell r="G567">
            <v>4.5</v>
          </cell>
          <cell r="H567">
            <v>10.064516129032256</v>
          </cell>
          <cell r="I567">
            <v>10.5</v>
          </cell>
          <cell r="J567">
            <v>8.2258064516129039</v>
          </cell>
          <cell r="K567">
            <v>5.354838709677419</v>
          </cell>
          <cell r="L567">
            <v>1.3214285714285712</v>
          </cell>
          <cell r="M567">
            <v>7.838709677419355</v>
          </cell>
          <cell r="N567">
            <v>10.1</v>
          </cell>
          <cell r="O567">
            <v>7.4516129032258061</v>
          </cell>
          <cell r="P567">
            <v>7.2666666666666675</v>
          </cell>
          <cell r="Q567">
            <v>8.9677419354838719</v>
          </cell>
          <cell r="R567">
            <v>7.9354838709677411</v>
          </cell>
          <cell r="S567">
            <v>6.333333333333333</v>
          </cell>
          <cell r="T567">
            <v>8.2258064516129021</v>
          </cell>
          <cell r="U567">
            <v>8.8333333333333339</v>
          </cell>
          <cell r="V567">
            <v>6.967741935483871</v>
          </cell>
          <cell r="W567">
            <v>8.3548387096774199</v>
          </cell>
          <cell r="X567">
            <v>6.4137931034482767</v>
          </cell>
          <cell r="Y567">
            <v>8.870967741935484</v>
          </cell>
          <cell r="Z567">
            <v>8.8000000000000007</v>
          </cell>
          <cell r="AA567">
            <v>8.9032258064516103</v>
          </cell>
          <cell r="AB567">
            <v>9.466666666666665</v>
          </cell>
          <cell r="AC567">
            <v>9.7741935483870961</v>
          </cell>
          <cell r="AD567">
            <v>9.0322580645161299</v>
          </cell>
          <cell r="AE567">
            <v>7.3</v>
          </cell>
          <cell r="AF567">
            <v>8.4516129032258061</v>
          </cell>
          <cell r="AG567">
            <v>9.6999999999999993</v>
          </cell>
          <cell r="AH567">
            <v>9.0967741935483879</v>
          </cell>
          <cell r="AI567">
            <v>9.4516129032258043</v>
          </cell>
          <cell r="AJ567">
            <v>5</v>
          </cell>
          <cell r="AK567">
            <v>6.129032258064516</v>
          </cell>
          <cell r="AL567">
            <v>9.4666666666666668</v>
          </cell>
          <cell r="AM567">
            <v>7.6774193548387073</v>
          </cell>
          <cell r="AN567">
            <v>11.366666666666667</v>
          </cell>
          <cell r="AO567">
            <v>7.645161290322581</v>
          </cell>
          <cell r="AP567">
            <v>6.419354838709677</v>
          </cell>
          <cell r="AQ567">
            <v>4.9666666666666677</v>
          </cell>
          <cell r="AR567">
            <v>7.3870967741935472</v>
          </cell>
          <cell r="AS567">
            <v>10.199999999999999</v>
          </cell>
          <cell r="AT567">
            <v>9.064516129032258</v>
          </cell>
          <cell r="AU567">
            <v>8.5483870967741939</v>
          </cell>
          <cell r="AV567">
            <v>8.1071428571428577</v>
          </cell>
          <cell r="AW567">
            <v>6.7419354838709662</v>
          </cell>
          <cell r="AX567">
            <v>10.5</v>
          </cell>
          <cell r="AY567">
            <v>8.806451612903226</v>
          </cell>
          <cell r="AZ567">
            <v>8.3666666666666671</v>
          </cell>
        </row>
        <row r="568">
          <cell r="C568" t="str">
            <v>SPIN / Lynn / 50 Newhall Street 10</v>
          </cell>
          <cell r="D568" t="str">
            <v>Malden Area Office</v>
          </cell>
          <cell r="P568">
            <v>0.1</v>
          </cell>
          <cell r="W568">
            <v>0.58064516129032251</v>
          </cell>
          <cell r="Z568">
            <v>0.2</v>
          </cell>
          <cell r="AB568">
            <v>0.43333333333333329</v>
          </cell>
          <cell r="AC568">
            <v>0.967741935483871</v>
          </cell>
          <cell r="AJ568">
            <v>0.35714285714285715</v>
          </cell>
          <cell r="AK568">
            <v>1</v>
          </cell>
          <cell r="AL568">
            <v>6.6666666666666666E-2</v>
          </cell>
          <cell r="AO568">
            <v>0.12903225806451613</v>
          </cell>
          <cell r="AP568">
            <v>0.77419354838709675</v>
          </cell>
          <cell r="AZ568">
            <v>0.23333333333333334</v>
          </cell>
        </row>
        <row r="569">
          <cell r="C569" t="str">
            <v>SPIN / Lynn / 50 Newhall Street 11</v>
          </cell>
          <cell r="D569" t="str">
            <v>(blank)</v>
          </cell>
          <cell r="AJ569">
            <v>0.3214285714285714</v>
          </cell>
          <cell r="AK569">
            <v>1</v>
          </cell>
        </row>
        <row r="570">
          <cell r="C570" t="str">
            <v>St Vincent's/FallRiver/2425Highland 1</v>
          </cell>
          <cell r="D570" t="str">
            <v>Brockton Area Office</v>
          </cell>
          <cell r="I570">
            <v>2</v>
          </cell>
          <cell r="J570">
            <v>1.2903225806451615</v>
          </cell>
          <cell r="L570">
            <v>0.14285714285714285</v>
          </cell>
          <cell r="S570">
            <v>0.9</v>
          </cell>
          <cell r="T570">
            <v>1</v>
          </cell>
          <cell r="U570">
            <v>1</v>
          </cell>
          <cell r="V570">
            <v>0.29032258064516131</v>
          </cell>
          <cell r="W570">
            <v>2.387096774193548</v>
          </cell>
          <cell r="X570">
            <v>2.7241379310344827</v>
          </cell>
          <cell r="Y570">
            <v>2</v>
          </cell>
          <cell r="Z570">
            <v>2.8</v>
          </cell>
          <cell r="AA570">
            <v>2.774193548387097</v>
          </cell>
          <cell r="AB570">
            <v>2.9333333333333331</v>
          </cell>
          <cell r="AC570">
            <v>2.193548387096774</v>
          </cell>
          <cell r="AD570">
            <v>2.129032258064516</v>
          </cell>
          <cell r="AE570">
            <v>1.9333333333333333</v>
          </cell>
          <cell r="AF570">
            <v>1.129032258064516</v>
          </cell>
          <cell r="AG570">
            <v>0.53333333333333333</v>
          </cell>
        </row>
        <row r="571">
          <cell r="C571" t="str">
            <v>St Vincent's/FallRiver/2425Highland 2</v>
          </cell>
          <cell r="D571" t="str">
            <v>Cape Cod Area Office</v>
          </cell>
          <cell r="I571">
            <v>0.93333333333333335</v>
          </cell>
          <cell r="J571">
            <v>1</v>
          </cell>
          <cell r="K571">
            <v>0.90322580645161288</v>
          </cell>
          <cell r="Y571">
            <v>0.93548387096774188</v>
          </cell>
          <cell r="Z571">
            <v>0.8</v>
          </cell>
          <cell r="AC571">
            <v>0.80645161290322576</v>
          </cell>
          <cell r="AD571">
            <v>1</v>
          </cell>
          <cell r="AE571">
            <v>1</v>
          </cell>
          <cell r="AF571">
            <v>0.16129032258064516</v>
          </cell>
          <cell r="AG571">
            <v>0.33333333333333331</v>
          </cell>
          <cell r="AH571">
            <v>1</v>
          </cell>
          <cell r="AI571">
            <v>0.25806451612903225</v>
          </cell>
          <cell r="AJ571">
            <v>0.2857142857142857</v>
          </cell>
          <cell r="AK571">
            <v>1.4193548387096775</v>
          </cell>
          <cell r="AL571">
            <v>1.9666666666666666</v>
          </cell>
          <cell r="AM571">
            <v>2.3548387096774195</v>
          </cell>
          <cell r="AN571">
            <v>1.2333333333333334</v>
          </cell>
          <cell r="AO571">
            <v>1</v>
          </cell>
          <cell r="AP571">
            <v>0.19354838709677419</v>
          </cell>
          <cell r="AQ571">
            <v>6.6666666666666666E-2</v>
          </cell>
          <cell r="AS571">
            <v>0.6333333333333333</v>
          </cell>
          <cell r="AT571">
            <v>1</v>
          </cell>
          <cell r="AU571">
            <v>1.838709677419355</v>
          </cell>
          <cell r="AV571">
            <v>2.5</v>
          </cell>
          <cell r="AW571">
            <v>2</v>
          </cell>
          <cell r="AX571">
            <v>0.6333333333333333</v>
          </cell>
          <cell r="AY571">
            <v>0.54838709677419351</v>
          </cell>
          <cell r="AZ571">
            <v>0.9</v>
          </cell>
        </row>
        <row r="572">
          <cell r="C572" t="str">
            <v>St Vincent's/FallRiver/2425Highland 3</v>
          </cell>
          <cell r="D572" t="str">
            <v>Coastal Area Office</v>
          </cell>
          <cell r="V572">
            <v>0.35483870967741937</v>
          </cell>
          <cell r="W572">
            <v>3.2258064516129031E-2</v>
          </cell>
        </row>
        <row r="573">
          <cell r="C573" t="str">
            <v>St Vincent's/FallRiver/2425Highland 4</v>
          </cell>
          <cell r="D573" t="str">
            <v>Fall River Area Office</v>
          </cell>
          <cell r="G573">
            <v>1.4333333333333331</v>
          </cell>
          <cell r="H573">
            <v>4.5483870967741939</v>
          </cell>
          <cell r="I573">
            <v>6</v>
          </cell>
          <cell r="J573">
            <v>5.4838709677419359</v>
          </cell>
          <cell r="K573">
            <v>5.3225806451612891</v>
          </cell>
          <cell r="L573">
            <v>6.2857142857142856</v>
          </cell>
          <cell r="M573">
            <v>6.935483870967742</v>
          </cell>
          <cell r="N573">
            <v>7.8</v>
          </cell>
          <cell r="O573">
            <v>6.32258064516129</v>
          </cell>
          <cell r="P573">
            <v>6.8333333333333339</v>
          </cell>
          <cell r="Q573">
            <v>5.645161290322581</v>
          </cell>
          <cell r="R573">
            <v>5.903225806451613</v>
          </cell>
          <cell r="S573">
            <v>5.5333333333333332</v>
          </cell>
          <cell r="T573">
            <v>6</v>
          </cell>
          <cell r="U573">
            <v>5.9333333333333336</v>
          </cell>
          <cell r="V573">
            <v>5.6451612903225801</v>
          </cell>
          <cell r="W573">
            <v>4.32258064516129</v>
          </cell>
          <cell r="X573">
            <v>5.4827586206896548</v>
          </cell>
          <cell r="Y573">
            <v>6</v>
          </cell>
          <cell r="Z573">
            <v>5.0333333333333332</v>
          </cell>
          <cell r="AA573">
            <v>4</v>
          </cell>
          <cell r="AB573">
            <v>4</v>
          </cell>
          <cell r="AC573">
            <v>3.3225806451612905</v>
          </cell>
          <cell r="AD573">
            <v>3.935483870967742</v>
          </cell>
          <cell r="AE573">
            <v>2.7333333333333334</v>
          </cell>
          <cell r="AF573">
            <v>3.8064516129032255</v>
          </cell>
          <cell r="AG573">
            <v>5.8</v>
          </cell>
          <cell r="AH573">
            <v>6.032258064516129</v>
          </cell>
          <cell r="AI573">
            <v>5.354838709677419</v>
          </cell>
          <cell r="AJ573">
            <v>7.1428571428571432</v>
          </cell>
          <cell r="AK573">
            <v>6.129032258064516</v>
          </cell>
          <cell r="AL573">
            <v>5</v>
          </cell>
          <cell r="AM573">
            <v>5.387096774193548</v>
          </cell>
          <cell r="AN573">
            <v>6.9333333333333336</v>
          </cell>
          <cell r="AO573">
            <v>7.6129032258064511</v>
          </cell>
          <cell r="AP573">
            <v>7.4838709677419359</v>
          </cell>
          <cell r="AQ573">
            <v>5.1333333333333337</v>
          </cell>
          <cell r="AR573">
            <v>3.5161290322580645</v>
          </cell>
          <cell r="AS573">
            <v>5.0999999999999996</v>
          </cell>
          <cell r="AT573">
            <v>5.5161290322580641</v>
          </cell>
          <cell r="AU573">
            <v>5.290322580645161</v>
          </cell>
          <cell r="AV573">
            <v>2.6071428571428572</v>
          </cell>
          <cell r="AW573">
            <v>5.0322580645161281</v>
          </cell>
          <cell r="AX573">
            <v>3.7666666666666666</v>
          </cell>
          <cell r="AY573">
            <v>4.5161290322580641</v>
          </cell>
          <cell r="AZ573">
            <v>5.9333333333333336</v>
          </cell>
        </row>
        <row r="574">
          <cell r="C574" t="str">
            <v>St Vincent's/FallRiver/2425Highland 5</v>
          </cell>
          <cell r="D574" t="str">
            <v>New Bedford Area Office</v>
          </cell>
          <cell r="AG574">
            <v>0.16666666666666666</v>
          </cell>
          <cell r="AH574">
            <v>1</v>
          </cell>
          <cell r="AI574">
            <v>0.87096774193548387</v>
          </cell>
          <cell r="AJ574">
            <v>0.5714285714285714</v>
          </cell>
          <cell r="AK574">
            <v>1.3870967741935485</v>
          </cell>
          <cell r="AL574">
            <v>2</v>
          </cell>
          <cell r="AM574">
            <v>0.83870967741935487</v>
          </cell>
          <cell r="AN574">
            <v>0.73333333333333328</v>
          </cell>
          <cell r="AS574">
            <v>0.33333333333333331</v>
          </cell>
          <cell r="AT574">
            <v>0.35483870967741937</v>
          </cell>
          <cell r="AU574">
            <v>1.096774193548387</v>
          </cell>
          <cell r="AV574">
            <v>0.64285714285714279</v>
          </cell>
          <cell r="AW574">
            <v>0.12903225806451613</v>
          </cell>
          <cell r="AX574">
            <v>1.4333333333333333</v>
          </cell>
          <cell r="AY574">
            <v>1.870967741935484</v>
          </cell>
          <cell r="AZ574">
            <v>0.1</v>
          </cell>
        </row>
        <row r="575">
          <cell r="C575" t="str">
            <v>St Vincent's/FallRiver/2425Highland 6</v>
          </cell>
          <cell r="D575" t="str">
            <v>New Bedford Child and Family (Adop)</v>
          </cell>
          <cell r="AC575">
            <v>1.5161290322580645</v>
          </cell>
          <cell r="AD575">
            <v>0.22580645161290322</v>
          </cell>
        </row>
        <row r="576">
          <cell r="C576" t="str">
            <v>St Vincent's/FallRiver/2425Highland 7</v>
          </cell>
          <cell r="D576" t="str">
            <v>Plymouth Area Office</v>
          </cell>
          <cell r="R576">
            <v>9.6774193548387094E-2</v>
          </cell>
          <cell r="S576">
            <v>1.3666666666666667</v>
          </cell>
          <cell r="T576">
            <v>2</v>
          </cell>
          <cell r="U576">
            <v>2</v>
          </cell>
          <cell r="V576">
            <v>0.77419354838709675</v>
          </cell>
          <cell r="AF576">
            <v>0.58064516129032262</v>
          </cell>
          <cell r="AG576">
            <v>0.6</v>
          </cell>
          <cell r="AH576">
            <v>0.41935483870967744</v>
          </cell>
          <cell r="AI576">
            <v>1</v>
          </cell>
          <cell r="AJ576">
            <v>0.10714285714285714</v>
          </cell>
          <cell r="AU576">
            <v>0.64516129032258063</v>
          </cell>
          <cell r="AV576">
            <v>0.75</v>
          </cell>
          <cell r="AW576">
            <v>3.2258064516129031E-2</v>
          </cell>
        </row>
        <row r="577">
          <cell r="C577" t="str">
            <v>St Vincent's/FallRiver/2425Highland 8</v>
          </cell>
          <cell r="D577" t="str">
            <v>Taunton/Attleboro Area Office</v>
          </cell>
          <cell r="O577">
            <v>0.87096774193548387</v>
          </cell>
          <cell r="Q577">
            <v>0.61290322580645162</v>
          </cell>
          <cell r="R577">
            <v>0.967741935483871</v>
          </cell>
          <cell r="AC577">
            <v>0.64516129032258063</v>
          </cell>
          <cell r="AD577">
            <v>1</v>
          </cell>
          <cell r="AE577">
            <v>1</v>
          </cell>
          <cell r="AF577">
            <v>0.83870967741935487</v>
          </cell>
          <cell r="AG577">
            <v>0.7</v>
          </cell>
          <cell r="AH577">
            <v>0.61290322580645162</v>
          </cell>
          <cell r="AR577">
            <v>0.12903225806451613</v>
          </cell>
          <cell r="AS577">
            <v>1.2666666666666666</v>
          </cell>
          <cell r="AT577">
            <v>1.4838709677419355</v>
          </cell>
          <cell r="AX577">
            <v>1.3</v>
          </cell>
          <cell r="AY577">
            <v>2</v>
          </cell>
          <cell r="AZ577">
            <v>2</v>
          </cell>
        </row>
        <row r="578">
          <cell r="C578" t="str">
            <v>St Vincent's/FallRiver/2425Highland 9</v>
          </cell>
          <cell r="D578" t="str">
            <v>(blank)</v>
          </cell>
          <cell r="Q578">
            <v>1</v>
          </cell>
          <cell r="R578">
            <v>0.967741935483871</v>
          </cell>
        </row>
        <row r="579">
          <cell r="C579" t="str">
            <v>TeamCoord / Bradford / 4 S. Kimball 1</v>
          </cell>
          <cell r="D579" t="str">
            <v>Cambridge Area Office</v>
          </cell>
          <cell r="T579">
            <v>3.2258064516129031E-2</v>
          </cell>
          <cell r="AY579">
            <v>6.4516129032258063E-2</v>
          </cell>
        </row>
        <row r="580">
          <cell r="C580" t="str">
            <v>TeamCoord / Bradford / 4 S. Kimball 2</v>
          </cell>
          <cell r="D580" t="str">
            <v>Cape Ann Area Office</v>
          </cell>
          <cell r="O580">
            <v>0.12903225806451613</v>
          </cell>
          <cell r="S580">
            <v>0.16666666666666666</v>
          </cell>
          <cell r="T580">
            <v>0.45161290322580644</v>
          </cell>
          <cell r="AE580">
            <v>0.43333333333333335</v>
          </cell>
          <cell r="AF580">
            <v>3.2258064516129031E-2</v>
          </cell>
        </row>
        <row r="581">
          <cell r="C581" t="str">
            <v>TeamCoord / Bradford / 4 S. Kimball 3</v>
          </cell>
          <cell r="D581" t="str">
            <v>Haverhill Area Office</v>
          </cell>
          <cell r="G581">
            <v>1.9333333333333331</v>
          </cell>
          <cell r="H581">
            <v>5.6129032258064511</v>
          </cell>
          <cell r="I581">
            <v>8.8666666666666671</v>
          </cell>
          <cell r="J581">
            <v>8.3548387096774199</v>
          </cell>
          <cell r="K581">
            <v>7.5161290322580658</v>
          </cell>
          <cell r="L581">
            <v>8.8928571428571441</v>
          </cell>
          <cell r="M581">
            <v>9.3548387096774182</v>
          </cell>
          <cell r="N581">
            <v>7.8333333333333339</v>
          </cell>
          <cell r="O581">
            <v>9.129032258064516</v>
          </cell>
          <cell r="P581">
            <v>7.9666666666666668</v>
          </cell>
          <cell r="Q581">
            <v>5.645161290322581</v>
          </cell>
          <cell r="R581">
            <v>5.064516129032258</v>
          </cell>
          <cell r="S581">
            <v>3.2666666666666666</v>
          </cell>
          <cell r="T581">
            <v>4.935483870967742</v>
          </cell>
          <cell r="U581">
            <v>5.5</v>
          </cell>
          <cell r="V581">
            <v>4.7096774193548381</v>
          </cell>
          <cell r="W581">
            <v>5.354838709677419</v>
          </cell>
          <cell r="X581">
            <v>5.4482758620689653</v>
          </cell>
          <cell r="Y581">
            <v>3.67741935483871</v>
          </cell>
          <cell r="Z581">
            <v>3.9333333333333327</v>
          </cell>
          <cell r="AA581">
            <v>4.064516129032258</v>
          </cell>
          <cell r="AB581">
            <v>2.6666666666666665</v>
          </cell>
          <cell r="AC581">
            <v>4.838709677419355</v>
          </cell>
          <cell r="AD581">
            <v>4.096774193548387</v>
          </cell>
          <cell r="AE581">
            <v>2.1666666666666665</v>
          </cell>
          <cell r="AF581">
            <v>4.4838709677419351</v>
          </cell>
          <cell r="AG581">
            <v>4.9666666666666668</v>
          </cell>
          <cell r="AH581">
            <v>4.064516129032258</v>
          </cell>
          <cell r="AI581">
            <v>5.5161290322580641</v>
          </cell>
          <cell r="AJ581">
            <v>4.1785714285714288</v>
          </cell>
          <cell r="AK581">
            <v>1.2580645161290323</v>
          </cell>
          <cell r="AL581">
            <v>2.4333333333333331</v>
          </cell>
          <cell r="AM581">
            <v>5.225806451612903</v>
          </cell>
          <cell r="AN581">
            <v>5.0333333333333332</v>
          </cell>
          <cell r="AO581">
            <v>2.225806451612903</v>
          </cell>
          <cell r="AP581">
            <v>1.5483870967741933</v>
          </cell>
          <cell r="AQ581">
            <v>2.8</v>
          </cell>
          <cell r="AR581">
            <v>3.741935483870968</v>
          </cell>
          <cell r="AS581">
            <v>2.2333333333333334</v>
          </cell>
          <cell r="AT581">
            <v>2.290322580645161</v>
          </cell>
          <cell r="AU581">
            <v>2.7419354838709675</v>
          </cell>
          <cell r="AV581">
            <v>2.6428571428571428</v>
          </cell>
          <cell r="AW581">
            <v>2.4838709677419355</v>
          </cell>
          <cell r="AX581">
            <v>4.0999999999999996</v>
          </cell>
          <cell r="AY581">
            <v>3.806451612903226</v>
          </cell>
          <cell r="AZ581">
            <v>2.666666666666667</v>
          </cell>
        </row>
        <row r="582">
          <cell r="C582" t="str">
            <v>TeamCoord / Bradford / 4 S. Kimball 4</v>
          </cell>
          <cell r="D582" t="str">
            <v>Lawrence Area Office</v>
          </cell>
          <cell r="I582">
            <v>3.3333333333333333E-2</v>
          </cell>
          <cell r="J582">
            <v>3.2258064516129031E-2</v>
          </cell>
          <cell r="M582">
            <v>6.4516129032258063E-2</v>
          </cell>
          <cell r="N582">
            <v>0.16666666666666669</v>
          </cell>
          <cell r="S582">
            <v>0.7</v>
          </cell>
          <cell r="AL582">
            <v>0.8</v>
          </cell>
          <cell r="AP582">
            <v>9.6774193548387094E-2</v>
          </cell>
          <cell r="AQ582">
            <v>0.96666666666666667</v>
          </cell>
          <cell r="AR582">
            <v>0.5161290322580645</v>
          </cell>
          <cell r="AT582">
            <v>0.70967741935483875</v>
          </cell>
          <cell r="AU582">
            <v>0.67741935483870963</v>
          </cell>
        </row>
        <row r="583">
          <cell r="C583" t="str">
            <v>TeamCoord / Bradford / 4 S. Kimball 5</v>
          </cell>
          <cell r="D583" t="str">
            <v>Lowell Area Office</v>
          </cell>
          <cell r="N583">
            <v>0.43333333333333335</v>
          </cell>
          <cell r="O583">
            <v>3.2258064516129031E-2</v>
          </cell>
          <cell r="AD583">
            <v>0.16129032258064516</v>
          </cell>
          <cell r="AE583">
            <v>0.2</v>
          </cell>
          <cell r="AF583">
            <v>0.58064516129032251</v>
          </cell>
          <cell r="AG583">
            <v>6.6666666666666666E-2</v>
          </cell>
          <cell r="AJ583">
            <v>0.4285714285714286</v>
          </cell>
          <cell r="AK583">
            <v>0.93548387096774188</v>
          </cell>
          <cell r="AL583">
            <v>0.46666666666666667</v>
          </cell>
          <cell r="AM583">
            <v>0.5161290322580645</v>
          </cell>
          <cell r="AN583">
            <v>0.26666666666666666</v>
          </cell>
          <cell r="AO583">
            <v>1.4516129032258065</v>
          </cell>
          <cell r="AP583">
            <v>0.80645161290322587</v>
          </cell>
          <cell r="AR583">
            <v>6.4516129032258063E-2</v>
          </cell>
          <cell r="AS583">
            <v>6.6666666666666666E-2</v>
          </cell>
          <cell r="AU583">
            <v>0.58064516129032262</v>
          </cell>
          <cell r="AV583">
            <v>0.64285714285714279</v>
          </cell>
          <cell r="AW583">
            <v>1</v>
          </cell>
          <cell r="AX583">
            <v>0.93333333333333335</v>
          </cell>
          <cell r="AY583">
            <v>1.870967741935484</v>
          </cell>
          <cell r="AZ583">
            <v>1.9</v>
          </cell>
        </row>
        <row r="584">
          <cell r="C584" t="str">
            <v>TeamCoord / Bradford / 4 S. Kimball 6</v>
          </cell>
          <cell r="D584" t="str">
            <v>Lynn Area Office</v>
          </cell>
          <cell r="K584">
            <v>0.93548387096774188</v>
          </cell>
          <cell r="N584">
            <v>0.73333333333333328</v>
          </cell>
          <cell r="O584">
            <v>0.19354838709677419</v>
          </cell>
          <cell r="P584">
            <v>1</v>
          </cell>
          <cell r="Q584">
            <v>0.16129032258064516</v>
          </cell>
          <cell r="AB584">
            <v>0.73333333333333328</v>
          </cell>
          <cell r="AC584">
            <v>0.4838709677419355</v>
          </cell>
          <cell r="AE584">
            <v>0.3</v>
          </cell>
          <cell r="AO584">
            <v>0.12903225806451613</v>
          </cell>
          <cell r="AP584">
            <v>0.74193548387096775</v>
          </cell>
          <cell r="AS584">
            <v>0.36666666666666664</v>
          </cell>
          <cell r="AT584">
            <v>0.35483870967741937</v>
          </cell>
          <cell r="AV584">
            <v>0.4642857142857143</v>
          </cell>
        </row>
        <row r="585">
          <cell r="C585" t="str">
            <v>TeamCoord / Bradford / 4 S. Kimball 7</v>
          </cell>
          <cell r="D585" t="str">
            <v>Solutions for Living (PAS NE)</v>
          </cell>
          <cell r="AV585">
            <v>0.25</v>
          </cell>
          <cell r="AW585">
            <v>1</v>
          </cell>
          <cell r="AX585">
            <v>0.2</v>
          </cell>
        </row>
        <row r="586">
          <cell r="C586" t="str">
            <v>TeamCoord / Haverhill / 20NewcombSt 1</v>
          </cell>
          <cell r="D586" t="str">
            <v>Cape Ann Area Office</v>
          </cell>
          <cell r="P586">
            <v>3.3333333333333333E-2</v>
          </cell>
          <cell r="AZ586">
            <v>3.3333333333333333E-2</v>
          </cell>
        </row>
        <row r="587">
          <cell r="C587" t="str">
            <v>TeamCoord / Haverhill / 20NewcombSt 2</v>
          </cell>
          <cell r="D587" t="str">
            <v>Haverhill Area Office</v>
          </cell>
          <cell r="G587">
            <v>3.3333333333333335</v>
          </cell>
          <cell r="H587">
            <v>4.258064516129032</v>
          </cell>
          <cell r="I587">
            <v>1.3</v>
          </cell>
          <cell r="O587">
            <v>1.161290322580645</v>
          </cell>
          <cell r="P587">
            <v>1.9333333333333331</v>
          </cell>
          <cell r="Q587">
            <v>5.4838709677419359</v>
          </cell>
          <cell r="R587">
            <v>1.2258064516129032</v>
          </cell>
          <cell r="S587">
            <v>2.8666666666666667</v>
          </cell>
          <cell r="T587">
            <v>3.290322580645161</v>
          </cell>
          <cell r="U587">
            <v>5.0666666666666673</v>
          </cell>
          <cell r="V587">
            <v>5.064516129032258</v>
          </cell>
          <cell r="W587">
            <v>5.0322580645161281</v>
          </cell>
          <cell r="X587">
            <v>5.931034482758621</v>
          </cell>
          <cell r="Y587">
            <v>4.419354838709677</v>
          </cell>
          <cell r="Z587">
            <v>5.5</v>
          </cell>
          <cell r="AA587">
            <v>5.1935483870967749</v>
          </cell>
          <cell r="AB587">
            <v>3.4666666666666663</v>
          </cell>
          <cell r="AC587">
            <v>2.32258064516129</v>
          </cell>
          <cell r="AD587">
            <v>2.903225806451613</v>
          </cell>
          <cell r="AE587">
            <v>5.8666666666666663</v>
          </cell>
          <cell r="AF587">
            <v>5.774193548387097</v>
          </cell>
          <cell r="AG587">
            <v>4.2</v>
          </cell>
          <cell r="AH587">
            <v>5.0645161290322571</v>
          </cell>
          <cell r="AI587">
            <v>5.161290322580645</v>
          </cell>
          <cell r="AJ587">
            <v>1.9285714285714286</v>
          </cell>
          <cell r="AK587">
            <v>1.2580645161290323</v>
          </cell>
          <cell r="AL587">
            <v>2.3333333333333335</v>
          </cell>
          <cell r="AM587">
            <v>2.096774193548387</v>
          </cell>
          <cell r="AN587">
            <v>1.3</v>
          </cell>
          <cell r="AO587">
            <v>2.096774193548387</v>
          </cell>
          <cell r="AP587">
            <v>2.6129032258064515</v>
          </cell>
          <cell r="AQ587">
            <v>3.1</v>
          </cell>
          <cell r="AR587">
            <v>4.129032258064516</v>
          </cell>
          <cell r="AS587">
            <v>3.7</v>
          </cell>
          <cell r="AT587">
            <v>2.774193548387097</v>
          </cell>
          <cell r="AU587">
            <v>3.4838709677419355</v>
          </cell>
          <cell r="AV587">
            <v>3.3928571428571428</v>
          </cell>
          <cell r="AW587">
            <v>1.2903225806451613</v>
          </cell>
          <cell r="AX587">
            <v>0.46666666666666667</v>
          </cell>
          <cell r="AY587">
            <v>2.6451612903225801</v>
          </cell>
          <cell r="AZ587">
            <v>0.93333333333333335</v>
          </cell>
        </row>
        <row r="588">
          <cell r="C588" t="str">
            <v>TeamCoord / Haverhill / 20NewcombSt 3</v>
          </cell>
          <cell r="D588" t="str">
            <v>Lawrence Area Office</v>
          </cell>
          <cell r="S588">
            <v>0.46666666666666667</v>
          </cell>
          <cell r="T588">
            <v>0.45161290322580644</v>
          </cell>
          <cell r="AA588">
            <v>9.6774193548387094E-2</v>
          </cell>
          <cell r="AB588">
            <v>1</v>
          </cell>
          <cell r="AC588">
            <v>0.41935483870967744</v>
          </cell>
          <cell r="AH588">
            <v>9.6774193548387094E-2</v>
          </cell>
          <cell r="AK588">
            <v>0.74193548387096775</v>
          </cell>
          <cell r="AQ588">
            <v>0.46666666666666662</v>
          </cell>
          <cell r="AR588">
            <v>1</v>
          </cell>
          <cell r="AS588">
            <v>0.83333333333333337</v>
          </cell>
          <cell r="AT588">
            <v>0.67741935483870974</v>
          </cell>
          <cell r="AU588">
            <v>0.83870967741935487</v>
          </cell>
          <cell r="AX588">
            <v>0.1</v>
          </cell>
        </row>
        <row r="589">
          <cell r="C589" t="str">
            <v>TeamCoord / Haverhill / 20NewcombSt 4</v>
          </cell>
          <cell r="D589" t="str">
            <v>Lowell Area Office</v>
          </cell>
          <cell r="Y589">
            <v>0.25806451612903225</v>
          </cell>
          <cell r="AB589">
            <v>0.23333333333333334</v>
          </cell>
          <cell r="AC589">
            <v>1.096774193548387</v>
          </cell>
          <cell r="AD589">
            <v>0.90322580645161288</v>
          </cell>
          <cell r="AE589">
            <v>3.3333333333333333E-2</v>
          </cell>
          <cell r="AF589">
            <v>6.4516129032258063E-2</v>
          </cell>
          <cell r="AG589">
            <v>3.3333333333333333E-2</v>
          </cell>
          <cell r="AH589">
            <v>0.12903225806451613</v>
          </cell>
          <cell r="AI589">
            <v>0.32258064516129031</v>
          </cell>
          <cell r="AJ589">
            <v>0.4642857142857143</v>
          </cell>
          <cell r="AK589">
            <v>0.64516129032258063</v>
          </cell>
          <cell r="AL589">
            <v>1.6333333333333335</v>
          </cell>
          <cell r="AM589">
            <v>1.225806451612903</v>
          </cell>
          <cell r="AO589">
            <v>0.58064516129032262</v>
          </cell>
          <cell r="AP589">
            <v>1.7096774193548387</v>
          </cell>
          <cell r="AT589">
            <v>0.58064516129032251</v>
          </cell>
          <cell r="AU589">
            <v>1</v>
          </cell>
          <cell r="AV589">
            <v>1.7857142857142856</v>
          </cell>
          <cell r="AW589">
            <v>2</v>
          </cell>
          <cell r="AX589">
            <v>1.7333333333333334</v>
          </cell>
          <cell r="AY589">
            <v>1.7419354838709677</v>
          </cell>
          <cell r="AZ589">
            <v>1.4333333333333333</v>
          </cell>
        </row>
        <row r="590">
          <cell r="C590" t="str">
            <v>TeamCoord / Haverhill / 20NewcombSt 5</v>
          </cell>
          <cell r="D590" t="str">
            <v>Lynn Area Office</v>
          </cell>
          <cell r="N590">
            <v>6.6666666666666666E-2</v>
          </cell>
          <cell r="R590">
            <v>3.2258064516129031E-2</v>
          </cell>
          <cell r="T590">
            <v>0.16129032258064516</v>
          </cell>
          <cell r="U590">
            <v>0.13333333333333333</v>
          </cell>
          <cell r="W590">
            <v>3.2258064516129031E-2</v>
          </cell>
          <cell r="AA590">
            <v>9.6774193548387094E-2</v>
          </cell>
          <cell r="AM590">
            <v>0.16129032258064516</v>
          </cell>
          <cell r="AN590">
            <v>6.6666666666666666E-2</v>
          </cell>
          <cell r="AO590">
            <v>6.4516129032258063E-2</v>
          </cell>
          <cell r="AP590">
            <v>0.54838709677419351</v>
          </cell>
          <cell r="AQ590">
            <v>6.6666666666666666E-2</v>
          </cell>
          <cell r="AV590">
            <v>3.5714285714285712E-2</v>
          </cell>
          <cell r="AW590">
            <v>0.67741935483870963</v>
          </cell>
          <cell r="AY590">
            <v>3.2258064516129031E-2</v>
          </cell>
        </row>
        <row r="591">
          <cell r="C591" t="str">
            <v>TeamCoord / Haverhill / 20NewcombSt 6</v>
          </cell>
          <cell r="D591" t="str">
            <v>New Bedford Child and Family (Adop)</v>
          </cell>
          <cell r="AY591">
            <v>0.61290322580645162</v>
          </cell>
          <cell r="AZ591">
            <v>1</v>
          </cell>
        </row>
        <row r="592">
          <cell r="C592" t="str">
            <v>TeamCoord/Wilmington/82HighSt 1</v>
          </cell>
          <cell r="D592" t="str">
            <v>Cambridge Area Office</v>
          </cell>
          <cell r="G592">
            <v>0.2</v>
          </cell>
          <cell r="H592">
            <v>1</v>
          </cell>
          <cell r="I592">
            <v>1</v>
          </cell>
          <cell r="J592">
            <v>0.19354838709677419</v>
          </cell>
          <cell r="L592">
            <v>0.4642857142857143</v>
          </cell>
          <cell r="M592">
            <v>1</v>
          </cell>
          <cell r="N592">
            <v>1</v>
          </cell>
          <cell r="O592">
            <v>1</v>
          </cell>
          <cell r="P592">
            <v>0.93333333333333335</v>
          </cell>
          <cell r="Q592">
            <v>1</v>
          </cell>
          <cell r="R592">
            <v>0.93548387096774188</v>
          </cell>
          <cell r="T592">
            <v>0.4838709677419355</v>
          </cell>
          <cell r="U592">
            <v>1</v>
          </cell>
          <cell r="V592">
            <v>1</v>
          </cell>
          <cell r="W592">
            <v>1</v>
          </cell>
          <cell r="X592">
            <v>1</v>
          </cell>
          <cell r="Y592">
            <v>1.129032258064516</v>
          </cell>
          <cell r="Z592">
            <v>0.73333333333333328</v>
          </cell>
          <cell r="AA592">
            <v>0.70967741935483875</v>
          </cell>
          <cell r="AB592">
            <v>1</v>
          </cell>
          <cell r="AC592">
            <v>0.5161290322580645</v>
          </cell>
          <cell r="AD592">
            <v>0.74193548387096775</v>
          </cell>
          <cell r="AE592">
            <v>0.26666666666666666</v>
          </cell>
          <cell r="AF592">
            <v>0.38709677419354838</v>
          </cell>
          <cell r="AG592">
            <v>1</v>
          </cell>
          <cell r="AH592">
            <v>0.93548387096774188</v>
          </cell>
          <cell r="AI592">
            <v>0.64516129032258063</v>
          </cell>
          <cell r="AK592">
            <v>0.93548387096774188</v>
          </cell>
          <cell r="AM592">
            <v>1</v>
          </cell>
          <cell r="AN592">
            <v>1</v>
          </cell>
          <cell r="AO592">
            <v>1</v>
          </cell>
          <cell r="AP592">
            <v>0.19354838709677419</v>
          </cell>
          <cell r="AQ592">
            <v>1</v>
          </cell>
          <cell r="AR592">
            <v>1</v>
          </cell>
          <cell r="AS592">
            <v>0.53333333333333333</v>
          </cell>
          <cell r="AT592">
            <v>1</v>
          </cell>
          <cell r="AU592">
            <v>1</v>
          </cell>
          <cell r="AV592">
            <v>1</v>
          </cell>
          <cell r="AW592">
            <v>1</v>
          </cell>
          <cell r="AX592">
            <v>1</v>
          </cell>
          <cell r="AY592">
            <v>1</v>
          </cell>
          <cell r="AZ592">
            <v>0.4</v>
          </cell>
        </row>
        <row r="593">
          <cell r="C593" t="str">
            <v>TeamCoord/Wilmington/82HighSt 2</v>
          </cell>
          <cell r="D593" t="str">
            <v>Cape Ann Area Office</v>
          </cell>
          <cell r="AE593">
            <v>0.2</v>
          </cell>
          <cell r="AF593">
            <v>0.19354838709677419</v>
          </cell>
        </row>
        <row r="594">
          <cell r="C594" t="str">
            <v>TeamCoord/Wilmington/82HighSt 3</v>
          </cell>
          <cell r="D594" t="str">
            <v>Lynn Area Office</v>
          </cell>
          <cell r="AK594">
            <v>0.45161290322580644</v>
          </cell>
          <cell r="AP594">
            <v>0.12903225806451613</v>
          </cell>
        </row>
        <row r="595">
          <cell r="C595" t="str">
            <v>TeamCoord/Wilmington/82HighSt 4</v>
          </cell>
          <cell r="D595" t="str">
            <v>Malden Area Office</v>
          </cell>
          <cell r="G595">
            <v>1.6333333333333333</v>
          </cell>
          <cell r="H595">
            <v>3.741935483870968</v>
          </cell>
          <cell r="I595">
            <v>1.9333333333333336</v>
          </cell>
          <cell r="J595">
            <v>3.870967741935484</v>
          </cell>
          <cell r="K595">
            <v>3.5483870967741931</v>
          </cell>
          <cell r="L595">
            <v>3.1785714285714284</v>
          </cell>
          <cell r="M595">
            <v>2.4516129032258061</v>
          </cell>
          <cell r="N595">
            <v>3.8666666666666667</v>
          </cell>
          <cell r="O595">
            <v>3.6129032258064515</v>
          </cell>
          <cell r="P595">
            <v>4.0999999999999996</v>
          </cell>
          <cell r="Q595">
            <v>3.838709677419355</v>
          </cell>
          <cell r="R595">
            <v>3.870967741935484</v>
          </cell>
          <cell r="S595">
            <v>3.7</v>
          </cell>
          <cell r="T595">
            <v>3.3225806451612909</v>
          </cell>
          <cell r="U595">
            <v>2.1333333333333333</v>
          </cell>
          <cell r="V595">
            <v>3.096774193548387</v>
          </cell>
          <cell r="W595">
            <v>3.935483870967742</v>
          </cell>
          <cell r="X595">
            <v>3.7931034482758621</v>
          </cell>
          <cell r="Y595">
            <v>3.354838709677419</v>
          </cell>
          <cell r="Z595">
            <v>2.6</v>
          </cell>
          <cell r="AA595">
            <v>2.612903225806452</v>
          </cell>
          <cell r="AB595">
            <v>3.666666666666667</v>
          </cell>
          <cell r="AC595">
            <v>3.935483870967742</v>
          </cell>
          <cell r="AD595">
            <v>3.67741935483871</v>
          </cell>
          <cell r="AE595">
            <v>2.3666666666666663</v>
          </cell>
          <cell r="AF595">
            <v>3.5161290322580645</v>
          </cell>
          <cell r="AG595">
            <v>3.8666666666666663</v>
          </cell>
          <cell r="AH595">
            <v>3.419354838709677</v>
          </cell>
          <cell r="AI595">
            <v>2.3225806451612905</v>
          </cell>
          <cell r="AJ595">
            <v>3.9285714285714284</v>
          </cell>
          <cell r="AK595">
            <v>2.5483870967741935</v>
          </cell>
          <cell r="AL595">
            <v>3.9666666666666672</v>
          </cell>
          <cell r="AM595">
            <v>3.612903225806452</v>
          </cell>
          <cell r="AN595">
            <v>3.7333333333333334</v>
          </cell>
          <cell r="AO595">
            <v>3.387096774193548</v>
          </cell>
          <cell r="AP595">
            <v>3.967741935483871</v>
          </cell>
          <cell r="AQ595">
            <v>3.833333333333333</v>
          </cell>
          <cell r="AR595">
            <v>3.870967741935484</v>
          </cell>
          <cell r="AS595">
            <v>4.0333333333333332</v>
          </cell>
          <cell r="AT595">
            <v>3.838709677419355</v>
          </cell>
          <cell r="AU595">
            <v>3.4838709677419355</v>
          </cell>
          <cell r="AV595">
            <v>3.9642857142857144</v>
          </cell>
          <cell r="AW595">
            <v>3.709677419354839</v>
          </cell>
          <cell r="AX595">
            <v>3.833333333333333</v>
          </cell>
          <cell r="AY595">
            <v>3.8064516129032255</v>
          </cell>
          <cell r="AZ595">
            <v>3.9</v>
          </cell>
        </row>
        <row r="596">
          <cell r="C596" t="str">
            <v>TeamCoord/Wilmington/82HighSt 5</v>
          </cell>
          <cell r="D596" t="str">
            <v>Park St. Area Office</v>
          </cell>
          <cell r="AJ596">
            <v>0.6428571428571429</v>
          </cell>
          <cell r="AK596">
            <v>3.2258064516129031E-2</v>
          </cell>
        </row>
        <row r="597">
          <cell r="C597" t="str">
            <v>TheHome for LW/Walpole/399Lincoln 1</v>
          </cell>
          <cell r="D597" t="str">
            <v>Arlington Area Office</v>
          </cell>
          <cell r="F597">
            <v>1</v>
          </cell>
          <cell r="G597">
            <v>2.1666666666666665</v>
          </cell>
          <cell r="H597">
            <v>3.5806451612903225</v>
          </cell>
          <cell r="I597">
            <v>2.1</v>
          </cell>
          <cell r="J597">
            <v>2.064516129032258</v>
          </cell>
          <cell r="K597">
            <v>2.8064516129032255</v>
          </cell>
          <cell r="L597">
            <v>3.8214285714285712</v>
          </cell>
          <cell r="M597">
            <v>1</v>
          </cell>
          <cell r="N597">
            <v>3.7333333333333334</v>
          </cell>
          <cell r="O597">
            <v>3.903225806451613</v>
          </cell>
          <cell r="P597">
            <v>3.7666666666666666</v>
          </cell>
          <cell r="Q597">
            <v>1.9354838709677418</v>
          </cell>
          <cell r="R597">
            <v>3.161290322580645</v>
          </cell>
          <cell r="S597">
            <v>2.4666666666666668</v>
          </cell>
          <cell r="T597">
            <v>3.096774193548387</v>
          </cell>
          <cell r="U597">
            <v>3.4666666666666668</v>
          </cell>
          <cell r="V597">
            <v>2.838709677419355</v>
          </cell>
          <cell r="W597">
            <v>2.967741935483871</v>
          </cell>
          <cell r="X597">
            <v>3.9310344827586206</v>
          </cell>
          <cell r="Y597">
            <v>4.4516129032258061</v>
          </cell>
          <cell r="Z597">
            <v>3.8</v>
          </cell>
          <cell r="AA597">
            <v>3.5483870967741935</v>
          </cell>
          <cell r="AB597">
            <v>3.4</v>
          </cell>
          <cell r="AC597">
            <v>2.7419354838709675</v>
          </cell>
          <cell r="AD597">
            <v>3.3548387096774195</v>
          </cell>
          <cell r="AE597">
            <v>2.7333333333333334</v>
          </cell>
          <cell r="AF597">
            <v>3.387096774193548</v>
          </cell>
          <cell r="AG597">
            <v>3.4</v>
          </cell>
          <cell r="AH597">
            <v>1.903225806451613</v>
          </cell>
          <cell r="AI597">
            <v>1.8709677419354835</v>
          </cell>
          <cell r="AJ597">
            <v>2.5714285714285712</v>
          </cell>
          <cell r="AK597">
            <v>3.290322580645161</v>
          </cell>
          <cell r="AL597">
            <v>2.6</v>
          </cell>
          <cell r="AM597">
            <v>3.193548387096774</v>
          </cell>
          <cell r="AN597">
            <v>3</v>
          </cell>
          <cell r="AO597">
            <v>1.838709677419355</v>
          </cell>
          <cell r="AP597">
            <v>2.7096774193548385</v>
          </cell>
          <cell r="AQ597">
            <v>0.53333333333333333</v>
          </cell>
          <cell r="AR597">
            <v>1.3225806451612905</v>
          </cell>
          <cell r="AS597">
            <v>2.6666666666666665</v>
          </cell>
          <cell r="AT597">
            <v>3.5483870967741939</v>
          </cell>
          <cell r="AU597">
            <v>1.9354838709677418</v>
          </cell>
          <cell r="AV597">
            <v>3.6071428571428572</v>
          </cell>
          <cell r="AW597">
            <v>3.3225806451612905</v>
          </cell>
          <cell r="AX597">
            <v>3</v>
          </cell>
          <cell r="AY597">
            <v>1.3548387096774195</v>
          </cell>
          <cell r="AZ597">
            <v>2.6666666666666661</v>
          </cell>
        </row>
        <row r="598">
          <cell r="C598" t="str">
            <v>TheHome for LW/Walpole/399Lincoln 2</v>
          </cell>
          <cell r="D598" t="str">
            <v>Cambridge Area Office</v>
          </cell>
          <cell r="AU598">
            <v>1</v>
          </cell>
          <cell r="AV598">
            <v>0.14285714285714285</v>
          </cell>
        </row>
        <row r="599">
          <cell r="C599" t="str">
            <v>TheHome for LW/Walpole/399Lincoln 3</v>
          </cell>
          <cell r="D599" t="str">
            <v>Coastal Area Office</v>
          </cell>
          <cell r="H599">
            <v>0.80645161290322576</v>
          </cell>
          <cell r="I599">
            <v>1</v>
          </cell>
          <cell r="J599">
            <v>0.61290322580645162</v>
          </cell>
          <cell r="K599">
            <v>0.58064516129032262</v>
          </cell>
          <cell r="L599">
            <v>0.9642857142857143</v>
          </cell>
          <cell r="M599">
            <v>0.83870967741935487</v>
          </cell>
          <cell r="N599">
            <v>0.9</v>
          </cell>
          <cell r="O599">
            <v>1</v>
          </cell>
          <cell r="P599">
            <v>0.8666666666666667</v>
          </cell>
          <cell r="Q599">
            <v>0.25806451612903225</v>
          </cell>
          <cell r="R599">
            <v>0.77419354838709675</v>
          </cell>
          <cell r="S599">
            <v>0.8666666666666667</v>
          </cell>
          <cell r="T599">
            <v>0.54838709677419351</v>
          </cell>
          <cell r="U599">
            <v>1</v>
          </cell>
          <cell r="V599">
            <v>0.38709677419354838</v>
          </cell>
          <cell r="W599">
            <v>0.5161290322580645</v>
          </cell>
          <cell r="X599">
            <v>1</v>
          </cell>
          <cell r="Y599">
            <v>1</v>
          </cell>
          <cell r="Z599">
            <v>0.96666666666666667</v>
          </cell>
          <cell r="AA599">
            <v>1</v>
          </cell>
          <cell r="AB599">
            <v>0.46666666666666667</v>
          </cell>
          <cell r="AC599">
            <v>1</v>
          </cell>
          <cell r="AD599">
            <v>1</v>
          </cell>
          <cell r="AE599">
            <v>0.56666666666666665</v>
          </cell>
          <cell r="AF599">
            <v>0.19354838709677419</v>
          </cell>
          <cell r="AG599">
            <v>0.46666666666666667</v>
          </cell>
          <cell r="AH599">
            <v>0.967741935483871</v>
          </cell>
          <cell r="AI599">
            <v>1</v>
          </cell>
          <cell r="AJ599">
            <v>1</v>
          </cell>
          <cell r="AK599">
            <v>0.83870967741935476</v>
          </cell>
          <cell r="AL599">
            <v>1</v>
          </cell>
          <cell r="AM599">
            <v>0.83870967741935476</v>
          </cell>
          <cell r="AN599">
            <v>1.0666666666666667</v>
          </cell>
          <cell r="AO599">
            <v>0.25806451612903225</v>
          </cell>
          <cell r="AP599">
            <v>0.41935483870967744</v>
          </cell>
          <cell r="AQ599">
            <v>0.26666666666666666</v>
          </cell>
          <cell r="AR599">
            <v>0.83870967741935476</v>
          </cell>
          <cell r="AS599">
            <v>0.76666666666666672</v>
          </cell>
          <cell r="AT599">
            <v>0.32258064516129031</v>
          </cell>
          <cell r="AV599">
            <v>0.17857142857142858</v>
          </cell>
          <cell r="AW599">
            <v>0.80645161290322576</v>
          </cell>
          <cell r="AY599">
            <v>6.4516129032258063E-2</v>
          </cell>
          <cell r="AZ599">
            <v>0.5</v>
          </cell>
        </row>
        <row r="600">
          <cell r="C600" t="str">
            <v>TheHome for LW/Walpole/399Lincoln 4</v>
          </cell>
          <cell r="D600" t="str">
            <v>Dimock St. Area Office</v>
          </cell>
          <cell r="P600">
            <v>0.4</v>
          </cell>
          <cell r="Q600">
            <v>3.2258064516129031E-2</v>
          </cell>
          <cell r="R600">
            <v>0.93548387096774188</v>
          </cell>
          <cell r="S600">
            <v>0.53333333333333333</v>
          </cell>
          <cell r="T600">
            <v>0.12903225806451613</v>
          </cell>
          <cell r="W600">
            <v>0.54838709677419351</v>
          </cell>
          <cell r="X600">
            <v>1</v>
          </cell>
          <cell r="Y600">
            <v>1</v>
          </cell>
          <cell r="Z600">
            <v>0.66666666666666674</v>
          </cell>
          <cell r="AA600">
            <v>1</v>
          </cell>
          <cell r="AB600">
            <v>0.36666666666666664</v>
          </cell>
          <cell r="AC600">
            <v>6.4516129032258063E-2</v>
          </cell>
          <cell r="AE600">
            <v>3.3333333333333333E-2</v>
          </cell>
          <cell r="AG600">
            <v>0.33333333333333331</v>
          </cell>
          <cell r="AH600">
            <v>0.967741935483871</v>
          </cell>
          <cell r="AI600">
            <v>0.67741935483870963</v>
          </cell>
          <cell r="AN600">
            <v>0.3</v>
          </cell>
          <cell r="AO600">
            <v>1</v>
          </cell>
          <cell r="AP600">
            <v>0.16129032258064516</v>
          </cell>
          <cell r="AQ600">
            <v>0.1</v>
          </cell>
          <cell r="AR600">
            <v>1</v>
          </cell>
          <cell r="AS600">
            <v>0.46666666666666667</v>
          </cell>
          <cell r="AV600">
            <v>0.42857142857142855</v>
          </cell>
          <cell r="AW600">
            <v>1.903225806451613</v>
          </cell>
          <cell r="AX600">
            <v>0.3</v>
          </cell>
          <cell r="AZ600">
            <v>0.4</v>
          </cell>
        </row>
        <row r="601">
          <cell r="C601" t="str">
            <v>TheHome for LW/Walpole/399Lincoln 5</v>
          </cell>
          <cell r="D601" t="str">
            <v>Framingham Area Office</v>
          </cell>
          <cell r="F601">
            <v>0.67741935483870963</v>
          </cell>
          <cell r="G601">
            <v>0.56666666666666665</v>
          </cell>
          <cell r="H601">
            <v>0.74193548387096775</v>
          </cell>
          <cell r="I601">
            <v>1</v>
          </cell>
          <cell r="J601">
            <v>1</v>
          </cell>
          <cell r="K601">
            <v>0.54838709677419351</v>
          </cell>
          <cell r="M601">
            <v>0.77419354838709675</v>
          </cell>
          <cell r="N601">
            <v>1</v>
          </cell>
          <cell r="O601">
            <v>0.67741935483870963</v>
          </cell>
          <cell r="P601">
            <v>1</v>
          </cell>
          <cell r="Q601">
            <v>0.4838709677419355</v>
          </cell>
          <cell r="R601">
            <v>0.32258064516129031</v>
          </cell>
          <cell r="S601">
            <v>1</v>
          </cell>
          <cell r="T601">
            <v>0.77419354838709675</v>
          </cell>
          <cell r="U601">
            <v>0.5</v>
          </cell>
          <cell r="V601">
            <v>0.58064516129032262</v>
          </cell>
          <cell r="W601">
            <v>1</v>
          </cell>
          <cell r="X601">
            <v>1</v>
          </cell>
          <cell r="Y601">
            <v>0.19354838709677419</v>
          </cell>
          <cell r="Z601">
            <v>0.66666666666666663</v>
          </cell>
          <cell r="AA601">
            <v>0.12903225806451613</v>
          </cell>
          <cell r="AB601">
            <v>0.8666666666666667</v>
          </cell>
          <cell r="AC601">
            <v>1</v>
          </cell>
          <cell r="AD601">
            <v>0.96774193548387089</v>
          </cell>
          <cell r="AE601">
            <v>1.5333333333333332</v>
          </cell>
          <cell r="AF601">
            <v>0.29032258064516125</v>
          </cell>
          <cell r="AG601">
            <v>1.0333333333333332</v>
          </cell>
          <cell r="AH601">
            <v>1.4516129032258065</v>
          </cell>
          <cell r="AI601">
            <v>1.1935483870967742</v>
          </cell>
          <cell r="AJ601">
            <v>1.8214285714285714</v>
          </cell>
          <cell r="AK601">
            <v>1.6774193548387095</v>
          </cell>
          <cell r="AL601">
            <v>1.1000000000000001</v>
          </cell>
          <cell r="AM601">
            <v>1.3870967741935485</v>
          </cell>
          <cell r="AN601">
            <v>1</v>
          </cell>
          <cell r="AO601">
            <v>1.7741935483870968</v>
          </cell>
          <cell r="AP601">
            <v>1</v>
          </cell>
          <cell r="AQ601">
            <v>1</v>
          </cell>
          <cell r="AR601">
            <v>2.3870967741935485</v>
          </cell>
          <cell r="AS601">
            <v>1.6</v>
          </cell>
          <cell r="AT601">
            <v>0.67741935483870963</v>
          </cell>
          <cell r="AU601">
            <v>1.3225806451612903</v>
          </cell>
          <cell r="AV601">
            <v>0.96428571428571419</v>
          </cell>
          <cell r="AW601">
            <v>1</v>
          </cell>
          <cell r="AX601">
            <v>1.3</v>
          </cell>
          <cell r="AY601">
            <v>1.129032258064516</v>
          </cell>
          <cell r="AZ601">
            <v>0.66666666666666663</v>
          </cell>
        </row>
        <row r="602">
          <cell r="C602" t="str">
            <v>TheHome for LW/Walpole/399Lincoln 6</v>
          </cell>
          <cell r="D602" t="str">
            <v>Harbor Area Office</v>
          </cell>
          <cell r="X602">
            <v>3.4482758620689655E-2</v>
          </cell>
          <cell r="AA602">
            <v>0.38709677419354838</v>
          </cell>
          <cell r="AB602">
            <v>1</v>
          </cell>
          <cell r="AC602">
            <v>0.38709677419354838</v>
          </cell>
          <cell r="AD602">
            <v>1</v>
          </cell>
          <cell r="AE602">
            <v>1</v>
          </cell>
          <cell r="AF602">
            <v>1</v>
          </cell>
          <cell r="AG602">
            <v>1</v>
          </cell>
          <cell r="AH602">
            <v>1</v>
          </cell>
          <cell r="AI602">
            <v>1</v>
          </cell>
          <cell r="AJ602">
            <v>0.2857142857142857</v>
          </cell>
          <cell r="AM602">
            <v>0.32258064516129031</v>
          </cell>
          <cell r="AN602">
            <v>1</v>
          </cell>
          <cell r="AO602">
            <v>0.16129032258064516</v>
          </cell>
          <cell r="AP602">
            <v>0.45161290322580644</v>
          </cell>
          <cell r="AQ602">
            <v>1</v>
          </cell>
        </row>
        <row r="603">
          <cell r="C603" t="str">
            <v>TheHome for LW/Walpole/399Lincoln 7</v>
          </cell>
          <cell r="D603" t="str">
            <v>Hyde Park Area Office</v>
          </cell>
          <cell r="V603">
            <v>0.77419354838709675</v>
          </cell>
          <cell r="W603">
            <v>0.967741935483871</v>
          </cell>
          <cell r="Z603">
            <v>6.6666666666666666E-2</v>
          </cell>
          <cell r="AD603">
            <v>0.22580645161290322</v>
          </cell>
          <cell r="AE603">
            <v>1</v>
          </cell>
          <cell r="AF603">
            <v>0.19354838709677419</v>
          </cell>
          <cell r="AI603">
            <v>0.5161290322580645</v>
          </cell>
          <cell r="AJ603">
            <v>1.75</v>
          </cell>
          <cell r="AK603">
            <v>1.3548387096774195</v>
          </cell>
          <cell r="AL603">
            <v>1.1333333333333333</v>
          </cell>
          <cell r="AM603">
            <v>1.838709677419355</v>
          </cell>
          <cell r="AN603">
            <v>0.5</v>
          </cell>
          <cell r="AQ603">
            <v>0.3</v>
          </cell>
          <cell r="AR603">
            <v>1</v>
          </cell>
          <cell r="AS603">
            <v>0.96666666666666656</v>
          </cell>
          <cell r="AT603">
            <v>1.5161290322580645</v>
          </cell>
          <cell r="AU603">
            <v>1.870967741935484</v>
          </cell>
          <cell r="AV603">
            <v>0.96428571428571419</v>
          </cell>
          <cell r="AY603">
            <v>0.25806451612903225</v>
          </cell>
          <cell r="AZ603">
            <v>1</v>
          </cell>
        </row>
        <row r="604">
          <cell r="C604" t="str">
            <v>TheHome for LW/Walpole/399Lincoln 8</v>
          </cell>
          <cell r="D604" t="str">
            <v>Lynn Area Office</v>
          </cell>
          <cell r="AP604">
            <v>3.2258064516129031E-2</v>
          </cell>
          <cell r="AQ604">
            <v>0.26666666666666666</v>
          </cell>
        </row>
        <row r="605">
          <cell r="C605" t="str">
            <v>TheHome for LW/Walpole/399Lincoln 9</v>
          </cell>
          <cell r="D605" t="str">
            <v>Malden Area Office</v>
          </cell>
          <cell r="Q605">
            <v>9.6774193548387094E-2</v>
          </cell>
        </row>
        <row r="606">
          <cell r="C606" t="str">
            <v>TheHome for LW/Walpole/399Lincoln 10</v>
          </cell>
          <cell r="D606" t="str">
            <v>Park St. Area Office</v>
          </cell>
          <cell r="S606">
            <v>0.43333333333333335</v>
          </cell>
          <cell r="T606">
            <v>0.5161290322580645</v>
          </cell>
          <cell r="U606">
            <v>2</v>
          </cell>
          <cell r="V606">
            <v>0.93548387096774188</v>
          </cell>
          <cell r="X606">
            <v>0.55172413793103448</v>
          </cell>
          <cell r="Z606">
            <v>1.1000000000000001</v>
          </cell>
          <cell r="AA606">
            <v>0.64516129032258063</v>
          </cell>
          <cell r="AB606">
            <v>1.0333333333333334</v>
          </cell>
          <cell r="AC606">
            <v>1.129032258064516</v>
          </cell>
          <cell r="AD606">
            <v>0.77419354838709675</v>
          </cell>
          <cell r="AF606">
            <v>0.77419354838709675</v>
          </cell>
          <cell r="AG606">
            <v>0.76666666666666672</v>
          </cell>
          <cell r="AK606">
            <v>0.64516129032258063</v>
          </cell>
          <cell r="AL606">
            <v>0.8666666666666667</v>
          </cell>
          <cell r="AN606">
            <v>3.3333333333333333E-2</v>
          </cell>
          <cell r="AO606">
            <v>1.5483870967741935</v>
          </cell>
          <cell r="AP606">
            <v>1.032258064516129</v>
          </cell>
          <cell r="AQ606">
            <v>0.8</v>
          </cell>
          <cell r="AX606">
            <v>1.3</v>
          </cell>
          <cell r="AY606">
            <v>1.967741935483871</v>
          </cell>
          <cell r="AZ606">
            <v>1</v>
          </cell>
        </row>
        <row r="607">
          <cell r="C607" t="str">
            <v>TheHome for LW/Walpole/399Lincoln 11</v>
          </cell>
          <cell r="D607" t="str">
            <v>Worcester East Area Office</v>
          </cell>
          <cell r="AF607">
            <v>0.54838709677419351</v>
          </cell>
          <cell r="AL607">
            <v>0.5</v>
          </cell>
          <cell r="AP607">
            <v>0.35483870967741937</v>
          </cell>
          <cell r="AQ607">
            <v>6.6666666666666666E-2</v>
          </cell>
          <cell r="AV607">
            <v>0.5</v>
          </cell>
          <cell r="AX607">
            <v>1</v>
          </cell>
          <cell r="AY607">
            <v>0.58064516129032262</v>
          </cell>
        </row>
        <row r="608">
          <cell r="C608" t="str">
            <v>Wayside/Framingham/1FredrickAbbotWy 1</v>
          </cell>
          <cell r="D608" t="str">
            <v>Arlington Area Office</v>
          </cell>
          <cell r="AL608">
            <v>0.2</v>
          </cell>
          <cell r="AM608">
            <v>1.903225806451613</v>
          </cell>
          <cell r="AN608">
            <v>2.3666666666666667</v>
          </cell>
          <cell r="AO608">
            <v>2.129032258064516</v>
          </cell>
          <cell r="AP608">
            <v>1.5483870967741935</v>
          </cell>
          <cell r="AQ608">
            <v>0.7</v>
          </cell>
          <cell r="AR608">
            <v>1.935483870967742</v>
          </cell>
          <cell r="AS608">
            <v>2.4666666666666668</v>
          </cell>
          <cell r="AT608">
            <v>1.7096774193548387</v>
          </cell>
          <cell r="AU608">
            <v>1.2258064516129035</v>
          </cell>
          <cell r="AV608">
            <v>1.8571428571428572</v>
          </cell>
          <cell r="AW608">
            <v>1.8387096774193548</v>
          </cell>
          <cell r="AX608">
            <v>2.5333333333333332</v>
          </cell>
          <cell r="AY608">
            <v>2.580645161290323</v>
          </cell>
          <cell r="AZ608">
            <v>1.9333333333333331</v>
          </cell>
        </row>
        <row r="609">
          <cell r="C609" t="str">
            <v>Wayside/Framingham/1FredrickAbbotWy 2</v>
          </cell>
          <cell r="D609" t="str">
            <v>Cambridge Area Office</v>
          </cell>
          <cell r="AM609">
            <v>0.96774193548387089</v>
          </cell>
          <cell r="AN609">
            <v>2.4666666666666668</v>
          </cell>
          <cell r="AO609">
            <v>2.774193548387097</v>
          </cell>
          <cell r="AP609">
            <v>2.5483870967741935</v>
          </cell>
          <cell r="AQ609">
            <v>2.4666666666666668</v>
          </cell>
          <cell r="AR609">
            <v>1.7419354838709675</v>
          </cell>
          <cell r="AS609">
            <v>2.6333333333333333</v>
          </cell>
          <cell r="AT609">
            <v>2.5806451612903225</v>
          </cell>
          <cell r="AU609">
            <v>2.6774193548387095</v>
          </cell>
          <cell r="AV609">
            <v>2.75</v>
          </cell>
          <cell r="AW609">
            <v>2.3870967741935485</v>
          </cell>
          <cell r="AX609">
            <v>3.1333333333333333</v>
          </cell>
          <cell r="AY609">
            <v>2.5483870967741935</v>
          </cell>
          <cell r="AZ609">
            <v>2.5666666666666664</v>
          </cell>
        </row>
        <row r="610">
          <cell r="C610" t="str">
            <v>Wayside/Framingham/1FredrickAbbotWy 3</v>
          </cell>
          <cell r="D610" t="str">
            <v>Coastal Area Office</v>
          </cell>
          <cell r="AM610">
            <v>9.6774193548387094E-2</v>
          </cell>
          <cell r="AO610">
            <v>0.83870967741935487</v>
          </cell>
        </row>
        <row r="611">
          <cell r="C611" t="str">
            <v>Wayside/Framingham/1FredrickAbbotWy 4</v>
          </cell>
          <cell r="D611" t="str">
            <v>Dimock St. Area Office</v>
          </cell>
          <cell r="AN611">
            <v>0.3</v>
          </cell>
          <cell r="AQ611">
            <v>3.3333333333333333E-2</v>
          </cell>
          <cell r="AR611">
            <v>1</v>
          </cell>
          <cell r="AS611">
            <v>0.43333333333333335</v>
          </cell>
          <cell r="AT611">
            <v>0.29032258064516131</v>
          </cell>
          <cell r="AU611">
            <v>1</v>
          </cell>
          <cell r="AV611">
            <v>0.46428571428571425</v>
          </cell>
          <cell r="AW611">
            <v>1.3870967741935485</v>
          </cell>
          <cell r="AX611">
            <v>0.6333333333333333</v>
          </cell>
          <cell r="AY611">
            <v>1.129032258064516</v>
          </cell>
          <cell r="AZ611">
            <v>0.1</v>
          </cell>
        </row>
        <row r="612">
          <cell r="C612" t="str">
            <v>Wayside/Framingham/1FredrickAbbotWy 5</v>
          </cell>
          <cell r="D612" t="str">
            <v>Framingham Area Office</v>
          </cell>
          <cell r="AL612">
            <v>0.66666666666666663</v>
          </cell>
          <cell r="AM612">
            <v>8.258064516129032</v>
          </cell>
          <cell r="AN612">
            <v>6.7</v>
          </cell>
          <cell r="AO612">
            <v>6.741935483870968</v>
          </cell>
          <cell r="AP612">
            <v>7.032258064516129</v>
          </cell>
          <cell r="AQ612">
            <v>8.1333333333333329</v>
          </cell>
          <cell r="AR612">
            <v>7.3548387096774199</v>
          </cell>
          <cell r="AS612">
            <v>6.6</v>
          </cell>
          <cell r="AT612">
            <v>6.967741935483871</v>
          </cell>
          <cell r="AU612">
            <v>6.419354838709677</v>
          </cell>
          <cell r="AV612">
            <v>6.7857142857142865</v>
          </cell>
          <cell r="AW612">
            <v>7.225806451612903</v>
          </cell>
          <cell r="AX612">
            <v>6.4666666666666677</v>
          </cell>
          <cell r="AY612">
            <v>7.4838709677419351</v>
          </cell>
          <cell r="AZ612">
            <v>7.6333333333333346</v>
          </cell>
        </row>
        <row r="613">
          <cell r="C613" t="str">
            <v>Wayside/Framingham/1FredrickAbbotWy 6</v>
          </cell>
          <cell r="D613" t="str">
            <v>Harbor Area Office</v>
          </cell>
          <cell r="AO613">
            <v>0.5161290322580645</v>
          </cell>
          <cell r="AP613">
            <v>2.67741935483871</v>
          </cell>
          <cell r="AQ613">
            <v>2.3333333333333335</v>
          </cell>
          <cell r="AR613">
            <v>2</v>
          </cell>
          <cell r="AS613">
            <v>1.4</v>
          </cell>
          <cell r="AT613">
            <v>0.4838709677419355</v>
          </cell>
          <cell r="AV613">
            <v>0.75</v>
          </cell>
          <cell r="AW613">
            <v>1.5161290322580645</v>
          </cell>
          <cell r="AX613">
            <v>1.2333333333333334</v>
          </cell>
          <cell r="AY613">
            <v>1</v>
          </cell>
          <cell r="AZ613">
            <v>0.26666666666666666</v>
          </cell>
        </row>
        <row r="614">
          <cell r="C614" t="str">
            <v>Wayside/Framingham/1FredrickAbbotWy 7</v>
          </cell>
          <cell r="D614" t="str">
            <v>Hyde Park Area Office</v>
          </cell>
          <cell r="AL614">
            <v>0.2</v>
          </cell>
          <cell r="AM614">
            <v>1.9032258064516128</v>
          </cell>
          <cell r="AN614">
            <v>1.3333333333333335</v>
          </cell>
          <cell r="AO614">
            <v>0.83870967741935487</v>
          </cell>
          <cell r="AR614">
            <v>0.58064516129032262</v>
          </cell>
          <cell r="AS614">
            <v>1</v>
          </cell>
          <cell r="AT614">
            <v>1.129032258064516</v>
          </cell>
          <cell r="AU614">
            <v>1</v>
          </cell>
          <cell r="AV614">
            <v>0.2857142857142857</v>
          </cell>
          <cell r="AZ614">
            <v>0.26666666666666666</v>
          </cell>
        </row>
        <row r="615">
          <cell r="C615" t="str">
            <v>Wayside/Framingham/1FredrickAbbotWy 8</v>
          </cell>
          <cell r="D615" t="str">
            <v>Lynn Area Office</v>
          </cell>
          <cell r="AN615">
            <v>3.3333333333333333E-2</v>
          </cell>
        </row>
        <row r="616">
          <cell r="C616" t="str">
            <v>Wayside/Framingham/1FredrickAbbotWy 9</v>
          </cell>
          <cell r="D616" t="str">
            <v>Malden Area Office</v>
          </cell>
          <cell r="AL616">
            <v>0.16666666666666669</v>
          </cell>
          <cell r="AM616">
            <v>5.290322580645161</v>
          </cell>
          <cell r="AN616">
            <v>4.8</v>
          </cell>
          <cell r="AO616">
            <v>5.774193548387097</v>
          </cell>
          <cell r="AP616">
            <v>5.290322580645161</v>
          </cell>
          <cell r="AQ616">
            <v>4.4000000000000004</v>
          </cell>
          <cell r="AR616">
            <v>3.9677419354838714</v>
          </cell>
          <cell r="AS616">
            <v>4.5999999999999996</v>
          </cell>
          <cell r="AT616">
            <v>4.290322580645161</v>
          </cell>
          <cell r="AU616">
            <v>3.3870967741935485</v>
          </cell>
          <cell r="AV616">
            <v>4.5</v>
          </cell>
          <cell r="AW616">
            <v>5.290322580645161</v>
          </cell>
          <cell r="AX616">
            <v>5.8666666666666645</v>
          </cell>
          <cell r="AY616">
            <v>5.129032258064516</v>
          </cell>
          <cell r="AZ616">
            <v>7.2</v>
          </cell>
        </row>
        <row r="617">
          <cell r="C617" t="str">
            <v>Wayside/Framingham/1FredrickAbbotWy 10</v>
          </cell>
          <cell r="D617" t="str">
            <v>North Central Area Office</v>
          </cell>
          <cell r="AP617">
            <v>3.2258064516129031E-2</v>
          </cell>
        </row>
        <row r="618">
          <cell r="C618" t="str">
            <v>Wayside/Framingham/1FredrickAbbotWy 11</v>
          </cell>
          <cell r="D618" t="str">
            <v>Park St. Area Office</v>
          </cell>
          <cell r="AL618">
            <v>0.26666666666666666</v>
          </cell>
          <cell r="AM618">
            <v>1.6451612903225805</v>
          </cell>
          <cell r="AN618">
            <v>6.6666666666666666E-2</v>
          </cell>
          <cell r="AO618">
            <v>0.83870967741935476</v>
          </cell>
          <cell r="AP618">
            <v>1.032258064516129</v>
          </cell>
          <cell r="AQ618">
            <v>1.5666666666666667</v>
          </cell>
          <cell r="AR618">
            <v>0.22580645161290322</v>
          </cell>
          <cell r="AS618">
            <v>0.4</v>
          </cell>
          <cell r="AT618">
            <v>1.967741935483871</v>
          </cell>
          <cell r="AU618">
            <v>1.7096774193548387</v>
          </cell>
          <cell r="AV618">
            <v>1.7857142857142856</v>
          </cell>
          <cell r="AW618">
            <v>0.35483870967741937</v>
          </cell>
          <cell r="AZ618">
            <v>0.53333333333333333</v>
          </cell>
        </row>
        <row r="619">
          <cell r="C619" t="str">
            <v>Wayside/Framingham/85Edgell Rd 1</v>
          </cell>
          <cell r="D619" t="str">
            <v>Cambridge Area Office</v>
          </cell>
          <cell r="O619">
            <v>9.6774193548387094E-2</v>
          </cell>
          <cell r="P619">
            <v>0.13333333333333333</v>
          </cell>
          <cell r="Q619">
            <v>6.4516129032258063E-2</v>
          </cell>
          <cell r="AC619">
            <v>3.2258064516129031E-2</v>
          </cell>
          <cell r="AF619">
            <v>0.22580645161290322</v>
          </cell>
        </row>
        <row r="620">
          <cell r="C620" t="str">
            <v>Wayside/Framingham/85Edgell Rd 2</v>
          </cell>
          <cell r="D620" t="str">
            <v>Coastal Area Office</v>
          </cell>
          <cell r="U620">
            <v>0.1</v>
          </cell>
          <cell r="AF620">
            <v>6.4516129032258063E-2</v>
          </cell>
        </row>
        <row r="621">
          <cell r="C621" t="str">
            <v>Wayside/Framingham/85Edgell Rd 3</v>
          </cell>
          <cell r="D621" t="str">
            <v>Framingham Area Office</v>
          </cell>
          <cell r="H621">
            <v>2.258064516129032</v>
          </cell>
          <cell r="I621">
            <v>3.3333333333333335</v>
          </cell>
          <cell r="J621">
            <v>3.6774193548387095</v>
          </cell>
          <cell r="K621">
            <v>3.7741935483870965</v>
          </cell>
          <cell r="L621">
            <v>2.25</v>
          </cell>
          <cell r="M621">
            <v>3.774193548387097</v>
          </cell>
          <cell r="N621">
            <v>3.8333333333333335</v>
          </cell>
          <cell r="O621">
            <v>3.4193548387096775</v>
          </cell>
          <cell r="P621">
            <v>3.4</v>
          </cell>
          <cell r="Q621">
            <v>3.774193548387097</v>
          </cell>
          <cell r="R621">
            <v>4.0322580645161299</v>
          </cell>
          <cell r="S621">
            <v>3.9666666666666668</v>
          </cell>
          <cell r="T621">
            <v>3.838709677419355</v>
          </cell>
          <cell r="U621">
            <v>3.6</v>
          </cell>
          <cell r="V621">
            <v>3</v>
          </cell>
          <cell r="W621">
            <v>3.4516129032258065</v>
          </cell>
          <cell r="X621">
            <v>3.9655172413793105</v>
          </cell>
          <cell r="Y621">
            <v>4</v>
          </cell>
          <cell r="Z621">
            <v>4</v>
          </cell>
          <cell r="AA621">
            <v>3.5161290322580645</v>
          </cell>
          <cell r="AB621">
            <v>3.7333333333333334</v>
          </cell>
          <cell r="AC621">
            <v>4</v>
          </cell>
          <cell r="AD621">
            <v>3.8387096774193541</v>
          </cell>
          <cell r="AE621">
            <v>4</v>
          </cell>
          <cell r="AF621">
            <v>2.419354838709677</v>
          </cell>
          <cell r="AG621">
            <v>3.5666666666666664</v>
          </cell>
          <cell r="AH621">
            <v>3.4516129032258065</v>
          </cell>
          <cell r="AI621">
            <v>2.967741935483871</v>
          </cell>
          <cell r="AJ621">
            <v>3.8928571428571428</v>
          </cell>
          <cell r="AK621">
            <v>3.935483870967742</v>
          </cell>
          <cell r="AL621">
            <v>3.6</v>
          </cell>
        </row>
        <row r="622">
          <cell r="C622" t="str">
            <v>Wayside/Framingham/85Edgell Rd 4</v>
          </cell>
          <cell r="D622" t="str">
            <v>Lynn Area Office</v>
          </cell>
          <cell r="V622">
            <v>0.83870967741935487</v>
          </cell>
          <cell r="W622">
            <v>0.5161290322580645</v>
          </cell>
        </row>
        <row r="623">
          <cell r="C623" t="str">
            <v>Wayside/Framingham/85Edgell Rd 5</v>
          </cell>
          <cell r="D623" t="str">
            <v>Malden Area Office</v>
          </cell>
          <cell r="AB623">
            <v>0.93333333333333335</v>
          </cell>
          <cell r="AC623">
            <v>0.25806451612903225</v>
          </cell>
        </row>
        <row r="624">
          <cell r="C624" t="str">
            <v>Wayside/Framingham/85Edgell Rd 6</v>
          </cell>
          <cell r="D624" t="str">
            <v>Park St. Area Office</v>
          </cell>
          <cell r="T624">
            <v>9.6774193548387094E-2</v>
          </cell>
        </row>
        <row r="625">
          <cell r="C625" t="str">
            <v>Wayside/Framingham/98DennisonAve 1</v>
          </cell>
          <cell r="D625" t="str">
            <v>Arlington Area Office</v>
          </cell>
          <cell r="L625">
            <v>0.17857142857142858</v>
          </cell>
          <cell r="P625">
            <v>6.6666666666666666E-2</v>
          </cell>
          <cell r="Q625">
            <v>0.19354838709677419</v>
          </cell>
          <cell r="X625">
            <v>3.4482758620689655E-2</v>
          </cell>
          <cell r="Y625">
            <v>9.6774193548387094E-2</v>
          </cell>
          <cell r="AE625">
            <v>0.26666666666666666</v>
          </cell>
          <cell r="AJ625">
            <v>0.6428571428571429</v>
          </cell>
          <cell r="AK625">
            <v>0.25806451612903225</v>
          </cell>
        </row>
        <row r="626">
          <cell r="C626" t="str">
            <v>Wayside/Framingham/98DennisonAve 2</v>
          </cell>
          <cell r="D626" t="str">
            <v>Cambridge Area Office</v>
          </cell>
          <cell r="H626">
            <v>1.967741935483871</v>
          </cell>
          <cell r="I626">
            <v>1.7666666666666666</v>
          </cell>
          <cell r="J626">
            <v>1</v>
          </cell>
          <cell r="K626">
            <v>0.90322580645161288</v>
          </cell>
          <cell r="L626">
            <v>2.1785714285714284</v>
          </cell>
          <cell r="M626">
            <v>3.419354838709677</v>
          </cell>
          <cell r="N626">
            <v>2.9666666666666668</v>
          </cell>
          <cell r="O626">
            <v>2.838709677419355</v>
          </cell>
          <cell r="P626">
            <v>2.9</v>
          </cell>
          <cell r="Q626">
            <v>3</v>
          </cell>
          <cell r="R626">
            <v>2</v>
          </cell>
          <cell r="S626">
            <v>0.33333333333333331</v>
          </cell>
          <cell r="T626">
            <v>0.58064516129032262</v>
          </cell>
          <cell r="U626">
            <v>2.5666666666666669</v>
          </cell>
          <cell r="V626">
            <v>2.096774193548387</v>
          </cell>
          <cell r="W626">
            <v>2.5161290322580645</v>
          </cell>
          <cell r="X626">
            <v>2.6551724137931032</v>
          </cell>
          <cell r="Y626">
            <v>2.645161290322581</v>
          </cell>
          <cell r="Z626">
            <v>2.8</v>
          </cell>
          <cell r="AA626">
            <v>1.3548387096774195</v>
          </cell>
          <cell r="AB626">
            <v>2.0666666666666664</v>
          </cell>
          <cell r="AC626">
            <v>2.903225806451613</v>
          </cell>
          <cell r="AD626">
            <v>2.5483870967741935</v>
          </cell>
          <cell r="AE626">
            <v>1.8</v>
          </cell>
          <cell r="AF626">
            <v>0.74193548387096775</v>
          </cell>
          <cell r="AG626">
            <v>1.3666666666666667</v>
          </cell>
          <cell r="AH626">
            <v>2</v>
          </cell>
          <cell r="AI626">
            <v>1.935483870967742</v>
          </cell>
          <cell r="AJ626">
            <v>2.6428571428571428</v>
          </cell>
          <cell r="AK626">
            <v>2.2903225806451615</v>
          </cell>
          <cell r="AL626">
            <v>1.1000000000000001</v>
          </cell>
        </row>
        <row r="627">
          <cell r="C627" t="str">
            <v>Wayside/Framingham/98DennisonAve 3</v>
          </cell>
          <cell r="D627" t="str">
            <v>Dimock St. Area Office</v>
          </cell>
          <cell r="AG627">
            <v>0.8</v>
          </cell>
          <cell r="AH627">
            <v>0.45161290322580644</v>
          </cell>
        </row>
        <row r="628">
          <cell r="C628" t="str">
            <v>Wayside/Framingham/98DennisonAve 4</v>
          </cell>
          <cell r="D628" t="str">
            <v>Framingham Area Office</v>
          </cell>
          <cell r="H628">
            <v>3.8064516129032255</v>
          </cell>
          <cell r="I628">
            <v>3.5</v>
          </cell>
          <cell r="J628">
            <v>2.9354838709677415</v>
          </cell>
          <cell r="K628">
            <v>2.064516129032258</v>
          </cell>
          <cell r="L628">
            <v>2.6785714285714284</v>
          </cell>
          <cell r="M628">
            <v>2.838709677419355</v>
          </cell>
          <cell r="N628">
            <v>2.9333333333333336</v>
          </cell>
          <cell r="O628">
            <v>2.387096774193548</v>
          </cell>
          <cell r="P628">
            <v>2.4666666666666668</v>
          </cell>
          <cell r="Q628">
            <v>1.6774193548387095</v>
          </cell>
          <cell r="R628">
            <v>2.709677419354839</v>
          </cell>
          <cell r="S628">
            <v>2.2333333333333334</v>
          </cell>
          <cell r="T628">
            <v>3.870967741935484</v>
          </cell>
          <cell r="U628">
            <v>2.7333333333333334</v>
          </cell>
          <cell r="V628">
            <v>2.838709677419355</v>
          </cell>
          <cell r="W628">
            <v>2.806451612903226</v>
          </cell>
          <cell r="X628">
            <v>2.7931034482758621</v>
          </cell>
          <cell r="Y628">
            <v>2.3548387096774195</v>
          </cell>
          <cell r="Z628">
            <v>3</v>
          </cell>
          <cell r="AA628">
            <v>2.32258064516129</v>
          </cell>
          <cell r="AB628">
            <v>2.9666666666666668</v>
          </cell>
          <cell r="AC628">
            <v>3</v>
          </cell>
          <cell r="AD628">
            <v>2.870967741935484</v>
          </cell>
          <cell r="AE628">
            <v>2.7666666666666666</v>
          </cell>
          <cell r="AF628">
            <v>2.387096774193548</v>
          </cell>
          <cell r="AG628">
            <v>3.3666666666666667</v>
          </cell>
          <cell r="AH628">
            <v>3</v>
          </cell>
          <cell r="AI628">
            <v>3.129032258064516</v>
          </cell>
          <cell r="AJ628">
            <v>2.3214285714285716</v>
          </cell>
          <cell r="AK628">
            <v>2.6451612903225805</v>
          </cell>
          <cell r="AL628">
            <v>3.9333333333333336</v>
          </cell>
        </row>
        <row r="629">
          <cell r="C629" t="str">
            <v>Wayside/Framingham/98DennisonAve 5</v>
          </cell>
          <cell r="D629" t="str">
            <v>Harbor Area Office</v>
          </cell>
          <cell r="AE629">
            <v>0.2</v>
          </cell>
        </row>
        <row r="630">
          <cell r="C630" t="str">
            <v>Wayside/Framingham/98DennisonAve 6</v>
          </cell>
          <cell r="D630" t="str">
            <v>Holyoke Area Office</v>
          </cell>
          <cell r="AF630">
            <v>0.93548387096774188</v>
          </cell>
        </row>
        <row r="631">
          <cell r="C631" t="str">
            <v>Wayside/Framingham/98DennisonAve 7</v>
          </cell>
          <cell r="D631" t="str">
            <v>Lynn Area Office</v>
          </cell>
          <cell r="AB631">
            <v>0.4</v>
          </cell>
          <cell r="AC631">
            <v>1</v>
          </cell>
          <cell r="AD631">
            <v>1</v>
          </cell>
          <cell r="AE631">
            <v>0.13333333333333333</v>
          </cell>
        </row>
        <row r="632">
          <cell r="C632" t="str">
            <v>Wayside/Framingham/98DennisonAve 8</v>
          </cell>
          <cell r="D632" t="str">
            <v>Malden Area Office</v>
          </cell>
          <cell r="H632">
            <v>2.838709677419355</v>
          </cell>
          <cell r="I632">
            <v>1.6666666666666665</v>
          </cell>
          <cell r="J632">
            <v>1.6774193548387097</v>
          </cell>
          <cell r="K632">
            <v>2.6774193548387095</v>
          </cell>
          <cell r="L632">
            <v>2.9642857142857144</v>
          </cell>
          <cell r="M632">
            <v>2.3548387096774195</v>
          </cell>
          <cell r="N632">
            <v>1.5333333333333332</v>
          </cell>
          <cell r="O632">
            <v>2.870967741935484</v>
          </cell>
          <cell r="P632">
            <v>2.9</v>
          </cell>
          <cell r="Q632">
            <v>2.5483870967741935</v>
          </cell>
          <cell r="R632">
            <v>2.709677419354839</v>
          </cell>
          <cell r="S632">
            <v>2.2999999999999998</v>
          </cell>
          <cell r="T632">
            <v>2.709677419354839</v>
          </cell>
          <cell r="U632">
            <v>2.3666666666666667</v>
          </cell>
          <cell r="V632">
            <v>2.903225806451613</v>
          </cell>
          <cell r="W632">
            <v>3</v>
          </cell>
          <cell r="X632">
            <v>2.896551724137931</v>
          </cell>
          <cell r="Y632">
            <v>2.258064516129032</v>
          </cell>
          <cell r="Z632">
            <v>2.4333333333333331</v>
          </cell>
          <cell r="AA632">
            <v>2.838709677419355</v>
          </cell>
          <cell r="AB632">
            <v>2.5666666666666664</v>
          </cell>
          <cell r="AC632">
            <v>1.2903225806451613</v>
          </cell>
          <cell r="AD632">
            <v>0.77419354838709675</v>
          </cell>
          <cell r="AE632">
            <v>2.2999999999999998</v>
          </cell>
          <cell r="AF632">
            <v>2.967741935483871</v>
          </cell>
          <cell r="AG632">
            <v>2.8666666666666667</v>
          </cell>
          <cell r="AH632">
            <v>1.6774193548387097</v>
          </cell>
          <cell r="AI632">
            <v>1.5483870967741935</v>
          </cell>
          <cell r="AJ632">
            <v>2.6428571428571428</v>
          </cell>
          <cell r="AK632">
            <v>2.967741935483871</v>
          </cell>
          <cell r="AL632">
            <v>2.4333333333333331</v>
          </cell>
        </row>
        <row r="633">
          <cell r="C633" t="str">
            <v>Wayside/Framingham/98DennisonAve 9</v>
          </cell>
          <cell r="D633" t="str">
            <v>New Bedford Area Office</v>
          </cell>
          <cell r="R633">
            <v>0.5161290322580645</v>
          </cell>
          <cell r="S633">
            <v>1</v>
          </cell>
        </row>
        <row r="634">
          <cell r="C634" t="str">
            <v>Wayside/Framingham/98DennisonAve 10</v>
          </cell>
          <cell r="D634" t="str">
            <v>Park St. Area Office</v>
          </cell>
          <cell r="AE634">
            <v>0.13333333333333333</v>
          </cell>
        </row>
        <row r="635">
          <cell r="C635" t="str">
            <v>Wayside/Framingham/98DennisonAve 11</v>
          </cell>
          <cell r="D635" t="str">
            <v>South Central Area Office</v>
          </cell>
          <cell r="AA635">
            <v>0.45161290322580644</v>
          </cell>
        </row>
        <row r="636">
          <cell r="C636" t="str">
            <v>Wayside/Framingham/98DennisonAve 12</v>
          </cell>
          <cell r="D636" t="str">
            <v>Worcester East Area Office</v>
          </cell>
          <cell r="AL636">
            <v>0.23333333333333334</v>
          </cell>
        </row>
        <row r="637">
          <cell r="C637" t="str">
            <v>Wayside/Waltham/558WaverleyOaksRd 1</v>
          </cell>
          <cell r="D637" t="str">
            <v>Arlington Area Office</v>
          </cell>
          <cell r="H637">
            <v>1.7741935483870968</v>
          </cell>
          <cell r="I637">
            <v>2.2333333333333334</v>
          </cell>
          <cell r="J637">
            <v>1.032258064516129</v>
          </cell>
          <cell r="K637">
            <v>2.096774193548387</v>
          </cell>
          <cell r="L637">
            <v>2</v>
          </cell>
          <cell r="M637">
            <v>1.7741935483870968</v>
          </cell>
          <cell r="N637">
            <v>2.0333333333333332</v>
          </cell>
          <cell r="O637">
            <v>1.935483870967742</v>
          </cell>
          <cell r="P637">
            <v>2</v>
          </cell>
          <cell r="Q637">
            <v>2.032258064516129</v>
          </cell>
          <cell r="R637">
            <v>2</v>
          </cell>
          <cell r="S637">
            <v>0.9</v>
          </cell>
          <cell r="T637">
            <v>1.7419354838709677</v>
          </cell>
          <cell r="U637">
            <v>1.8666666666666667</v>
          </cell>
          <cell r="V637">
            <v>1.2903225806451615</v>
          </cell>
          <cell r="W637">
            <v>1.870967741935484</v>
          </cell>
          <cell r="X637">
            <v>1.4482758620689655</v>
          </cell>
          <cell r="Y637">
            <v>1.8064516129032258</v>
          </cell>
          <cell r="Z637">
            <v>2</v>
          </cell>
          <cell r="AA637">
            <v>2</v>
          </cell>
          <cell r="AB637">
            <v>1.6</v>
          </cell>
          <cell r="AC637">
            <v>1.8064516129032258</v>
          </cell>
          <cell r="AD637">
            <v>2.032258064516129</v>
          </cell>
          <cell r="AE637">
            <v>2</v>
          </cell>
          <cell r="AF637">
            <v>1.903225806451613</v>
          </cell>
          <cell r="AG637">
            <v>0.76666666666666661</v>
          </cell>
          <cell r="AH637">
            <v>2</v>
          </cell>
          <cell r="AI637">
            <v>2.0645161290322585</v>
          </cell>
          <cell r="AJ637">
            <v>2</v>
          </cell>
          <cell r="AK637">
            <v>1.838709677419355</v>
          </cell>
          <cell r="AL637">
            <v>2.2666666666666666</v>
          </cell>
        </row>
        <row r="638">
          <cell r="C638" t="str">
            <v>Wayside/Waltham/558WaverleyOaksRd 2</v>
          </cell>
          <cell r="D638" t="str">
            <v>Cambridge Area Office</v>
          </cell>
          <cell r="O638">
            <v>3.2258064516129031E-2</v>
          </cell>
          <cell r="P638">
            <v>1</v>
          </cell>
          <cell r="Q638">
            <v>0.35483870967741937</v>
          </cell>
        </row>
        <row r="639">
          <cell r="C639" t="str">
            <v>Wayside/Waltham/558WaverleyOaksRd 3</v>
          </cell>
          <cell r="D639" t="str">
            <v>Coastal Area Office</v>
          </cell>
          <cell r="N639">
            <v>3.3333333333333333E-2</v>
          </cell>
          <cell r="O639">
            <v>0.967741935483871</v>
          </cell>
          <cell r="T639">
            <v>6.4516129032258063E-2</v>
          </cell>
          <cell r="U639">
            <v>0.33333333333333331</v>
          </cell>
          <cell r="AK639">
            <v>0.12903225806451613</v>
          </cell>
          <cell r="AL639">
            <v>0.43333333333333335</v>
          </cell>
        </row>
        <row r="640">
          <cell r="C640" t="str">
            <v>Wayside/Waltham/558WaverleyOaksRd 4</v>
          </cell>
          <cell r="D640" t="str">
            <v>Dimock St. Area Office</v>
          </cell>
          <cell r="H640">
            <v>0.25806451612903225</v>
          </cell>
          <cell r="I640">
            <v>1</v>
          </cell>
          <cell r="J640">
            <v>0.19354838709677419</v>
          </cell>
          <cell r="L640">
            <v>0.7142857142857143</v>
          </cell>
          <cell r="M640">
            <v>0.967741935483871</v>
          </cell>
          <cell r="N640">
            <v>0.8666666666666667</v>
          </cell>
          <cell r="X640">
            <v>1.3103448275862069</v>
          </cell>
          <cell r="Y640">
            <v>1.774193548387097</v>
          </cell>
          <cell r="Z640">
            <v>1.3333333333333335</v>
          </cell>
          <cell r="AA640">
            <v>1.6451612903225805</v>
          </cell>
          <cell r="AB640">
            <v>0.56666666666666665</v>
          </cell>
          <cell r="AC640">
            <v>0.70967741935483875</v>
          </cell>
          <cell r="AD640">
            <v>0.67741935483870963</v>
          </cell>
          <cell r="AK640">
            <v>0.74193548387096775</v>
          </cell>
          <cell r="AL640">
            <v>0.16666666666666666</v>
          </cell>
        </row>
        <row r="641">
          <cell r="C641" t="str">
            <v>Wayside/Waltham/558WaverleyOaksRd 5</v>
          </cell>
          <cell r="D641" t="str">
            <v>Framingham Area Office</v>
          </cell>
          <cell r="J641">
            <v>0.45161290322580644</v>
          </cell>
          <cell r="K641">
            <v>0.58064516129032262</v>
          </cell>
          <cell r="L641">
            <v>0.32142857142857145</v>
          </cell>
          <cell r="M641">
            <v>0.16129032258064516</v>
          </cell>
          <cell r="R641">
            <v>9.6774193548387094E-2</v>
          </cell>
          <cell r="S641">
            <v>0.3</v>
          </cell>
          <cell r="T641">
            <v>9.6774193548387094E-2</v>
          </cell>
          <cell r="U641">
            <v>3.3333333333333333E-2</v>
          </cell>
          <cell r="V641">
            <v>0.25806451612903225</v>
          </cell>
          <cell r="W641">
            <v>0.54838709677419351</v>
          </cell>
          <cell r="X641">
            <v>0.20689655172413793</v>
          </cell>
          <cell r="Y641">
            <v>0.25806451612903225</v>
          </cell>
          <cell r="Z641">
            <v>0.8666666666666667</v>
          </cell>
          <cell r="AA641">
            <v>3.2258064516129031E-2</v>
          </cell>
          <cell r="AB641">
            <v>0.13333333333333333</v>
          </cell>
          <cell r="AD641">
            <v>9.6774193548387094E-2</v>
          </cell>
          <cell r="AE641">
            <v>0.16666666666666666</v>
          </cell>
          <cell r="AG641">
            <v>0.1</v>
          </cell>
          <cell r="AI641">
            <v>3.2258064516129031E-2</v>
          </cell>
          <cell r="AJ641">
            <v>0.14285714285714285</v>
          </cell>
          <cell r="AK641">
            <v>0.67741935483870974</v>
          </cell>
          <cell r="AL641">
            <v>0.23333333333333334</v>
          </cell>
        </row>
        <row r="642">
          <cell r="C642" t="str">
            <v>Wayside/Waltham/558WaverleyOaksRd 6</v>
          </cell>
          <cell r="D642" t="str">
            <v>Harbor Area Office</v>
          </cell>
          <cell r="I642">
            <v>0.13333333333333333</v>
          </cell>
          <cell r="J642">
            <v>0.45161290322580644</v>
          </cell>
          <cell r="M642">
            <v>0.25806451612903225</v>
          </cell>
          <cell r="N642">
            <v>0.8666666666666667</v>
          </cell>
          <cell r="O642">
            <v>0.87096774193548376</v>
          </cell>
          <cell r="P642">
            <v>0.6</v>
          </cell>
          <cell r="Q642">
            <v>0.4838709677419355</v>
          </cell>
          <cell r="S642">
            <v>1.3666666666666667</v>
          </cell>
          <cell r="T642">
            <v>1.870967741935484</v>
          </cell>
          <cell r="V642">
            <v>2</v>
          </cell>
          <cell r="W642">
            <v>1.870967741935484</v>
          </cell>
          <cell r="Z642">
            <v>0.3</v>
          </cell>
          <cell r="AA642">
            <v>0.87096774193548387</v>
          </cell>
          <cell r="AD642">
            <v>0.45161290322580649</v>
          </cell>
          <cell r="AE642">
            <v>1</v>
          </cell>
          <cell r="AF642">
            <v>0.74193548387096775</v>
          </cell>
          <cell r="AG642">
            <v>0.13333333333333333</v>
          </cell>
          <cell r="AI642">
            <v>0.54838709677419351</v>
          </cell>
          <cell r="AJ642">
            <v>0.9285714285714286</v>
          </cell>
          <cell r="AK642">
            <v>0.54838709677419351</v>
          </cell>
        </row>
        <row r="643">
          <cell r="C643" t="str">
            <v>Wayside/Waltham/558WaverleyOaksRd 7</v>
          </cell>
          <cell r="D643" t="str">
            <v>Hyde Park Area Office</v>
          </cell>
          <cell r="J643">
            <v>0.967741935483871</v>
          </cell>
          <cell r="K643">
            <v>1.5806451612903225</v>
          </cell>
          <cell r="L643">
            <v>0.39285714285714285</v>
          </cell>
          <cell r="M643">
            <v>1</v>
          </cell>
          <cell r="N643">
            <v>0.8</v>
          </cell>
          <cell r="O643">
            <v>1.032258064516129</v>
          </cell>
          <cell r="P643">
            <v>2.4</v>
          </cell>
          <cell r="Q643">
            <v>1.2580645161290323</v>
          </cell>
          <cell r="R643">
            <v>1.3548387096774195</v>
          </cell>
          <cell r="S643">
            <v>0.9</v>
          </cell>
          <cell r="X643">
            <v>0.82758620689655171</v>
          </cell>
          <cell r="Y643">
            <v>1.2258064516129032</v>
          </cell>
          <cell r="Z643">
            <v>0.26666666666666666</v>
          </cell>
          <cell r="AB643">
            <v>0.66666666666666663</v>
          </cell>
          <cell r="AC643">
            <v>1.6129032258064515</v>
          </cell>
          <cell r="AD643">
            <v>0.16129032258064516</v>
          </cell>
          <cell r="AE643">
            <v>0.4</v>
          </cell>
          <cell r="AF643">
            <v>1</v>
          </cell>
          <cell r="AG643">
            <v>1.5666666666666667</v>
          </cell>
          <cell r="AH643">
            <v>1.032258064516129</v>
          </cell>
          <cell r="AI643">
            <v>0.70967741935483875</v>
          </cell>
          <cell r="AJ643">
            <v>0.5</v>
          </cell>
          <cell r="AK643">
            <v>0.22580645161290322</v>
          </cell>
          <cell r="AL643">
            <v>0.86666666666666659</v>
          </cell>
        </row>
        <row r="644">
          <cell r="C644" t="str">
            <v>Wayside/Waltham/558WaverleyOaksRd 8</v>
          </cell>
          <cell r="D644" t="str">
            <v>Lynn Area Office</v>
          </cell>
          <cell r="AG644">
            <v>0.9</v>
          </cell>
          <cell r="AH644">
            <v>0.12903225806451613</v>
          </cell>
          <cell r="AL644">
            <v>6.6666666666666666E-2</v>
          </cell>
        </row>
        <row r="645">
          <cell r="C645" t="str">
            <v>Wayside/Waltham/558WaverleyOaksRd 9</v>
          </cell>
          <cell r="D645" t="str">
            <v>Malden Area Office</v>
          </cell>
          <cell r="H645">
            <v>2.870967741935484</v>
          </cell>
          <cell r="I645">
            <v>1.5333333333333332</v>
          </cell>
          <cell r="J645">
            <v>1.5483870967741935</v>
          </cell>
          <cell r="K645">
            <v>2.096774193548387</v>
          </cell>
          <cell r="L645">
            <v>2</v>
          </cell>
          <cell r="M645">
            <v>2.5806451612903225</v>
          </cell>
          <cell r="N645">
            <v>2.7</v>
          </cell>
          <cell r="O645">
            <v>2.5483870967741935</v>
          </cell>
          <cell r="P645">
            <v>1.8333333333333335</v>
          </cell>
          <cell r="Q645">
            <v>2.3548387096774195</v>
          </cell>
          <cell r="R645">
            <v>2.709677419354839</v>
          </cell>
          <cell r="S645">
            <v>1.9333333333333336</v>
          </cell>
          <cell r="T645">
            <v>2.67741935483871</v>
          </cell>
          <cell r="U645">
            <v>2.4333333333333331</v>
          </cell>
          <cell r="V645">
            <v>2.3870967741935485</v>
          </cell>
          <cell r="W645">
            <v>1.8709677419354838</v>
          </cell>
          <cell r="X645">
            <v>2.7931034482758621</v>
          </cell>
          <cell r="Y645">
            <v>0.90322580645161299</v>
          </cell>
          <cell r="Z645">
            <v>1.4333333333333333</v>
          </cell>
          <cell r="AA645">
            <v>2.2903225806451615</v>
          </cell>
          <cell r="AB645">
            <v>1.9333333333333331</v>
          </cell>
          <cell r="AC645">
            <v>2.225806451612903</v>
          </cell>
          <cell r="AD645">
            <v>1.903225806451613</v>
          </cell>
          <cell r="AE645">
            <v>2.6333333333333329</v>
          </cell>
          <cell r="AF645">
            <v>2.67741935483871</v>
          </cell>
          <cell r="AG645">
            <v>1.2</v>
          </cell>
          <cell r="AH645">
            <v>1.967741935483871</v>
          </cell>
          <cell r="AI645">
            <v>2.161290322580645</v>
          </cell>
          <cell r="AJ645">
            <v>2.1071428571428572</v>
          </cell>
          <cell r="AK645">
            <v>2.806451612903226</v>
          </cell>
          <cell r="AL645">
            <v>0.26666666666666666</v>
          </cell>
        </row>
        <row r="646">
          <cell r="C646" t="str">
            <v>Wayside/Waltham/558WaverleyOaksRd 10</v>
          </cell>
          <cell r="D646" t="str">
            <v>Park St. Area Office</v>
          </cell>
          <cell r="H646">
            <v>0.45161290322580644</v>
          </cell>
          <cell r="I646">
            <v>0.53333333333333333</v>
          </cell>
          <cell r="J646">
            <v>1.4516129032258065</v>
          </cell>
          <cell r="K646">
            <v>1.2580645161290323</v>
          </cell>
          <cell r="L646">
            <v>1.5</v>
          </cell>
          <cell r="M646">
            <v>1.6129032258064515</v>
          </cell>
          <cell r="N646">
            <v>0.93333333333333324</v>
          </cell>
          <cell r="Q646">
            <v>0.67741935483870974</v>
          </cell>
          <cell r="R646">
            <v>0.4838709677419355</v>
          </cell>
          <cell r="S646">
            <v>0.6333333333333333</v>
          </cell>
          <cell r="T646">
            <v>1.3548387096774193</v>
          </cell>
          <cell r="U646">
            <v>1.8333333333333335</v>
          </cell>
          <cell r="V646">
            <v>0.74193548387096775</v>
          </cell>
          <cell r="W646">
            <v>1.3225806451612903</v>
          </cell>
          <cell r="X646">
            <v>1</v>
          </cell>
          <cell r="Y646">
            <v>0.5161290322580645</v>
          </cell>
          <cell r="Z646">
            <v>1.3333333333333333</v>
          </cell>
          <cell r="AA646">
            <v>0.64516129032258063</v>
          </cell>
          <cell r="AB646">
            <v>1.8666666666666667</v>
          </cell>
          <cell r="AC646">
            <v>1.2580645161290323</v>
          </cell>
          <cell r="AD646">
            <v>2.8064516129032255</v>
          </cell>
          <cell r="AE646">
            <v>2.6333333333333333</v>
          </cell>
          <cell r="AF646">
            <v>1.129032258064516</v>
          </cell>
          <cell r="AG646">
            <v>0.9</v>
          </cell>
          <cell r="AH646">
            <v>1.870967741935484</v>
          </cell>
          <cell r="AI646">
            <v>2.032258064516129</v>
          </cell>
          <cell r="AJ646">
            <v>1.5</v>
          </cell>
          <cell r="AK646">
            <v>1.064516129032258</v>
          </cell>
          <cell r="AL646">
            <v>1.3333333333333335</v>
          </cell>
        </row>
        <row r="647">
          <cell r="C647" t="str">
            <v>Wayside/Waltham/558WaverleyOaksRd 11</v>
          </cell>
          <cell r="D647" t="str">
            <v>Solutions for Living (PAS Metro)</v>
          </cell>
          <cell r="K647">
            <v>6.4516129032258063E-2</v>
          </cell>
        </row>
        <row r="648">
          <cell r="C648" t="str">
            <v>YOU / Boylston / 1 Elmwood Place 1</v>
          </cell>
          <cell r="D648" t="str">
            <v>Framingham Area Office</v>
          </cell>
          <cell r="AC648">
            <v>0.35483870967741937</v>
          </cell>
        </row>
        <row r="649">
          <cell r="C649" t="str">
            <v>YOU / Boylston / 1 Elmwood Place 2</v>
          </cell>
          <cell r="D649" t="str">
            <v>North Central Area Office</v>
          </cell>
          <cell r="E649">
            <v>2</v>
          </cell>
          <cell r="F649">
            <v>1.935483870967742</v>
          </cell>
          <cell r="G649">
            <v>2</v>
          </cell>
          <cell r="H649">
            <v>2</v>
          </cell>
          <cell r="I649">
            <v>1.9</v>
          </cell>
          <cell r="J649">
            <v>2</v>
          </cell>
          <cell r="K649">
            <v>2</v>
          </cell>
          <cell r="L649">
            <v>1.7857142857142856</v>
          </cell>
          <cell r="M649">
            <v>2</v>
          </cell>
          <cell r="N649">
            <v>2.8666666666666667</v>
          </cell>
          <cell r="O649">
            <v>3</v>
          </cell>
          <cell r="P649">
            <v>3</v>
          </cell>
          <cell r="Q649">
            <v>3.354838709677419</v>
          </cell>
          <cell r="R649">
            <v>3</v>
          </cell>
          <cell r="S649">
            <v>2.5666666666666664</v>
          </cell>
          <cell r="T649">
            <v>3</v>
          </cell>
          <cell r="U649">
            <v>2.4666666666666668</v>
          </cell>
          <cell r="V649">
            <v>2.967741935483871</v>
          </cell>
          <cell r="W649">
            <v>3</v>
          </cell>
          <cell r="X649">
            <v>3</v>
          </cell>
          <cell r="Y649">
            <v>2.967741935483871</v>
          </cell>
          <cell r="Z649">
            <v>2.9333333333333336</v>
          </cell>
          <cell r="AA649">
            <v>3</v>
          </cell>
          <cell r="AB649">
            <v>2.6</v>
          </cell>
          <cell r="AC649">
            <v>2.4516129032258065</v>
          </cell>
          <cell r="AD649">
            <v>2.3548387096774195</v>
          </cell>
          <cell r="AE649">
            <v>2.9333333333333336</v>
          </cell>
          <cell r="AF649">
            <v>2.645161290322581</v>
          </cell>
          <cell r="AG649">
            <v>2.9333333333333336</v>
          </cell>
          <cell r="AH649">
            <v>2.967741935483871</v>
          </cell>
          <cell r="AI649">
            <v>2.741935483870968</v>
          </cell>
          <cell r="AJ649">
            <v>3</v>
          </cell>
          <cell r="AK649">
            <v>2.709677419354839</v>
          </cell>
          <cell r="AL649">
            <v>3</v>
          </cell>
          <cell r="AM649">
            <v>2.709677419354839</v>
          </cell>
          <cell r="AN649">
            <v>3</v>
          </cell>
          <cell r="AO649">
            <v>2.096774193548387</v>
          </cell>
          <cell r="AP649">
            <v>2.5483870967741935</v>
          </cell>
          <cell r="AQ649">
            <v>1.9</v>
          </cell>
          <cell r="AR649">
            <v>2.3548387096774195</v>
          </cell>
          <cell r="AS649">
            <v>2.6333333333333333</v>
          </cell>
          <cell r="AT649">
            <v>2.129032258064516</v>
          </cell>
          <cell r="AU649">
            <v>2.806451612903226</v>
          </cell>
          <cell r="AV649">
            <v>2.4642857142857144</v>
          </cell>
          <cell r="AW649">
            <v>2</v>
          </cell>
          <cell r="AX649">
            <v>2.0333333333333332</v>
          </cell>
          <cell r="AY649">
            <v>2.6451612903225805</v>
          </cell>
          <cell r="AZ649">
            <v>1.5333333333333334</v>
          </cell>
        </row>
        <row r="650">
          <cell r="C650" t="str">
            <v>YOU / Boylston / 1 Elmwood Place 3</v>
          </cell>
          <cell r="D650" t="str">
            <v>South Central Area Office</v>
          </cell>
          <cell r="E650">
            <v>2.4838709677419355</v>
          </cell>
          <cell r="F650">
            <v>2.5806451612903225</v>
          </cell>
          <cell r="G650">
            <v>3</v>
          </cell>
          <cell r="H650">
            <v>2.838709677419355</v>
          </cell>
          <cell r="I650">
            <v>2.4333333333333331</v>
          </cell>
          <cell r="J650">
            <v>1.7419354838709677</v>
          </cell>
          <cell r="K650">
            <v>2.903225806451613</v>
          </cell>
          <cell r="L650">
            <v>1.7857142857142856</v>
          </cell>
          <cell r="M650">
            <v>1</v>
          </cell>
          <cell r="N650">
            <v>0.26666666666666666</v>
          </cell>
          <cell r="Q650">
            <v>0.61290322580645162</v>
          </cell>
          <cell r="R650">
            <v>1</v>
          </cell>
          <cell r="S650">
            <v>1</v>
          </cell>
          <cell r="T650">
            <v>1</v>
          </cell>
          <cell r="U650">
            <v>0.6</v>
          </cell>
          <cell r="V650">
            <v>1</v>
          </cell>
          <cell r="W650">
            <v>0.29032258064516125</v>
          </cell>
          <cell r="X650">
            <v>1</v>
          </cell>
          <cell r="Y650">
            <v>1</v>
          </cell>
          <cell r="Z650">
            <v>1</v>
          </cell>
          <cell r="AA650">
            <v>1</v>
          </cell>
          <cell r="AB650">
            <v>0.16666666666666666</v>
          </cell>
          <cell r="AC650">
            <v>0.67741935483870963</v>
          </cell>
          <cell r="AD650">
            <v>1.096774193548387</v>
          </cell>
          <cell r="AE650">
            <v>1</v>
          </cell>
          <cell r="AF650">
            <v>0.70967741935483875</v>
          </cell>
          <cell r="AG650">
            <v>1</v>
          </cell>
          <cell r="AH650">
            <v>1</v>
          </cell>
          <cell r="AI650">
            <v>0.87096774193548387</v>
          </cell>
          <cell r="AJ650">
            <v>1</v>
          </cell>
          <cell r="AK650">
            <v>1</v>
          </cell>
          <cell r="AL650">
            <v>1</v>
          </cell>
          <cell r="AM650">
            <v>1</v>
          </cell>
          <cell r="AN650">
            <v>1</v>
          </cell>
          <cell r="AO650">
            <v>1</v>
          </cell>
          <cell r="AP650">
            <v>0.90322580645161288</v>
          </cell>
          <cell r="AQ650">
            <v>1</v>
          </cell>
          <cell r="AR650">
            <v>1</v>
          </cell>
          <cell r="AS650">
            <v>1</v>
          </cell>
          <cell r="AT650">
            <v>0.32258064516129031</v>
          </cell>
          <cell r="AU650">
            <v>9.6774193548387094E-2</v>
          </cell>
          <cell r="AV650">
            <v>1</v>
          </cell>
          <cell r="AW650">
            <v>1.3870967741935483</v>
          </cell>
          <cell r="AX650">
            <v>1.8333333333333335</v>
          </cell>
          <cell r="AY650">
            <v>2</v>
          </cell>
          <cell r="AZ650">
            <v>2</v>
          </cell>
        </row>
        <row r="651">
          <cell r="C651" t="str">
            <v>YOU / Boylston / 1 Elmwood Place 4</v>
          </cell>
          <cell r="D651" t="str">
            <v>Worcester East Area Office</v>
          </cell>
          <cell r="E651">
            <v>2</v>
          </cell>
          <cell r="F651">
            <v>2</v>
          </cell>
          <cell r="G651">
            <v>2</v>
          </cell>
          <cell r="H651">
            <v>1.5806451612903225</v>
          </cell>
          <cell r="I651">
            <v>1</v>
          </cell>
          <cell r="J651">
            <v>2.096774193548387</v>
          </cell>
          <cell r="K651">
            <v>1.903225806451613</v>
          </cell>
          <cell r="L651">
            <v>2.1785714285714288</v>
          </cell>
          <cell r="M651">
            <v>2</v>
          </cell>
          <cell r="N651">
            <v>2.4333333333333336</v>
          </cell>
          <cell r="O651">
            <v>2.5161290322580645</v>
          </cell>
          <cell r="P651">
            <v>3</v>
          </cell>
          <cell r="Q651">
            <v>2.3548387096774195</v>
          </cell>
          <cell r="R651">
            <v>1.806451612903226</v>
          </cell>
          <cell r="S651">
            <v>2</v>
          </cell>
          <cell r="T651">
            <v>2</v>
          </cell>
          <cell r="U651">
            <v>2.2999999999999998</v>
          </cell>
          <cell r="V651">
            <v>2</v>
          </cell>
          <cell r="W651">
            <v>1.5483870967741935</v>
          </cell>
          <cell r="X651">
            <v>2</v>
          </cell>
          <cell r="Y651">
            <v>1.9677419354838708</v>
          </cell>
          <cell r="Z651">
            <v>2</v>
          </cell>
          <cell r="AA651">
            <v>2</v>
          </cell>
          <cell r="AB651">
            <v>2</v>
          </cell>
          <cell r="AC651">
            <v>2</v>
          </cell>
          <cell r="AD651">
            <v>1.3870967741935485</v>
          </cell>
          <cell r="AE651">
            <v>1</v>
          </cell>
          <cell r="AF651">
            <v>1</v>
          </cell>
          <cell r="AG651">
            <v>1</v>
          </cell>
          <cell r="AH651">
            <v>1</v>
          </cell>
          <cell r="AI651">
            <v>1</v>
          </cell>
          <cell r="AJ651">
            <v>0.9642857142857143</v>
          </cell>
          <cell r="AK651">
            <v>1.032258064516129</v>
          </cell>
          <cell r="AL651">
            <v>1.8</v>
          </cell>
          <cell r="AM651">
            <v>1.903225806451613</v>
          </cell>
          <cell r="AN651">
            <v>1.6666666666666667</v>
          </cell>
          <cell r="AO651">
            <v>2</v>
          </cell>
          <cell r="AP651">
            <v>2</v>
          </cell>
          <cell r="AQ651">
            <v>2</v>
          </cell>
          <cell r="AR651">
            <v>2</v>
          </cell>
          <cell r="AS651">
            <v>1.5333333333333332</v>
          </cell>
          <cell r="AT651">
            <v>1.7741935483870965</v>
          </cell>
          <cell r="AU651">
            <v>1.064516129032258</v>
          </cell>
          <cell r="AV651">
            <v>2.1785714285714284</v>
          </cell>
          <cell r="AW651">
            <v>2</v>
          </cell>
          <cell r="AX651">
            <v>1.2333333333333334</v>
          </cell>
          <cell r="AY651">
            <v>1</v>
          </cell>
          <cell r="AZ651">
            <v>0.96666666666666667</v>
          </cell>
        </row>
        <row r="652">
          <cell r="C652" t="str">
            <v>YOU / Boylston / 1 Elmwood Place 5</v>
          </cell>
          <cell r="D652" t="str">
            <v>Worcester West Area Office</v>
          </cell>
          <cell r="E652">
            <v>1.4516129032258065</v>
          </cell>
          <cell r="F652">
            <v>1.967741935483871</v>
          </cell>
          <cell r="G652">
            <v>1.8666666666666667</v>
          </cell>
          <cell r="H652">
            <v>2</v>
          </cell>
          <cell r="I652">
            <v>2.2000000000000002</v>
          </cell>
          <cell r="J652">
            <v>1.1612903225806452</v>
          </cell>
          <cell r="K652">
            <v>1</v>
          </cell>
          <cell r="L652">
            <v>2</v>
          </cell>
          <cell r="M652">
            <v>2</v>
          </cell>
          <cell r="N652">
            <v>2.7333333333333334</v>
          </cell>
          <cell r="O652">
            <v>2.838709677419355</v>
          </cell>
          <cell r="P652">
            <v>2.8333333333333335</v>
          </cell>
          <cell r="Q652">
            <v>2.6129032258064515</v>
          </cell>
          <cell r="R652">
            <v>2.903225806451613</v>
          </cell>
          <cell r="S652">
            <v>2.4666666666666668</v>
          </cell>
          <cell r="T652">
            <v>3</v>
          </cell>
          <cell r="U652">
            <v>2.7333333333333334</v>
          </cell>
          <cell r="V652">
            <v>3</v>
          </cell>
          <cell r="W652">
            <v>3</v>
          </cell>
          <cell r="X652">
            <v>3</v>
          </cell>
          <cell r="Y652">
            <v>2.870967741935484</v>
          </cell>
          <cell r="Z652">
            <v>3</v>
          </cell>
          <cell r="AA652">
            <v>3</v>
          </cell>
          <cell r="AB652">
            <v>3.166666666666667</v>
          </cell>
          <cell r="AC652">
            <v>2.419354838709677</v>
          </cell>
          <cell r="AD652">
            <v>2.032258064516129</v>
          </cell>
          <cell r="AE652">
            <v>3</v>
          </cell>
          <cell r="AF652">
            <v>3.1290322580645165</v>
          </cell>
          <cell r="AG652">
            <v>2.4333333333333336</v>
          </cell>
          <cell r="AH652">
            <v>2.67741935483871</v>
          </cell>
          <cell r="AI652">
            <v>3</v>
          </cell>
          <cell r="AJ652">
            <v>2.9642857142857144</v>
          </cell>
          <cell r="AK652">
            <v>2.935483870967742</v>
          </cell>
          <cell r="AL652">
            <v>2.2999999999999998</v>
          </cell>
          <cell r="AM652">
            <v>2.774193548387097</v>
          </cell>
          <cell r="AN652">
            <v>2.8</v>
          </cell>
          <cell r="AO652">
            <v>2.741935483870968</v>
          </cell>
          <cell r="AP652">
            <v>2.6774193548387095</v>
          </cell>
          <cell r="AQ652">
            <v>2.9666666666666668</v>
          </cell>
          <cell r="AR652">
            <v>3.096774193548387</v>
          </cell>
          <cell r="AS652">
            <v>2.2000000000000002</v>
          </cell>
          <cell r="AT652">
            <v>2.741935483870968</v>
          </cell>
          <cell r="AU652">
            <v>3</v>
          </cell>
          <cell r="AV652">
            <v>2.8928571428571428</v>
          </cell>
          <cell r="AW652">
            <v>2.7096774193548385</v>
          </cell>
          <cell r="AX652">
            <v>2.1333333333333333</v>
          </cell>
          <cell r="AY652">
            <v>2.8064516129032251</v>
          </cell>
          <cell r="AZ652">
            <v>2.833333333333333</v>
          </cell>
        </row>
        <row r="653">
          <cell r="C653" t="str">
            <v>YOU / Worcester / 37 Boylston 1</v>
          </cell>
          <cell r="D653" t="str">
            <v>Haverhill Area Office</v>
          </cell>
          <cell r="N653">
            <v>0.13333333333333333</v>
          </cell>
        </row>
        <row r="654">
          <cell r="C654" t="str">
            <v>YOU / Worcester / 37 Boylston 2</v>
          </cell>
          <cell r="D654" t="str">
            <v>North Central Area Office</v>
          </cell>
          <cell r="W654">
            <v>6.4516129032258063E-2</v>
          </cell>
          <cell r="AB654">
            <v>0.1</v>
          </cell>
          <cell r="AD654">
            <v>0.87096774193548387</v>
          </cell>
          <cell r="AY654">
            <v>0.90322580645161288</v>
          </cell>
          <cell r="AZ654">
            <v>0.53333333333333333</v>
          </cell>
        </row>
        <row r="655">
          <cell r="C655" t="str">
            <v>YOU / Worcester / 37 Boylston 3</v>
          </cell>
          <cell r="D655" t="str">
            <v>South Central Area Office</v>
          </cell>
          <cell r="E655">
            <v>1</v>
          </cell>
          <cell r="F655">
            <v>1.6451612903225805</v>
          </cell>
          <cell r="G655">
            <v>2</v>
          </cell>
          <cell r="H655">
            <v>2</v>
          </cell>
          <cell r="I655">
            <v>1.9666666666666666</v>
          </cell>
          <cell r="J655">
            <v>1</v>
          </cell>
          <cell r="K655">
            <v>1.7419354838709677</v>
          </cell>
          <cell r="L655">
            <v>2.1428571428571432</v>
          </cell>
          <cell r="M655">
            <v>4</v>
          </cell>
          <cell r="N655">
            <v>2.5333333333333332</v>
          </cell>
          <cell r="O655">
            <v>2</v>
          </cell>
          <cell r="P655">
            <v>1.3333333333333335</v>
          </cell>
          <cell r="Q655">
            <v>0.83870967741935487</v>
          </cell>
          <cell r="R655">
            <v>1</v>
          </cell>
          <cell r="S655">
            <v>1</v>
          </cell>
          <cell r="T655">
            <v>1</v>
          </cell>
          <cell r="U655">
            <v>1</v>
          </cell>
          <cell r="V655">
            <v>0.83870967741935487</v>
          </cell>
          <cell r="W655">
            <v>0.90322580645161288</v>
          </cell>
          <cell r="X655">
            <v>1</v>
          </cell>
          <cell r="Y655">
            <v>0.61290322580645162</v>
          </cell>
          <cell r="Z655">
            <v>0.46666666666666667</v>
          </cell>
          <cell r="AA655">
            <v>1</v>
          </cell>
          <cell r="AB655">
            <v>0.26666666666666666</v>
          </cell>
          <cell r="AC655">
            <v>1</v>
          </cell>
          <cell r="AD655">
            <v>1</v>
          </cell>
          <cell r="AE655">
            <v>1</v>
          </cell>
          <cell r="AF655">
            <v>1</v>
          </cell>
          <cell r="AG655">
            <v>0.43333333333333335</v>
          </cell>
          <cell r="AH655">
            <v>0.19354838709677419</v>
          </cell>
          <cell r="AI655">
            <v>1</v>
          </cell>
          <cell r="AJ655">
            <v>1</v>
          </cell>
          <cell r="AK655">
            <v>0.61290322580645162</v>
          </cell>
          <cell r="AL655">
            <v>0.8666666666666667</v>
          </cell>
          <cell r="AM655">
            <v>1.064516129032258</v>
          </cell>
          <cell r="AN655">
            <v>1</v>
          </cell>
          <cell r="AO655">
            <v>1</v>
          </cell>
          <cell r="AP655">
            <v>1</v>
          </cell>
          <cell r="AQ655">
            <v>1.7</v>
          </cell>
          <cell r="AR655">
            <v>1.6774193548387095</v>
          </cell>
          <cell r="AS655">
            <v>1</v>
          </cell>
          <cell r="AT655">
            <v>3.2258064516129031E-2</v>
          </cell>
        </row>
        <row r="656">
          <cell r="C656" t="str">
            <v>YOU / Worcester / 37 Boylston 4</v>
          </cell>
          <cell r="D656" t="str">
            <v>Worcester East Area Office</v>
          </cell>
          <cell r="E656">
            <v>2</v>
          </cell>
          <cell r="F656">
            <v>2</v>
          </cell>
          <cell r="G656">
            <v>2.2333333333333334</v>
          </cell>
          <cell r="H656">
            <v>2</v>
          </cell>
          <cell r="I656">
            <v>1.7333333333333334</v>
          </cell>
          <cell r="J656">
            <v>2</v>
          </cell>
          <cell r="K656">
            <v>2.4838709677419355</v>
          </cell>
          <cell r="L656">
            <v>1.9285714285714286</v>
          </cell>
          <cell r="M656">
            <v>1.8064516129032258</v>
          </cell>
          <cell r="N656">
            <v>1.8666666666666667</v>
          </cell>
          <cell r="O656">
            <v>2</v>
          </cell>
          <cell r="P656">
            <v>2.3666666666666667</v>
          </cell>
          <cell r="Q656">
            <v>2.7096774193548385</v>
          </cell>
          <cell r="R656">
            <v>2.870967741935484</v>
          </cell>
          <cell r="S656">
            <v>2.8666666666666667</v>
          </cell>
          <cell r="T656">
            <v>3</v>
          </cell>
          <cell r="U656">
            <v>4</v>
          </cell>
          <cell r="V656">
            <v>3.4193548387096775</v>
          </cell>
          <cell r="W656">
            <v>2.5483870967741935</v>
          </cell>
          <cell r="X656">
            <v>2.6551724137931032</v>
          </cell>
          <cell r="Y656">
            <v>3.3548387096774195</v>
          </cell>
          <cell r="Z656">
            <v>3.5</v>
          </cell>
          <cell r="AA656">
            <v>2.967741935483871</v>
          </cell>
          <cell r="AB656">
            <v>3.6</v>
          </cell>
          <cell r="AC656">
            <v>2.6774193548387095</v>
          </cell>
          <cell r="AD656">
            <v>3.774193548387097</v>
          </cell>
          <cell r="AE656">
            <v>3.9666666666666668</v>
          </cell>
          <cell r="AF656">
            <v>2.387096774193548</v>
          </cell>
          <cell r="AG656">
            <v>2.4333333333333336</v>
          </cell>
          <cell r="AH656">
            <v>4.096774193548387</v>
          </cell>
          <cell r="AI656">
            <v>4</v>
          </cell>
          <cell r="AJ656">
            <v>4</v>
          </cell>
          <cell r="AK656">
            <v>4</v>
          </cell>
          <cell r="AL656">
            <v>2.2999999999999998</v>
          </cell>
          <cell r="AM656">
            <v>2</v>
          </cell>
          <cell r="AN656">
            <v>2.8</v>
          </cell>
          <cell r="AO656">
            <v>2.67741935483871</v>
          </cell>
          <cell r="AP656">
            <v>2.935483870967742</v>
          </cell>
          <cell r="AQ656">
            <v>1.5</v>
          </cell>
          <cell r="AR656">
            <v>2</v>
          </cell>
          <cell r="AS656">
            <v>2.5</v>
          </cell>
          <cell r="AT656">
            <v>3</v>
          </cell>
          <cell r="AU656">
            <v>2.967741935483871</v>
          </cell>
          <cell r="AV656">
            <v>3</v>
          </cell>
          <cell r="AW656">
            <v>2.935483870967742</v>
          </cell>
          <cell r="AX656">
            <v>2.1</v>
          </cell>
          <cell r="AY656">
            <v>1.967741935483871</v>
          </cell>
          <cell r="AZ656">
            <v>2.5</v>
          </cell>
        </row>
        <row r="657">
          <cell r="C657" t="str">
            <v>YOU / Worcester / 37 Boylston 5</v>
          </cell>
          <cell r="D657" t="str">
            <v>Worcester West Area Office</v>
          </cell>
          <cell r="E657">
            <v>1.6451612903225805</v>
          </cell>
          <cell r="F657">
            <v>1.8709677419354838</v>
          </cell>
          <cell r="G657">
            <v>1.6666666666666665</v>
          </cell>
          <cell r="H657">
            <v>1.935483870967742</v>
          </cell>
          <cell r="I657">
            <v>2</v>
          </cell>
          <cell r="J657">
            <v>2.419354838709677</v>
          </cell>
          <cell r="K657">
            <v>2.161290322580645</v>
          </cell>
          <cell r="L657">
            <v>2.25</v>
          </cell>
          <cell r="M657">
            <v>2</v>
          </cell>
          <cell r="N657">
            <v>2</v>
          </cell>
          <cell r="O657">
            <v>2</v>
          </cell>
          <cell r="P657">
            <v>1.8333333333333333</v>
          </cell>
          <cell r="Q657">
            <v>2</v>
          </cell>
          <cell r="R657">
            <v>1.8709677419354838</v>
          </cell>
          <cell r="S657">
            <v>1.9</v>
          </cell>
          <cell r="T657">
            <v>2</v>
          </cell>
          <cell r="U657">
            <v>1</v>
          </cell>
          <cell r="V657">
            <v>1.3870967741935485</v>
          </cell>
          <cell r="W657">
            <v>2</v>
          </cell>
          <cell r="X657">
            <v>2</v>
          </cell>
          <cell r="Y657">
            <v>1.4516129032258065</v>
          </cell>
          <cell r="Z657">
            <v>2</v>
          </cell>
          <cell r="AA657">
            <v>2</v>
          </cell>
          <cell r="AB657">
            <v>1.8666666666666667</v>
          </cell>
          <cell r="AC657">
            <v>1.9032258064516128</v>
          </cell>
          <cell r="AD657">
            <v>1.129032258064516</v>
          </cell>
          <cell r="AE657">
            <v>2</v>
          </cell>
          <cell r="AF657">
            <v>2</v>
          </cell>
          <cell r="AG657">
            <v>2.6333333333333333</v>
          </cell>
          <cell r="AH657">
            <v>1.032258064516129</v>
          </cell>
          <cell r="AI657">
            <v>2</v>
          </cell>
          <cell r="AJ657">
            <v>1.7857142857142856</v>
          </cell>
          <cell r="AK657">
            <v>1.838709677419355</v>
          </cell>
          <cell r="AL657">
            <v>2</v>
          </cell>
          <cell r="AM657">
            <v>2</v>
          </cell>
          <cell r="AN657">
            <v>2</v>
          </cell>
          <cell r="AO657">
            <v>2</v>
          </cell>
          <cell r="AP657">
            <v>1.903225806451613</v>
          </cell>
          <cell r="AQ657">
            <v>1.7333333333333334</v>
          </cell>
          <cell r="AR657">
            <v>2</v>
          </cell>
          <cell r="AS657">
            <v>2.2000000000000002</v>
          </cell>
          <cell r="AT657">
            <v>2</v>
          </cell>
          <cell r="AU657">
            <v>2</v>
          </cell>
          <cell r="AV657">
            <v>1.8571428571428572</v>
          </cell>
          <cell r="AW657">
            <v>2</v>
          </cell>
          <cell r="AX657">
            <v>2</v>
          </cell>
          <cell r="AY657">
            <v>2</v>
          </cell>
          <cell r="AZ657">
            <v>1</v>
          </cell>
        </row>
      </sheetData>
      <sheetData sheetId="10"/>
      <sheetData sheetId="11"/>
      <sheetData sheetId="12"/>
      <sheetData sheetId="13"/>
      <sheetData sheetId="14">
        <row r="2">
          <cell r="A2" t="str">
            <v>Bay State CS / Plymouth / 475 State</v>
          </cell>
        </row>
        <row r="3">
          <cell r="A3" t="str">
            <v>Bay State CS / S.Weymouth/ 911 Main</v>
          </cell>
        </row>
        <row r="4">
          <cell r="A4" t="str">
            <v>Brandon/Natick/27Winter St</v>
          </cell>
        </row>
        <row r="5">
          <cell r="A5" t="str">
            <v>Caritas St Mary's /Dorch /90Cushing</v>
          </cell>
        </row>
        <row r="6">
          <cell r="A6" t="str">
            <v>CFP / Dorchester / 31 Athelwold St</v>
          </cell>
        </row>
        <row r="7">
          <cell r="A7" t="str">
            <v>Community Care/S.Attleboro/543Newpo</v>
          </cell>
        </row>
        <row r="8">
          <cell r="A8" t="str">
            <v>EliotCommunityHS / Waltham/ 130Dale</v>
          </cell>
        </row>
        <row r="9">
          <cell r="A9" t="str">
            <v>EliotCommunityHS/Arling/734-736Mass</v>
          </cell>
        </row>
        <row r="10">
          <cell r="A10" t="str">
            <v>EliotCommunityHS/Dedham/20Harvey</v>
          </cell>
        </row>
        <row r="11">
          <cell r="A11" t="str">
            <v>EliotCommunityHS/JamPlain/281HydePk</v>
          </cell>
        </row>
        <row r="12">
          <cell r="A12" t="str">
            <v>EliotCommunityHS/Lynn/12OrchardSt</v>
          </cell>
        </row>
        <row r="13">
          <cell r="A13" t="str">
            <v>EliotCommunityHS/Medford/159Allston</v>
          </cell>
        </row>
        <row r="14">
          <cell r="A14" t="str">
            <v>EliotCommunityHS/NewBedford/163Coun</v>
          </cell>
        </row>
        <row r="15">
          <cell r="A15" t="str">
            <v>EliotCommunityHS/Wakefield/18 Lafay</v>
          </cell>
        </row>
        <row r="16">
          <cell r="A16" t="str">
            <v>Gandara / Greenfield / 107 Conway</v>
          </cell>
        </row>
        <row r="17">
          <cell r="A17" t="str">
            <v>Gandara / Holyoke / 27-29 Canby St</v>
          </cell>
        </row>
        <row r="18">
          <cell r="A18" t="str">
            <v>Gandara / Springfield / 25 Moorland</v>
          </cell>
        </row>
        <row r="19">
          <cell r="A19" t="str">
            <v>Gandara / Springfield / 353 MapleSt</v>
          </cell>
        </row>
        <row r="20">
          <cell r="A20" t="str">
            <v>GermaineLawrence/Arlington/18Clarem</v>
          </cell>
        </row>
        <row r="21">
          <cell r="A21" t="str">
            <v>Harbor Schools/ Merrimac /100W.Main</v>
          </cell>
        </row>
        <row r="22">
          <cell r="A22" t="str">
            <v>HES / Beverly / 6 Echo Ave.</v>
          </cell>
        </row>
        <row r="23">
          <cell r="A23" t="str">
            <v>HES / Haverhill / 8-10 Howard St</v>
          </cell>
        </row>
        <row r="24">
          <cell r="A24" t="str">
            <v>HES / Salem / 39 1/2 Mason St</v>
          </cell>
        </row>
        <row r="25">
          <cell r="A25" t="str">
            <v>ItalianHome/E. Freetown/9PinewoodCt</v>
          </cell>
        </row>
        <row r="26">
          <cell r="A26" t="str">
            <v>ItalianHome/JamPl/1125CentreSt</v>
          </cell>
        </row>
        <row r="27">
          <cell r="A27" t="str">
            <v>Key / Fall River / 62 County St</v>
          </cell>
        </row>
        <row r="28">
          <cell r="A28" t="str">
            <v>Key / Methuen / 175 Lowell St</v>
          </cell>
        </row>
        <row r="29">
          <cell r="A29" t="str">
            <v>Key / Methuen / 19 Mystic St</v>
          </cell>
        </row>
        <row r="30">
          <cell r="A30" t="str">
            <v>Key / Pittsfield / 369 West St</v>
          </cell>
        </row>
        <row r="31">
          <cell r="A31" t="str">
            <v>Key / Worcester / 2 Norton St</v>
          </cell>
        </row>
        <row r="32">
          <cell r="A32" t="str">
            <v>LUK / Fitchburg / 101 South St</v>
          </cell>
        </row>
        <row r="33">
          <cell r="A33" t="str">
            <v>LUK / Fitchburg / 102 Day Street</v>
          </cell>
        </row>
        <row r="34">
          <cell r="A34" t="str">
            <v>LUK / Fitchburg / 27 Myrtle Ave</v>
          </cell>
        </row>
        <row r="35">
          <cell r="A35" t="str">
            <v>LUK / Fitchburg / 846 Westminster</v>
          </cell>
        </row>
        <row r="36">
          <cell r="A36" t="str">
            <v>NFI / Arlington /23 Maple St</v>
          </cell>
        </row>
        <row r="37">
          <cell r="A37" t="str">
            <v>Old Colony Y/Brockton/917R Montello</v>
          </cell>
        </row>
        <row r="38">
          <cell r="A38" t="str">
            <v>Old Colony Y/Fall River/199 N. Main</v>
          </cell>
        </row>
        <row r="39">
          <cell r="A39" t="str">
            <v>Old Colony Y/NewBedford/106 bullard</v>
          </cell>
        </row>
        <row r="40">
          <cell r="A40" t="str">
            <v>RFK / Lancaster / 220 Old Common</v>
          </cell>
        </row>
        <row r="41">
          <cell r="A41" t="str">
            <v>RFK / S.Yarmouth / 137 Run Pond</v>
          </cell>
        </row>
        <row r="42">
          <cell r="A42" t="str">
            <v>SPIN / Lynn / 50 Newhall Street</v>
          </cell>
        </row>
        <row r="43">
          <cell r="A43" t="str">
            <v>St Vincent's/FallRiver/2425Highland</v>
          </cell>
        </row>
        <row r="44">
          <cell r="A44" t="str">
            <v>TeamCoord / Bradford / 4 S. Kimball</v>
          </cell>
        </row>
        <row r="45">
          <cell r="A45" t="str">
            <v>TeamCoord / Haverhill / 20NewcombSt</v>
          </cell>
        </row>
        <row r="46">
          <cell r="A46" t="str">
            <v>TeamCoord/Wilmington/82HighSt</v>
          </cell>
        </row>
        <row r="47">
          <cell r="A47" t="str">
            <v>TheHome for LW/Walpole/399Lincoln</v>
          </cell>
        </row>
        <row r="48">
          <cell r="A48" t="str">
            <v>Wayside/Framingham/1FredrickAbbotWy</v>
          </cell>
        </row>
        <row r="49">
          <cell r="A49" t="str">
            <v>Wayside/Framingham/85Edgell Rd</v>
          </cell>
        </row>
        <row r="50">
          <cell r="A50" t="str">
            <v>Wayside/Framingham/98DennisonAve</v>
          </cell>
        </row>
        <row r="51">
          <cell r="A51" t="str">
            <v>Wayside/Waltham/558WaverleyOaksRd</v>
          </cell>
        </row>
        <row r="52">
          <cell r="A52" t="str">
            <v>YOU / Boylston / 1 Elmwood Place</v>
          </cell>
        </row>
        <row r="53">
          <cell r="A53" t="str">
            <v>YOU / Worcester / 37 Boylston</v>
          </cell>
        </row>
      </sheetData>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Overview"/>
      <sheetName val="Provider Summary"/>
      <sheetName val="Provider Graph"/>
      <sheetName val="LOS Analysis"/>
      <sheetName val="LOS Data"/>
      <sheetName val="Area Sort"/>
      <sheetName val="Regional Sort"/>
      <sheetName val="Regional Graph"/>
      <sheetName val="Regional FTE Data"/>
      <sheetName val="FTE Data"/>
      <sheetName val="Regional Contracts"/>
      <sheetName val="Site Capacity"/>
      <sheetName val="UTIL GAP BY PROV"/>
      <sheetName val="UTIL GAP BY REG"/>
      <sheetName val="Lists"/>
    </sheetNames>
    <sheetDataSet>
      <sheetData sheetId="0"/>
      <sheetData sheetId="1"/>
      <sheetData sheetId="2" refreshError="1"/>
      <sheetData sheetId="3"/>
      <sheetData sheetId="4"/>
      <sheetData sheetId="5"/>
      <sheetData sheetId="6"/>
      <sheetData sheetId="7" refreshError="1"/>
      <sheetData sheetId="8"/>
      <sheetData sheetId="9">
        <row r="3">
          <cell r="A3" t="str">
            <v>Bay State CS / Plymouth / 475 State</v>
          </cell>
          <cell r="L3">
            <v>9.6774193548387094E-2</v>
          </cell>
          <cell r="M3">
            <v>5.7</v>
          </cell>
          <cell r="N3">
            <v>8.7096774193548381</v>
          </cell>
          <cell r="O3">
            <v>8</v>
          </cell>
          <cell r="P3">
            <v>5.0333333333333323</v>
          </cell>
          <cell r="Q3">
            <v>10.451612903225808</v>
          </cell>
          <cell r="R3">
            <v>11.366666666666667</v>
          </cell>
          <cell r="S3">
            <v>10.61290322580645</v>
          </cell>
          <cell r="T3">
            <v>10.903225806451612</v>
          </cell>
          <cell r="U3">
            <v>8.862068965517242</v>
          </cell>
          <cell r="V3">
            <v>10.870967741935482</v>
          </cell>
          <cell r="W3">
            <v>12.066666666666666</v>
          </cell>
          <cell r="X3">
            <v>10.258064516129032</v>
          </cell>
          <cell r="Y3">
            <v>11.333333333333332</v>
          </cell>
          <cell r="Z3">
            <v>10.451612903225806</v>
          </cell>
          <cell r="AA3">
            <v>10.516129032258064</v>
          </cell>
          <cell r="AB3">
            <v>10.933333333333334</v>
          </cell>
          <cell r="AC3">
            <v>10.903225806451614</v>
          </cell>
          <cell r="AD3">
            <v>10.033333333333331</v>
          </cell>
          <cell r="AE3">
            <v>11.290322580645162</v>
          </cell>
          <cell r="AF3">
            <v>10.870967741935484</v>
          </cell>
          <cell r="AG3">
            <v>8.4285714285714288</v>
          </cell>
          <cell r="AH3">
            <v>9.4838709677419342</v>
          </cell>
          <cell r="AI3">
            <v>10.766666666666666</v>
          </cell>
          <cell r="AJ3">
            <v>8.8387096774193559</v>
          </cell>
          <cell r="AK3">
            <v>9.7333333333333325</v>
          </cell>
          <cell r="AL3">
            <v>7.1290322580645142</v>
          </cell>
          <cell r="AM3">
            <v>9.4838709677419377</v>
          </cell>
          <cell r="AN3">
            <v>9.6999999999999993</v>
          </cell>
          <cell r="AO3">
            <v>10.096774193548388</v>
          </cell>
          <cell r="AP3">
            <v>8.8333333333333339</v>
          </cell>
          <cell r="AQ3">
            <v>8.9032258064516139</v>
          </cell>
          <cell r="AR3">
            <v>8.9032258064516121</v>
          </cell>
          <cell r="AS3">
            <v>9.3214285714285712</v>
          </cell>
          <cell r="AT3">
            <v>6.5483870967741931</v>
          </cell>
          <cell r="AU3">
            <v>7.333333333333333</v>
          </cell>
          <cell r="AV3">
            <v>11.451612903225808</v>
          </cell>
          <cell r="AW3">
            <v>11.5</v>
          </cell>
        </row>
        <row r="4">
          <cell r="A4" t="str">
            <v>Bay State CS / S.Weymouth/ 911 Main</v>
          </cell>
          <cell r="D4">
            <v>5.9666666666666668</v>
          </cell>
          <cell r="E4">
            <v>6.0645161290322571</v>
          </cell>
          <cell r="F4">
            <v>8.2666666666666675</v>
          </cell>
          <cell r="G4">
            <v>7.6774193548387091</v>
          </cell>
          <cell r="H4">
            <v>7.4516129032258052</v>
          </cell>
          <cell r="I4">
            <v>6.6785714285714288</v>
          </cell>
          <cell r="J4">
            <v>7.8064516129032242</v>
          </cell>
          <cell r="K4">
            <v>8.6333333333333329</v>
          </cell>
          <cell r="L4">
            <v>7.67741935483871</v>
          </cell>
          <cell r="M4">
            <v>8.3333333333333321</v>
          </cell>
          <cell r="N4">
            <v>7.9677419354838692</v>
          </cell>
          <cell r="O4">
            <v>8.258064516129032</v>
          </cell>
          <cell r="P4">
            <v>7.6</v>
          </cell>
          <cell r="Q4">
            <v>8.0967741935483861</v>
          </cell>
          <cell r="R4">
            <v>8.8000000000000007</v>
          </cell>
          <cell r="S4">
            <v>8.612903225806452</v>
          </cell>
          <cell r="T4">
            <v>8.4516129032258078</v>
          </cell>
          <cell r="U4">
            <v>7.3103448275862073</v>
          </cell>
          <cell r="V4">
            <v>7.0645161290322562</v>
          </cell>
          <cell r="W4">
            <v>7.6333333333333346</v>
          </cell>
          <cell r="X4">
            <v>7.4516129032258052</v>
          </cell>
          <cell r="Y4">
            <v>7.6333333333333329</v>
          </cell>
          <cell r="Z4">
            <v>8.6129032258064537</v>
          </cell>
          <cell r="AA4">
            <v>5.4838709677419359</v>
          </cell>
          <cell r="AB4">
            <v>5.6333333333333329</v>
          </cell>
          <cell r="AC4">
            <v>7.774193548387097</v>
          </cell>
          <cell r="AD4">
            <v>8.6999999999999993</v>
          </cell>
          <cell r="AE4">
            <v>7.935483870967742</v>
          </cell>
          <cell r="AF4">
            <v>7.8064516129032242</v>
          </cell>
          <cell r="AG4">
            <v>6.5714285714285703</v>
          </cell>
          <cell r="AH4">
            <v>8.0967741935483861</v>
          </cell>
          <cell r="AI4">
            <v>8.8666666666666654</v>
          </cell>
          <cell r="AJ4">
            <v>6.0645161290322571</v>
          </cell>
          <cell r="AK4">
            <v>8.0666666666666647</v>
          </cell>
          <cell r="AL4">
            <v>6.32258064516129</v>
          </cell>
          <cell r="AM4">
            <v>5.161290322580645</v>
          </cell>
          <cell r="AN4">
            <v>8.6</v>
          </cell>
          <cell r="AO4">
            <v>6.3548387096774182</v>
          </cell>
          <cell r="AP4">
            <v>7.8333333333333348</v>
          </cell>
          <cell r="AQ4">
            <v>6.870967741935484</v>
          </cell>
          <cell r="AR4">
            <v>5.2258064516129021</v>
          </cell>
          <cell r="AS4">
            <v>7.7142857142857153</v>
          </cell>
          <cell r="AT4">
            <v>7.5161290322580641</v>
          </cell>
          <cell r="AU4">
            <v>6.9333333333333336</v>
          </cell>
          <cell r="AV4">
            <v>5.2580645161290311</v>
          </cell>
          <cell r="AW4">
            <v>7.7666666666666666</v>
          </cell>
        </row>
        <row r="5">
          <cell r="A5" t="str">
            <v>Brandon/Natick/27Winter St</v>
          </cell>
          <cell r="D5">
            <v>3.3</v>
          </cell>
          <cell r="E5">
            <v>5.612903225806452</v>
          </cell>
          <cell r="F5">
            <v>4.0333333333333332</v>
          </cell>
          <cell r="G5">
            <v>5.580645161290323</v>
          </cell>
          <cell r="H5">
            <v>5.129032258064516</v>
          </cell>
          <cell r="I5">
            <v>5.2857142857142856</v>
          </cell>
          <cell r="J5">
            <v>5.161290322580645</v>
          </cell>
          <cell r="K5">
            <v>4.4333333333333336</v>
          </cell>
          <cell r="L5">
            <v>5.4838709677419351</v>
          </cell>
          <cell r="M5">
            <v>5.9333333333333336</v>
          </cell>
          <cell r="N5">
            <v>5.7741935483870961</v>
          </cell>
          <cell r="O5">
            <v>5.0967741935483879</v>
          </cell>
          <cell r="P5">
            <v>4.8</v>
          </cell>
          <cell r="Q5">
            <v>5.064516129032258</v>
          </cell>
          <cell r="R5">
            <v>5.8</v>
          </cell>
          <cell r="S5">
            <v>5.67741935483871</v>
          </cell>
          <cell r="T5">
            <v>5.870967741935484</v>
          </cell>
          <cell r="U5">
            <v>5.7586206896551726</v>
          </cell>
          <cell r="V5">
            <v>5.838709677419355</v>
          </cell>
          <cell r="W5">
            <v>5.6333333333333337</v>
          </cell>
          <cell r="X5">
            <v>4.7419354838709671</v>
          </cell>
          <cell r="Y5">
            <v>5.5333333333333332</v>
          </cell>
          <cell r="Z5">
            <v>5.9354838709677411</v>
          </cell>
          <cell r="AA5">
            <v>5.5161290322580649</v>
          </cell>
          <cell r="AB5">
            <v>5</v>
          </cell>
          <cell r="AC5">
            <v>4.6774193548387091</v>
          </cell>
          <cell r="AD5">
            <v>5.6666666666666661</v>
          </cell>
          <cell r="AE5">
            <v>5.354838709677419</v>
          </cell>
          <cell r="AF5">
            <v>5.2258064516129021</v>
          </cell>
          <cell r="AG5">
            <v>5.75</v>
          </cell>
          <cell r="AH5">
            <v>5.096774193548387</v>
          </cell>
          <cell r="AI5">
            <v>5.6666666666666661</v>
          </cell>
          <cell r="AJ5">
            <v>5.741935483870968</v>
          </cell>
          <cell r="AK5">
            <v>5.7333333333333334</v>
          </cell>
          <cell r="AL5">
            <v>4.7741935483870961</v>
          </cell>
          <cell r="AM5">
            <v>5.387096774193548</v>
          </cell>
          <cell r="AN5">
            <v>5.7666666666666666</v>
          </cell>
          <cell r="AO5">
            <v>6</v>
          </cell>
          <cell r="AP5">
            <v>5.5</v>
          </cell>
          <cell r="AQ5">
            <v>4.6451612903225801</v>
          </cell>
          <cell r="AR5">
            <v>5.6774193548387091</v>
          </cell>
          <cell r="AS5">
            <v>4.7857142857142847</v>
          </cell>
          <cell r="AT5">
            <v>5.870967741935484</v>
          </cell>
          <cell r="AU5">
            <v>5.9</v>
          </cell>
          <cell r="AV5">
            <v>5.1612903225806441</v>
          </cell>
          <cell r="AW5">
            <v>5.7333333333333334</v>
          </cell>
        </row>
        <row r="6">
          <cell r="A6" t="str">
            <v>Caritas St Mary's /Dorch /90Cushing</v>
          </cell>
          <cell r="B6">
            <v>10</v>
          </cell>
          <cell r="C6">
            <v>9.935483870967742</v>
          </cell>
          <cell r="D6">
            <v>9.9333333333333336</v>
          </cell>
          <cell r="E6">
            <v>9.9032258064516121</v>
          </cell>
          <cell r="F6">
            <v>9.8666666666666671</v>
          </cell>
          <cell r="G6">
            <v>7.193548387096774</v>
          </cell>
          <cell r="H6">
            <v>9.2903225806451584</v>
          </cell>
          <cell r="I6">
            <v>8.9642857142857117</v>
          </cell>
          <cell r="J6">
            <v>9.4838709677419342</v>
          </cell>
          <cell r="K6">
            <v>12.9</v>
          </cell>
          <cell r="L6">
            <v>6.1612903225806432</v>
          </cell>
          <cell r="M6">
            <v>9.1666666666666661</v>
          </cell>
          <cell r="N6">
            <v>9.4516129032258061</v>
          </cell>
          <cell r="O6">
            <v>7.9354838709677411</v>
          </cell>
          <cell r="P6">
            <v>10.866666666666665</v>
          </cell>
          <cell r="Q6">
            <v>9.2580645161290338</v>
          </cell>
          <cell r="R6">
            <v>7.8</v>
          </cell>
          <cell r="S6">
            <v>8.064516129032258</v>
          </cell>
          <cell r="T6">
            <v>8.3548387096774182</v>
          </cell>
          <cell r="U6">
            <v>8.8965517241379306</v>
          </cell>
          <cell r="V6">
            <v>8.7741935483870979</v>
          </cell>
          <cell r="W6">
            <v>9.3333333333333339</v>
          </cell>
          <cell r="X6">
            <v>10.03225806451613</v>
          </cell>
          <cell r="Y6">
            <v>9.8666666666666671</v>
          </cell>
          <cell r="Z6">
            <v>8.0322580645161281</v>
          </cell>
          <cell r="AA6">
            <v>7.5161290322580632</v>
          </cell>
          <cell r="AB6">
            <v>7.0333333333333341</v>
          </cell>
          <cell r="AC6">
            <v>9.2258064516129039</v>
          </cell>
          <cell r="AD6">
            <v>7.666666666666667</v>
          </cell>
          <cell r="AE6">
            <v>6.5806451612903221</v>
          </cell>
          <cell r="AF6">
            <v>11.354838709677418</v>
          </cell>
          <cell r="AG6">
            <v>7.6785714285714288</v>
          </cell>
          <cell r="AH6">
            <v>9.4838709677419359</v>
          </cell>
          <cell r="AI6">
            <v>11.366666666666667</v>
          </cell>
          <cell r="AJ6">
            <v>9.6451612903225801</v>
          </cell>
          <cell r="AK6">
            <v>6.2333333333333325</v>
          </cell>
          <cell r="AL6">
            <v>7.870967741935484</v>
          </cell>
          <cell r="AM6">
            <v>7.935483870967742</v>
          </cell>
          <cell r="AN6">
            <v>8.3666666666666654</v>
          </cell>
          <cell r="AO6">
            <v>10.35483870967742</v>
          </cell>
          <cell r="AP6">
            <v>7.7666666666666666</v>
          </cell>
          <cell r="AQ6">
            <v>6.935483870967742</v>
          </cell>
          <cell r="AR6">
            <v>8.7741935483870979</v>
          </cell>
          <cell r="AS6">
            <v>10.571428571428569</v>
          </cell>
          <cell r="AT6">
            <v>9.258064516129032</v>
          </cell>
          <cell r="AU6">
            <v>6.6</v>
          </cell>
          <cell r="AV6">
            <v>8.1290322580645142</v>
          </cell>
          <cell r="AW6">
            <v>7.4333333333333327</v>
          </cell>
        </row>
        <row r="7">
          <cell r="A7" t="str">
            <v>CFP / Dorchester / 31 Athelwold St</v>
          </cell>
          <cell r="AQ7">
            <v>3.32258064516129</v>
          </cell>
          <cell r="AR7">
            <v>6.4516129032258052</v>
          </cell>
          <cell r="AS7">
            <v>6.8571428571428577</v>
          </cell>
          <cell r="AT7">
            <v>6.7096774193548381</v>
          </cell>
          <cell r="AU7">
            <v>7.2</v>
          </cell>
          <cell r="AV7">
            <v>8.064516129032258</v>
          </cell>
          <cell r="AW7">
            <v>6.3</v>
          </cell>
        </row>
        <row r="8">
          <cell r="A8" t="str">
            <v>Communities For People</v>
          </cell>
          <cell r="AP8">
            <v>1.5</v>
          </cell>
          <cell r="AQ8">
            <v>3.967741935483871</v>
          </cell>
          <cell r="AR8">
            <v>1.032258064516129</v>
          </cell>
        </row>
        <row r="9">
          <cell r="A9" t="str">
            <v>Community Care/S.Attleboro/543Newpo</v>
          </cell>
          <cell r="E9">
            <v>4.064516129032258</v>
          </cell>
          <cell r="F9">
            <v>10.566666666666666</v>
          </cell>
          <cell r="G9">
            <v>10.354838709677418</v>
          </cell>
          <cell r="H9">
            <v>11.09677419354839</v>
          </cell>
          <cell r="I9">
            <v>10.857142857142858</v>
          </cell>
          <cell r="J9">
            <v>11.193548387096774</v>
          </cell>
          <cell r="K9">
            <v>10</v>
          </cell>
          <cell r="L9">
            <v>11.032258064516128</v>
          </cell>
          <cell r="M9">
            <v>11.3</v>
          </cell>
          <cell r="N9">
            <v>10.451612903225808</v>
          </cell>
          <cell r="O9">
            <v>11.64516129032258</v>
          </cell>
          <cell r="P9">
            <v>10.6</v>
          </cell>
          <cell r="Q9">
            <v>10.96774193548387</v>
          </cell>
          <cell r="R9">
            <v>10.8</v>
          </cell>
          <cell r="S9">
            <v>10.129032258064516</v>
          </cell>
          <cell r="T9">
            <v>9.0967741935483879</v>
          </cell>
          <cell r="U9">
            <v>11.448275862068966</v>
          </cell>
          <cell r="V9">
            <v>11.032258064516128</v>
          </cell>
          <cell r="W9">
            <v>11.666666666666668</v>
          </cell>
          <cell r="X9">
            <v>10.580645161290322</v>
          </cell>
          <cell r="Y9">
            <v>11.766666666666667</v>
          </cell>
          <cell r="Z9">
            <v>10.903225806451614</v>
          </cell>
          <cell r="AA9">
            <v>10.290322580645162</v>
          </cell>
          <cell r="AB9">
            <v>9.5</v>
          </cell>
          <cell r="AC9">
            <v>10.290322580645162</v>
          </cell>
          <cell r="AD9">
            <v>9.5333333333333332</v>
          </cell>
          <cell r="AE9">
            <v>8.4193548387096762</v>
          </cell>
          <cell r="AF9">
            <v>11.774193548387096</v>
          </cell>
          <cell r="AG9">
            <v>10.071428571428571</v>
          </cell>
          <cell r="AH9">
            <v>10.193548387096776</v>
          </cell>
          <cell r="AI9">
            <v>10.166666666666666</v>
          </cell>
          <cell r="AJ9">
            <v>9.1612903225806477</v>
          </cell>
          <cell r="AK9">
            <v>9.8000000000000007</v>
          </cell>
          <cell r="AL9">
            <v>9.32258064516129</v>
          </cell>
          <cell r="AM9">
            <v>10.193548387096776</v>
          </cell>
          <cell r="AN9">
            <v>8.4333333333333336</v>
          </cell>
          <cell r="AO9">
            <v>11</v>
          </cell>
          <cell r="AP9">
            <v>9.3666666666666654</v>
          </cell>
          <cell r="AQ9">
            <v>8.4838709677419342</v>
          </cell>
          <cell r="AR9">
            <v>9.806451612903226</v>
          </cell>
          <cell r="AS9">
            <v>8.5</v>
          </cell>
          <cell r="AT9">
            <v>9.2903225806451619</v>
          </cell>
          <cell r="AU9">
            <v>10.7</v>
          </cell>
          <cell r="AV9">
            <v>10.709677419354838</v>
          </cell>
          <cell r="AW9">
            <v>9.3000000000000007</v>
          </cell>
        </row>
        <row r="10">
          <cell r="A10" t="str">
            <v>EliotCommunityHS / Waltham/ 130Dale</v>
          </cell>
          <cell r="D10">
            <v>4.5</v>
          </cell>
          <cell r="E10">
            <v>3.4516129032258065</v>
          </cell>
          <cell r="F10">
            <v>2.1</v>
          </cell>
          <cell r="G10">
            <v>4.7096774193548381</v>
          </cell>
          <cell r="H10">
            <v>3.967741935483871</v>
          </cell>
          <cell r="I10">
            <v>4.7857142857142865</v>
          </cell>
          <cell r="J10">
            <v>5.709677419354839</v>
          </cell>
          <cell r="K10">
            <v>5.4</v>
          </cell>
          <cell r="L10">
            <v>4.838709677419355</v>
          </cell>
          <cell r="M10">
            <v>4.666666666666667</v>
          </cell>
          <cell r="N10">
            <v>3.7096774193548381</v>
          </cell>
          <cell r="O10">
            <v>4.2258064516129039</v>
          </cell>
          <cell r="P10">
            <v>3.8333333333333335</v>
          </cell>
          <cell r="Q10">
            <v>3.129032258064516</v>
          </cell>
          <cell r="R10">
            <v>4.1333333333333329</v>
          </cell>
          <cell r="S10">
            <v>3.096774193548387</v>
          </cell>
          <cell r="T10">
            <v>4.709677419354839</v>
          </cell>
          <cell r="U10">
            <v>4.3793103448275863</v>
          </cell>
          <cell r="V10">
            <v>4.935483870967742</v>
          </cell>
          <cell r="W10">
            <v>4.5</v>
          </cell>
          <cell r="X10">
            <v>4.8064516129032251</v>
          </cell>
          <cell r="Y10">
            <v>4.8666666666666671</v>
          </cell>
          <cell r="Z10">
            <v>4.870967741935484</v>
          </cell>
          <cell r="AA10">
            <v>3.225806451612903</v>
          </cell>
          <cell r="AB10">
            <v>4.5333333333333332</v>
          </cell>
          <cell r="AC10">
            <v>4.5161290322580649</v>
          </cell>
          <cell r="AD10">
            <v>4.9333333333333336</v>
          </cell>
          <cell r="AE10">
            <v>3.096774193548387</v>
          </cell>
          <cell r="AF10">
            <v>3.838709677419355</v>
          </cell>
          <cell r="AG10">
            <v>4.2142857142857144</v>
          </cell>
          <cell r="AH10">
            <v>4.258064516129032</v>
          </cell>
          <cell r="AI10">
            <v>3.9666666666666668</v>
          </cell>
          <cell r="AJ10">
            <v>3.6129032258064515</v>
          </cell>
          <cell r="AK10">
            <v>4.833333333333333</v>
          </cell>
          <cell r="AL10">
            <v>4.67741935483871</v>
          </cell>
          <cell r="AM10">
            <v>4.5483870967741939</v>
          </cell>
          <cell r="AN10">
            <v>3.3</v>
          </cell>
          <cell r="AO10">
            <v>4.32258064516129</v>
          </cell>
          <cell r="AP10">
            <v>4.8333333333333339</v>
          </cell>
          <cell r="AQ10">
            <v>4.2903225806451619</v>
          </cell>
          <cell r="AR10">
            <v>3.3870967741935485</v>
          </cell>
          <cell r="AS10">
            <v>3.5357142857142856</v>
          </cell>
          <cell r="AT10">
            <v>5</v>
          </cell>
          <cell r="AU10">
            <v>4.3666666666666671</v>
          </cell>
          <cell r="AV10">
            <v>5</v>
          </cell>
          <cell r="AW10">
            <v>4.2</v>
          </cell>
        </row>
        <row r="11">
          <cell r="A11" t="str">
            <v>EliotCommunityHS/Arling/734-736Mass</v>
          </cell>
          <cell r="E11">
            <v>3.741935483870968</v>
          </cell>
          <cell r="F11">
            <v>4</v>
          </cell>
          <cell r="G11">
            <v>4.774193548387097</v>
          </cell>
          <cell r="H11">
            <v>5.4838709677419351</v>
          </cell>
          <cell r="I11">
            <v>5.5357142857142856</v>
          </cell>
          <cell r="J11">
            <v>2.225806451612903</v>
          </cell>
          <cell r="K11">
            <v>4.7666666666666657</v>
          </cell>
          <cell r="L11">
            <v>5.935483870967742</v>
          </cell>
          <cell r="M11">
            <v>5.7666666666666675</v>
          </cell>
          <cell r="N11">
            <v>4.9677419354838701</v>
          </cell>
          <cell r="O11">
            <v>4.225806451612903</v>
          </cell>
          <cell r="P11">
            <v>3.9333333333333336</v>
          </cell>
          <cell r="Q11">
            <v>2.4516129032258065</v>
          </cell>
          <cell r="R11">
            <v>5.1333333333333329</v>
          </cell>
          <cell r="S11">
            <v>3.225806451612903</v>
          </cell>
          <cell r="T11">
            <v>4.3870967741935489</v>
          </cell>
          <cell r="U11">
            <v>5.1379310344827589</v>
          </cell>
          <cell r="V11">
            <v>5.0322580645161281</v>
          </cell>
          <cell r="W11">
            <v>5.833333333333333</v>
          </cell>
          <cell r="X11">
            <v>5</v>
          </cell>
          <cell r="Y11">
            <v>5.3</v>
          </cell>
          <cell r="Z11">
            <v>3.7741935483870965</v>
          </cell>
          <cell r="AA11">
            <v>2.0322580645161286</v>
          </cell>
          <cell r="AB11">
            <v>3.4666666666666668</v>
          </cell>
          <cell r="AC11">
            <v>4.3548387096774199</v>
          </cell>
          <cell r="AD11">
            <v>4.5</v>
          </cell>
          <cell r="AE11">
            <v>4.387096774193548</v>
          </cell>
          <cell r="AF11">
            <v>4.741935483870968</v>
          </cell>
          <cell r="AG11">
            <v>5.2857142857142856</v>
          </cell>
          <cell r="AH11">
            <v>5.032258064516129</v>
          </cell>
          <cell r="AI11">
            <v>5.9</v>
          </cell>
          <cell r="AJ11">
            <v>5.8709677419354831</v>
          </cell>
          <cell r="AK11">
            <v>5.5333333333333341</v>
          </cell>
          <cell r="AL11">
            <v>5.387096774193548</v>
          </cell>
          <cell r="AM11">
            <v>6.1935483870967731</v>
          </cell>
          <cell r="AN11">
            <v>4.8333333333333339</v>
          </cell>
          <cell r="AO11">
            <v>5.6774193548387091</v>
          </cell>
          <cell r="AP11">
            <v>5.9333333333333336</v>
          </cell>
          <cell r="AQ11">
            <v>4.8709677419354831</v>
          </cell>
          <cell r="AR11">
            <v>5.870967741935484</v>
          </cell>
          <cell r="AS11">
            <v>5.5357142857142856</v>
          </cell>
          <cell r="AT11">
            <v>5.5806451612903221</v>
          </cell>
          <cell r="AU11">
            <v>4.9666666666666659</v>
          </cell>
          <cell r="AV11">
            <v>5.709677419354839</v>
          </cell>
          <cell r="AW11">
            <v>5.6</v>
          </cell>
        </row>
        <row r="12">
          <cell r="A12" t="str">
            <v>EliotCommunityHS/Dedham/20Harvey</v>
          </cell>
          <cell r="D12">
            <v>4</v>
          </cell>
          <cell r="E12">
            <v>3.8709677419354835</v>
          </cell>
          <cell r="F12">
            <v>4.2666666666666666</v>
          </cell>
          <cell r="G12">
            <v>4.096774193548387</v>
          </cell>
          <cell r="H12">
            <v>2.7741935483870965</v>
          </cell>
          <cell r="I12">
            <v>4.3214285714285712</v>
          </cell>
          <cell r="J12">
            <v>3.4838709677419355</v>
          </cell>
          <cell r="K12">
            <v>3.7</v>
          </cell>
          <cell r="L12">
            <v>4.5483870967741939</v>
          </cell>
          <cell r="M12">
            <v>5.9333333333333336</v>
          </cell>
          <cell r="N12">
            <v>5.5161290322580649</v>
          </cell>
          <cell r="O12">
            <v>5.4516129032258061</v>
          </cell>
          <cell r="P12">
            <v>4.9000000000000004</v>
          </cell>
          <cell r="Q12">
            <v>4.193548387096774</v>
          </cell>
          <cell r="R12">
            <v>5.4</v>
          </cell>
          <cell r="S12">
            <v>6</v>
          </cell>
          <cell r="T12">
            <v>4.5806451612903221</v>
          </cell>
          <cell r="U12">
            <v>4.7586206896551726</v>
          </cell>
          <cell r="V12">
            <v>5.193548387096774</v>
          </cell>
          <cell r="W12">
            <v>5.2</v>
          </cell>
          <cell r="X12">
            <v>5.709677419354839</v>
          </cell>
          <cell r="Y12">
            <v>5.3</v>
          </cell>
          <cell r="Z12">
            <v>5.096774193548387</v>
          </cell>
          <cell r="AA12">
            <v>5.096774193548387</v>
          </cell>
          <cell r="AB12">
            <v>4.666666666666667</v>
          </cell>
          <cell r="AC12">
            <v>5.4516129032258061</v>
          </cell>
          <cell r="AD12">
            <v>6</v>
          </cell>
          <cell r="AE12">
            <v>5.2580645161290311</v>
          </cell>
          <cell r="AF12">
            <v>4.741935483870968</v>
          </cell>
          <cell r="AG12">
            <v>5.1785714285714279</v>
          </cell>
          <cell r="AH12">
            <v>5.5483870967741939</v>
          </cell>
          <cell r="AI12">
            <v>5.5333333333333332</v>
          </cell>
          <cell r="AJ12">
            <v>5.806451612903226</v>
          </cell>
          <cell r="AK12">
            <v>5.9333333333333336</v>
          </cell>
          <cell r="AL12">
            <v>5.258064516129032</v>
          </cell>
          <cell r="AM12">
            <v>4.967741935483871</v>
          </cell>
          <cell r="AN12">
            <v>2.7</v>
          </cell>
          <cell r="AO12">
            <v>3.5161290322580649</v>
          </cell>
          <cell r="AP12">
            <v>4.5</v>
          </cell>
          <cell r="AQ12">
            <v>4.032258064516129</v>
          </cell>
          <cell r="AR12">
            <v>2.903225806451613</v>
          </cell>
          <cell r="AS12">
            <v>2.8214285714285712</v>
          </cell>
          <cell r="AT12">
            <v>2.8387096774193545</v>
          </cell>
          <cell r="AU12">
            <v>4.5</v>
          </cell>
          <cell r="AV12">
            <v>5.4838709677419359</v>
          </cell>
          <cell r="AW12">
            <v>5.4666666666666668</v>
          </cell>
        </row>
        <row r="13">
          <cell r="A13" t="str">
            <v>EliotCommunityHS/JamPlain/281HydePk</v>
          </cell>
          <cell r="B13">
            <v>5</v>
          </cell>
          <cell r="C13">
            <v>7.258064516129032</v>
          </cell>
          <cell r="D13">
            <v>9.3666666666666654</v>
          </cell>
          <cell r="E13">
            <v>5.838709677419355</v>
          </cell>
          <cell r="F13">
            <v>9.5</v>
          </cell>
          <cell r="G13">
            <v>6.6451612903225792</v>
          </cell>
          <cell r="H13">
            <v>5.2580645161290311</v>
          </cell>
          <cell r="I13">
            <v>9.928571428571427</v>
          </cell>
          <cell r="J13">
            <v>10.935483870967742</v>
          </cell>
          <cell r="K13">
            <v>8.5666666666666664</v>
          </cell>
          <cell r="L13">
            <v>11.258064516129032</v>
          </cell>
          <cell r="M13">
            <v>11.066666666666666</v>
          </cell>
          <cell r="N13">
            <v>10.387096774193548</v>
          </cell>
          <cell r="O13">
            <v>10.290322580645162</v>
          </cell>
          <cell r="P13">
            <v>9.6999999999999993</v>
          </cell>
          <cell r="Q13">
            <v>11.548387096774194</v>
          </cell>
          <cell r="R13">
            <v>3.5333333333333337</v>
          </cell>
          <cell r="S13">
            <v>9.0322580645161299</v>
          </cell>
          <cell r="T13">
            <v>10.161290322580644</v>
          </cell>
          <cell r="U13">
            <v>11.620689655172416</v>
          </cell>
          <cell r="V13">
            <v>8.6451612903225836</v>
          </cell>
          <cell r="W13">
            <v>0.53333333333333333</v>
          </cell>
        </row>
        <row r="14">
          <cell r="A14" t="str">
            <v>EliotCommunityHS/Lynn/12OrchardSt</v>
          </cell>
          <cell r="C14">
            <v>3.129032258064516</v>
          </cell>
          <cell r="D14">
            <v>3.4333333333333331</v>
          </cell>
          <cell r="E14">
            <v>4.2258064516129039</v>
          </cell>
          <cell r="F14">
            <v>4.8</v>
          </cell>
          <cell r="G14">
            <v>4.709677419354839</v>
          </cell>
          <cell r="H14">
            <v>3.741935483870968</v>
          </cell>
          <cell r="I14">
            <v>5.7142857142857135</v>
          </cell>
          <cell r="J14">
            <v>5.6451612903225801</v>
          </cell>
          <cell r="K14">
            <v>4.5333333333333332</v>
          </cell>
          <cell r="L14">
            <v>4.4516129032258061</v>
          </cell>
          <cell r="M14">
            <v>4.666666666666667</v>
          </cell>
          <cell r="N14">
            <v>3.967741935483871</v>
          </cell>
          <cell r="O14">
            <v>4.3548387096774199</v>
          </cell>
          <cell r="P14">
            <v>2.9666666666666663</v>
          </cell>
          <cell r="Q14">
            <v>5.935483870967742</v>
          </cell>
          <cell r="R14">
            <v>4</v>
          </cell>
          <cell r="S14">
            <v>3.064516129032258</v>
          </cell>
          <cell r="T14">
            <v>3.935483870967742</v>
          </cell>
          <cell r="U14">
            <v>2.2758620689655173</v>
          </cell>
          <cell r="V14">
            <v>3.064516129032258</v>
          </cell>
          <cell r="W14">
            <v>3.0333333333333332</v>
          </cell>
          <cell r="X14">
            <v>2.6774193548387095</v>
          </cell>
          <cell r="Y14">
            <v>4.8666666666666671</v>
          </cell>
          <cell r="Z14">
            <v>3.935483870967742</v>
          </cell>
          <cell r="AA14">
            <v>3.5806451612903225</v>
          </cell>
          <cell r="AB14">
            <v>4.5333333333333332</v>
          </cell>
          <cell r="AC14">
            <v>5.32258064516129</v>
          </cell>
          <cell r="AD14">
            <v>3.0666666666666669</v>
          </cell>
          <cell r="AE14">
            <v>2</v>
          </cell>
          <cell r="AF14">
            <v>4.129032258064516</v>
          </cell>
          <cell r="AG14">
            <v>4.4285714285714288</v>
          </cell>
          <cell r="AH14">
            <v>5</v>
          </cell>
          <cell r="AI14">
            <v>4.4333333333333336</v>
          </cell>
          <cell r="AJ14">
            <v>5.5161290322580641</v>
          </cell>
          <cell r="AK14">
            <v>3.333333333333333</v>
          </cell>
          <cell r="AL14">
            <v>4.774193548387097</v>
          </cell>
          <cell r="AM14">
            <v>4.6774193548387091</v>
          </cell>
          <cell r="AN14">
            <v>5.3</v>
          </cell>
          <cell r="AO14">
            <v>4.6451612903225801</v>
          </cell>
          <cell r="AP14">
            <v>3.5</v>
          </cell>
          <cell r="AQ14">
            <v>2.6129032258064515</v>
          </cell>
          <cell r="AR14">
            <v>5.6129032258064511</v>
          </cell>
          <cell r="AS14">
            <v>2.7857142857142856</v>
          </cell>
          <cell r="AT14">
            <v>4.096774193548387</v>
          </cell>
          <cell r="AU14">
            <v>4.7666666666666666</v>
          </cell>
          <cell r="AV14">
            <v>5.5806451612903221</v>
          </cell>
          <cell r="AW14">
            <v>4.0666666666666673</v>
          </cell>
        </row>
        <row r="15">
          <cell r="A15" t="str">
            <v>EliotCommunityHS/Medford/159Allston</v>
          </cell>
          <cell r="B15">
            <v>5.6451612903225801</v>
          </cell>
          <cell r="C15">
            <v>6.8387096774193541</v>
          </cell>
          <cell r="D15">
            <v>3.9666666666666668</v>
          </cell>
          <cell r="E15">
            <v>5.129032258064516</v>
          </cell>
          <cell r="F15">
            <v>7.0333333333333341</v>
          </cell>
          <cell r="G15">
            <v>7.1290322580645151</v>
          </cell>
          <cell r="H15">
            <v>6.4516129032258052</v>
          </cell>
          <cell r="I15">
            <v>6.5357142857142865</v>
          </cell>
          <cell r="J15">
            <v>7.838709677419355</v>
          </cell>
          <cell r="K15">
            <v>7.3666666666666671</v>
          </cell>
          <cell r="L15">
            <v>6.8064516129032251</v>
          </cell>
          <cell r="M15">
            <v>7.2</v>
          </cell>
          <cell r="N15">
            <v>7.129032258064516</v>
          </cell>
          <cell r="O15">
            <v>6.5483870967741931</v>
          </cell>
          <cell r="P15">
            <v>4.5</v>
          </cell>
          <cell r="Q15">
            <v>5.9677419354838701</v>
          </cell>
          <cell r="R15">
            <v>5.166666666666667</v>
          </cell>
          <cell r="S15">
            <v>6.8387096774193541</v>
          </cell>
          <cell r="T15">
            <v>7.1612903225806459</v>
          </cell>
          <cell r="U15">
            <v>3</v>
          </cell>
          <cell r="V15">
            <v>6.064516129032258</v>
          </cell>
          <cell r="W15">
            <v>6.9666666666666668</v>
          </cell>
          <cell r="X15">
            <v>7.1290322580645169</v>
          </cell>
          <cell r="Y15">
            <v>6.2</v>
          </cell>
          <cell r="Z15">
            <v>5.8709677419354831</v>
          </cell>
          <cell r="AA15">
            <v>7.8709677419354849</v>
          </cell>
          <cell r="AB15">
            <v>7.0333333333333332</v>
          </cell>
          <cell r="AC15">
            <v>5.5806451612903221</v>
          </cell>
          <cell r="AD15">
            <v>4.0666666666666664</v>
          </cell>
          <cell r="AE15">
            <v>5.935483870967742</v>
          </cell>
          <cell r="AF15">
            <v>6.903225806451613</v>
          </cell>
          <cell r="AG15">
            <v>6.0714285714285712</v>
          </cell>
          <cell r="AH15">
            <v>7.3870967741935489</v>
          </cell>
          <cell r="AI15">
            <v>6.8</v>
          </cell>
          <cell r="AJ15">
            <v>7.806451612903226</v>
          </cell>
          <cell r="AK15">
            <v>6.3333333333333321</v>
          </cell>
          <cell r="AL15">
            <v>7.1290322580645151</v>
          </cell>
          <cell r="AM15">
            <v>6.6129032258064511</v>
          </cell>
          <cell r="AN15">
            <v>5</v>
          </cell>
          <cell r="AO15">
            <v>7.5483870967741931</v>
          </cell>
          <cell r="AP15">
            <v>6.8666666666666663</v>
          </cell>
          <cell r="AQ15">
            <v>6.8064516129032269</v>
          </cell>
          <cell r="AR15">
            <v>6.8064516129032242</v>
          </cell>
          <cell r="AS15">
            <v>7.2857142857142865</v>
          </cell>
          <cell r="AT15">
            <v>4.9677419354838701</v>
          </cell>
          <cell r="AU15">
            <v>6.2</v>
          </cell>
          <cell r="AV15">
            <v>6.032258064516129</v>
          </cell>
          <cell r="AW15">
            <v>7.166666666666667</v>
          </cell>
        </row>
        <row r="16">
          <cell r="A16" t="str">
            <v>EliotCommunityHS/NewBedford/163Coun</v>
          </cell>
          <cell r="E16">
            <v>0.61290322580645151</v>
          </cell>
          <cell r="F16">
            <v>6.4333333333333336</v>
          </cell>
          <cell r="G16">
            <v>6.9677419354838719</v>
          </cell>
          <cell r="H16">
            <v>5.5161290322580649</v>
          </cell>
          <cell r="I16">
            <v>5.9642857142857144</v>
          </cell>
          <cell r="J16">
            <v>7.1935483870967749</v>
          </cell>
          <cell r="K16">
            <v>7.4333333333333336</v>
          </cell>
          <cell r="L16">
            <v>4.935483870967742</v>
          </cell>
          <cell r="M16">
            <v>5.4333333333333336</v>
          </cell>
          <cell r="N16">
            <v>7.064516129032258</v>
          </cell>
          <cell r="O16">
            <v>7.645161290322581</v>
          </cell>
          <cell r="P16">
            <v>8.0333333333333332</v>
          </cell>
          <cell r="Q16">
            <v>7</v>
          </cell>
          <cell r="R16">
            <v>7.1</v>
          </cell>
          <cell r="S16">
            <v>6.935483870967742</v>
          </cell>
          <cell r="T16">
            <v>7.4838709677419351</v>
          </cell>
          <cell r="U16">
            <v>6.6896551724137927</v>
          </cell>
          <cell r="V16">
            <v>6.6129032258064511</v>
          </cell>
          <cell r="W16">
            <v>6.7333333333333325</v>
          </cell>
          <cell r="X16">
            <v>7.9354838709677429</v>
          </cell>
          <cell r="Y16">
            <v>7.7</v>
          </cell>
          <cell r="Z16">
            <v>6.7096774193548381</v>
          </cell>
          <cell r="AA16">
            <v>7.806451612903226</v>
          </cell>
          <cell r="AB16">
            <v>7.9</v>
          </cell>
          <cell r="AC16">
            <v>7.5161290322580649</v>
          </cell>
          <cell r="AD16">
            <v>5.7</v>
          </cell>
          <cell r="AE16">
            <v>4.838709677419355</v>
          </cell>
          <cell r="AF16">
            <v>6.5161290322580649</v>
          </cell>
          <cell r="AG16">
            <v>7.0714285714285703</v>
          </cell>
          <cell r="AH16">
            <v>7.161290322580645</v>
          </cell>
          <cell r="AI16">
            <v>6.833333333333333</v>
          </cell>
          <cell r="AJ16">
            <v>6</v>
          </cell>
          <cell r="AK16">
            <v>7.5333333333333332</v>
          </cell>
          <cell r="AL16">
            <v>7.580645161290323</v>
          </cell>
          <cell r="AM16">
            <v>5.9032258064516121</v>
          </cell>
          <cell r="AN16">
            <v>5.8666666666666671</v>
          </cell>
          <cell r="AO16">
            <v>5.32258064516129</v>
          </cell>
          <cell r="AP16">
            <v>5.8333333333333339</v>
          </cell>
          <cell r="AQ16">
            <v>5.903225806451613</v>
          </cell>
          <cell r="AR16">
            <v>6.5483870967741931</v>
          </cell>
          <cell r="AS16">
            <v>7</v>
          </cell>
          <cell r="AT16">
            <v>6.0322580645161281</v>
          </cell>
          <cell r="AU16">
            <v>5.4666666666666659</v>
          </cell>
          <cell r="AV16">
            <v>6.6451612903225801</v>
          </cell>
          <cell r="AW16">
            <v>7.333333333333333</v>
          </cell>
        </row>
        <row r="17">
          <cell r="A17" t="str">
            <v>EliotCommunityHS/Wakefield/18 Lafay</v>
          </cell>
          <cell r="F17">
            <v>0.93333333333333335</v>
          </cell>
          <cell r="G17">
            <v>4.129032258064516</v>
          </cell>
          <cell r="H17">
            <v>3.6129032258064511</v>
          </cell>
          <cell r="I17">
            <v>4.2142857142857144</v>
          </cell>
          <cell r="J17">
            <v>4.2580645161290329</v>
          </cell>
          <cell r="K17">
            <v>4.0666666666666664</v>
          </cell>
          <cell r="L17">
            <v>3.8387096774193545</v>
          </cell>
          <cell r="M17">
            <v>4.166666666666667</v>
          </cell>
          <cell r="N17">
            <v>4.741935483870968</v>
          </cell>
          <cell r="O17">
            <v>4</v>
          </cell>
          <cell r="P17">
            <v>3.9333333333333336</v>
          </cell>
          <cell r="Q17">
            <v>4.064516129032258</v>
          </cell>
          <cell r="R17">
            <v>4.7</v>
          </cell>
          <cell r="S17">
            <v>3.967741935483871</v>
          </cell>
          <cell r="T17">
            <v>4.225806451612903</v>
          </cell>
          <cell r="U17">
            <v>4.9655172413793105</v>
          </cell>
          <cell r="V17">
            <v>3.8709677419354835</v>
          </cell>
          <cell r="W17">
            <v>4.833333333333333</v>
          </cell>
          <cell r="X17">
            <v>3.3548387096774195</v>
          </cell>
          <cell r="Y17">
            <v>4.4333333333333336</v>
          </cell>
          <cell r="Z17">
            <v>5.8064516129032251</v>
          </cell>
          <cell r="AA17">
            <v>4.032258064516129</v>
          </cell>
          <cell r="AB17">
            <v>2.9333333333333336</v>
          </cell>
          <cell r="AC17">
            <v>4.741935483870968</v>
          </cell>
          <cell r="AD17">
            <v>4.3666666666666671</v>
          </cell>
          <cell r="AE17">
            <v>4.290322580645161</v>
          </cell>
          <cell r="AF17">
            <v>4.225806451612903</v>
          </cell>
          <cell r="AG17">
            <v>3.5</v>
          </cell>
          <cell r="AH17">
            <v>4.5483870967741939</v>
          </cell>
          <cell r="AI17">
            <v>3.7666666666666666</v>
          </cell>
          <cell r="AJ17">
            <v>4.4838709677419359</v>
          </cell>
          <cell r="AK17">
            <v>3.9333333333333336</v>
          </cell>
          <cell r="AL17">
            <v>4.032258064516129</v>
          </cell>
          <cell r="AM17">
            <v>2.9032258064516125</v>
          </cell>
          <cell r="AN17">
            <v>3.6333333333333333</v>
          </cell>
          <cell r="AO17">
            <v>4.709677419354839</v>
          </cell>
          <cell r="AP17">
            <v>4.1666666666666661</v>
          </cell>
          <cell r="AQ17">
            <v>4.258064516129032</v>
          </cell>
          <cell r="AR17">
            <v>3.7096774193548385</v>
          </cell>
          <cell r="AS17">
            <v>4.2857142857142856</v>
          </cell>
          <cell r="AT17">
            <v>4.290322580645161</v>
          </cell>
          <cell r="AU17">
            <v>4.3</v>
          </cell>
          <cell r="AV17">
            <v>4.5161290322580641</v>
          </cell>
          <cell r="AW17">
            <v>4.5</v>
          </cell>
        </row>
        <row r="18">
          <cell r="A18" t="str">
            <v>Gandara / Greenfield / 107 Conway</v>
          </cell>
          <cell r="F18">
            <v>2.2333333333333334</v>
          </cell>
          <cell r="G18">
            <v>1.129032258064516</v>
          </cell>
          <cell r="H18">
            <v>0.5161290322580645</v>
          </cell>
          <cell r="I18">
            <v>1.75</v>
          </cell>
          <cell r="J18">
            <v>5.387096774193548</v>
          </cell>
          <cell r="K18">
            <v>6.8</v>
          </cell>
          <cell r="L18">
            <v>5.8709677419354831</v>
          </cell>
          <cell r="M18">
            <v>4.8666666666666671</v>
          </cell>
          <cell r="N18">
            <v>7.9032258064516112</v>
          </cell>
          <cell r="O18">
            <v>8.7741935483870961</v>
          </cell>
          <cell r="P18">
            <v>9.1333333333333329</v>
          </cell>
          <cell r="Q18">
            <v>9.2903225806451601</v>
          </cell>
          <cell r="R18">
            <v>10.633333333333335</v>
          </cell>
          <cell r="S18">
            <v>10.096774193548388</v>
          </cell>
          <cell r="T18">
            <v>9.1612903225806441</v>
          </cell>
          <cell r="U18">
            <v>9.4482758620689662</v>
          </cell>
          <cell r="V18">
            <v>10.935483870967742</v>
          </cell>
          <cell r="W18">
            <v>9.7666666666666657</v>
          </cell>
          <cell r="X18">
            <v>10.516129032258064</v>
          </cell>
          <cell r="Y18">
            <v>10.4</v>
          </cell>
          <cell r="Z18">
            <v>10.70967741935484</v>
          </cell>
          <cell r="AA18">
            <v>11.35483870967742</v>
          </cell>
          <cell r="AB18">
            <v>10.166666666666664</v>
          </cell>
          <cell r="AC18">
            <v>10.677419354838708</v>
          </cell>
          <cell r="AD18">
            <v>10.733333333333336</v>
          </cell>
          <cell r="AE18">
            <v>10.806451612903224</v>
          </cell>
          <cell r="AF18">
            <v>10.64516129032258</v>
          </cell>
          <cell r="AG18">
            <v>9.2142857142857153</v>
          </cell>
          <cell r="AH18">
            <v>9.193548387096774</v>
          </cell>
          <cell r="AI18">
            <v>10.733333333333333</v>
          </cell>
          <cell r="AJ18">
            <v>11.483870967741936</v>
          </cell>
          <cell r="AK18">
            <v>9.0333333333333332</v>
          </cell>
          <cell r="AL18">
            <v>8.7741935483870961</v>
          </cell>
          <cell r="AM18">
            <v>9.7096774193548399</v>
          </cell>
          <cell r="AN18">
            <v>9.6333333333333329</v>
          </cell>
          <cell r="AO18">
            <v>10.580645161290322</v>
          </cell>
          <cell r="AP18">
            <v>10.766666666666667</v>
          </cell>
          <cell r="AQ18">
            <v>10</v>
          </cell>
          <cell r="AR18">
            <v>9.32258064516129</v>
          </cell>
          <cell r="AS18">
            <v>10.535714285714285</v>
          </cell>
          <cell r="AT18">
            <v>11.387096774193548</v>
          </cell>
          <cell r="AU18">
            <v>13.666666666666668</v>
          </cell>
          <cell r="AV18">
            <v>11.709677419354838</v>
          </cell>
          <cell r="AW18">
            <v>13.8</v>
          </cell>
        </row>
        <row r="19">
          <cell r="A19" t="str">
            <v>Gandara / Holyoke / 27-29 Canby St</v>
          </cell>
          <cell r="F19">
            <v>2.8333333333333335</v>
          </cell>
          <cell r="G19">
            <v>2.774193548387097</v>
          </cell>
          <cell r="H19">
            <v>2.161290322580645</v>
          </cell>
          <cell r="I19">
            <v>3.3571428571428572</v>
          </cell>
          <cell r="J19">
            <v>6.9354838709677411</v>
          </cell>
          <cell r="K19">
            <v>11.433333333333332</v>
          </cell>
          <cell r="L19">
            <v>9.4193548387096744</v>
          </cell>
          <cell r="M19">
            <v>11.533333333333335</v>
          </cell>
          <cell r="N19">
            <v>10.838709677419354</v>
          </cell>
          <cell r="O19">
            <v>10.612903225806454</v>
          </cell>
          <cell r="P19">
            <v>10.733333333333336</v>
          </cell>
          <cell r="Q19">
            <v>11.064516129032256</v>
          </cell>
          <cell r="R19">
            <v>11.5</v>
          </cell>
          <cell r="S19">
            <v>11.806451612903224</v>
          </cell>
          <cell r="T19">
            <v>11.806451612903226</v>
          </cell>
          <cell r="U19">
            <v>11.724137931034482</v>
          </cell>
          <cell r="V19">
            <v>11.774193548387094</v>
          </cell>
          <cell r="W19">
            <v>11.7</v>
          </cell>
          <cell r="X19">
            <v>11.70967741935484</v>
          </cell>
          <cell r="Y19">
            <v>10.933333333333332</v>
          </cell>
          <cell r="Z19">
            <v>11.548387096774192</v>
          </cell>
          <cell r="AA19">
            <v>11.451612903225806</v>
          </cell>
          <cell r="AB19">
            <v>11.366666666666665</v>
          </cell>
          <cell r="AC19">
            <v>11.935483870967742</v>
          </cell>
          <cell r="AD19">
            <v>12.3</v>
          </cell>
          <cell r="AE19">
            <v>11.451612903225806</v>
          </cell>
          <cell r="AF19">
            <v>10.838709677419354</v>
          </cell>
          <cell r="AG19">
            <v>10.821428571428571</v>
          </cell>
          <cell r="AH19">
            <v>10.870967741935484</v>
          </cell>
          <cell r="AI19">
            <v>9.1</v>
          </cell>
          <cell r="AJ19">
            <v>10.838709677419354</v>
          </cell>
          <cell r="AK19">
            <v>10.3</v>
          </cell>
          <cell r="AL19">
            <v>11.41935483870968</v>
          </cell>
          <cell r="AM19">
            <v>11.03225806451613</v>
          </cell>
          <cell r="AN19">
            <v>10.666666666666666</v>
          </cell>
          <cell r="AO19">
            <v>11</v>
          </cell>
          <cell r="AP19">
            <v>11.4</v>
          </cell>
          <cell r="AQ19">
            <v>9.4838709677419359</v>
          </cell>
          <cell r="AR19">
            <v>10.774193548387096</v>
          </cell>
          <cell r="AS19">
            <v>10.607142857142858</v>
          </cell>
          <cell r="AT19">
            <v>12</v>
          </cell>
          <cell r="AU19">
            <v>13.5</v>
          </cell>
          <cell r="AV19">
            <v>13.129032258064516</v>
          </cell>
          <cell r="AW19">
            <v>13.166666666666666</v>
          </cell>
        </row>
        <row r="20">
          <cell r="A20" t="str">
            <v>Gandara / Springfield / 25 Moorland</v>
          </cell>
          <cell r="G20">
            <v>2</v>
          </cell>
          <cell r="H20">
            <v>7.6129032258064511</v>
          </cell>
          <cell r="I20">
            <v>7.4285714285714288</v>
          </cell>
          <cell r="J20">
            <v>8.870967741935484</v>
          </cell>
          <cell r="K20">
            <v>8.5</v>
          </cell>
          <cell r="L20">
            <v>6.0645161290322589</v>
          </cell>
          <cell r="M20">
            <v>6.9333333333333327</v>
          </cell>
          <cell r="N20">
            <v>6.258064516129032</v>
          </cell>
          <cell r="O20">
            <v>7.1612903225806441</v>
          </cell>
          <cell r="P20">
            <v>9.4666666666666668</v>
          </cell>
          <cell r="Q20">
            <v>8.1612903225806459</v>
          </cell>
          <cell r="R20">
            <v>7.8333333333333348</v>
          </cell>
          <cell r="S20">
            <v>8.0645161290322598</v>
          </cell>
          <cell r="T20">
            <v>8</v>
          </cell>
          <cell r="U20">
            <v>7.9655172413793114</v>
          </cell>
          <cell r="V20">
            <v>7.6451612903225792</v>
          </cell>
          <cell r="W20">
            <v>8.1333333333333329</v>
          </cell>
          <cell r="X20">
            <v>8.7741935483870961</v>
          </cell>
          <cell r="Y20">
            <v>8.2666666666666657</v>
          </cell>
          <cell r="Z20">
            <v>7.419354838709677</v>
          </cell>
          <cell r="AA20">
            <v>8.0322580645161281</v>
          </cell>
          <cell r="AB20">
            <v>8.5</v>
          </cell>
          <cell r="AC20">
            <v>9.8387096774193559</v>
          </cell>
          <cell r="AD20">
            <v>9.3666666666666671</v>
          </cell>
          <cell r="AE20">
            <v>8.0322580645161281</v>
          </cell>
          <cell r="AF20">
            <v>6.354838709677419</v>
          </cell>
          <cell r="AG20">
            <v>7.5714285714285703</v>
          </cell>
          <cell r="AH20">
            <v>7.032258064516129</v>
          </cell>
          <cell r="AI20">
            <v>8.2666666666666675</v>
          </cell>
          <cell r="AJ20">
            <v>8.3548387096774199</v>
          </cell>
          <cell r="AK20">
            <v>9.9333333333333336</v>
          </cell>
          <cell r="AL20">
            <v>8.9032258064516121</v>
          </cell>
          <cell r="AM20">
            <v>8.6451612903225801</v>
          </cell>
          <cell r="AN20">
            <v>8.4</v>
          </cell>
          <cell r="AO20">
            <v>8.5483870967741939</v>
          </cell>
          <cell r="AP20">
            <v>7.5333333333333332</v>
          </cell>
          <cell r="AQ20">
            <v>7.354838709677419</v>
          </cell>
          <cell r="AR20">
            <v>7.0967741935483861</v>
          </cell>
          <cell r="AS20">
            <v>6.3928571428571423</v>
          </cell>
          <cell r="AT20">
            <v>7.4838709677419359</v>
          </cell>
          <cell r="AU20">
            <v>8.3333333333333321</v>
          </cell>
          <cell r="AV20">
            <v>7.6774193548387091</v>
          </cell>
          <cell r="AW20">
            <v>7.3666666666666663</v>
          </cell>
        </row>
        <row r="21">
          <cell r="A21" t="str">
            <v>Gandara / Springfield / 353 MapleSt</v>
          </cell>
          <cell r="F21">
            <v>5.2</v>
          </cell>
          <cell r="G21">
            <v>8.935483870967742</v>
          </cell>
          <cell r="H21">
            <v>10.903225806451612</v>
          </cell>
          <cell r="I21">
            <v>9.3571428571428577</v>
          </cell>
          <cell r="J21">
            <v>7.4516129032258061</v>
          </cell>
          <cell r="K21">
            <v>10.9</v>
          </cell>
          <cell r="L21">
            <v>10.677419354838712</v>
          </cell>
          <cell r="M21">
            <v>13.3</v>
          </cell>
          <cell r="N21">
            <v>13.612903225806452</v>
          </cell>
          <cell r="O21">
            <v>14.03225806451613</v>
          </cell>
          <cell r="P21">
            <v>14.633333333333335</v>
          </cell>
          <cell r="Q21">
            <v>14.838709677419354</v>
          </cell>
          <cell r="R21">
            <v>14.666666666666666</v>
          </cell>
          <cell r="S21">
            <v>10.903225806451612</v>
          </cell>
          <cell r="T21">
            <v>12.774193548387094</v>
          </cell>
          <cell r="U21">
            <v>14.310344827586206</v>
          </cell>
          <cell r="V21">
            <v>14.548387096774192</v>
          </cell>
          <cell r="W21">
            <v>14.9</v>
          </cell>
          <cell r="X21">
            <v>14.935483870967742</v>
          </cell>
          <cell r="Y21">
            <v>14.933333333333334</v>
          </cell>
          <cell r="Z21">
            <v>14.96774193548387</v>
          </cell>
          <cell r="AA21">
            <v>14.322580645161288</v>
          </cell>
          <cell r="AB21">
            <v>14.566666666666668</v>
          </cell>
          <cell r="AC21">
            <v>14.258064516129032</v>
          </cell>
          <cell r="AD21">
            <v>13.933333333333334</v>
          </cell>
          <cell r="AE21">
            <v>14.64516129032258</v>
          </cell>
          <cell r="AF21">
            <v>14.193548387096776</v>
          </cell>
          <cell r="AG21">
            <v>14.321428571428571</v>
          </cell>
          <cell r="AH21">
            <v>14.483870967741934</v>
          </cell>
          <cell r="AI21">
            <v>14.766666666666667</v>
          </cell>
          <cell r="AJ21">
            <v>14.483870967741934</v>
          </cell>
          <cell r="AK21">
            <v>14.866666666666669</v>
          </cell>
          <cell r="AL21">
            <v>14.967741935483872</v>
          </cell>
          <cell r="AM21">
            <v>14.870967741935484</v>
          </cell>
          <cell r="AN21">
            <v>14.333333333333332</v>
          </cell>
          <cell r="AO21">
            <v>14.58064516129032</v>
          </cell>
          <cell r="AP21">
            <v>13.833333333333336</v>
          </cell>
          <cell r="AQ21">
            <v>13.2258064516129</v>
          </cell>
          <cell r="AR21">
            <v>12.903225806451612</v>
          </cell>
          <cell r="AS21">
            <v>14.428571428571429</v>
          </cell>
          <cell r="AT21">
            <v>16.290322580645164</v>
          </cell>
          <cell r="AU21">
            <v>17.733333333333338</v>
          </cell>
          <cell r="AV21">
            <v>16.838709677419356</v>
          </cell>
          <cell r="AW21">
            <v>17.5</v>
          </cell>
        </row>
        <row r="22">
          <cell r="A22" t="str">
            <v>GermaineLawrence/Arlington/18Clarem</v>
          </cell>
          <cell r="D22">
            <v>7.6333333333333337</v>
          </cell>
          <cell r="E22">
            <v>8.4193548387096779</v>
          </cell>
          <cell r="F22">
            <v>7.8666666666666671</v>
          </cell>
          <cell r="G22">
            <v>7.2903225806451619</v>
          </cell>
          <cell r="H22">
            <v>8.5483870967741922</v>
          </cell>
          <cell r="I22">
            <v>8.1071428571428577</v>
          </cell>
          <cell r="J22">
            <v>8.935483870967742</v>
          </cell>
          <cell r="K22">
            <v>9.0333333333333332</v>
          </cell>
          <cell r="L22">
            <v>11.354838709677422</v>
          </cell>
          <cell r="M22">
            <v>11.9</v>
          </cell>
          <cell r="N22">
            <v>12.096774193548386</v>
          </cell>
          <cell r="O22">
            <v>11.709677419354838</v>
          </cell>
          <cell r="P22">
            <v>7.6</v>
          </cell>
          <cell r="Q22">
            <v>11.67741935483871</v>
          </cell>
          <cell r="R22">
            <v>10.9</v>
          </cell>
          <cell r="S22">
            <v>11</v>
          </cell>
          <cell r="T22">
            <v>10.935483870967742</v>
          </cell>
          <cell r="U22">
            <v>11.862068965517238</v>
          </cell>
          <cell r="V22">
            <v>11.483870967741938</v>
          </cell>
          <cell r="W22">
            <v>12.2</v>
          </cell>
          <cell r="X22">
            <v>10.935483870967742</v>
          </cell>
          <cell r="Y22">
            <v>10.366666666666667</v>
          </cell>
          <cell r="Z22">
            <v>11.74193548387097</v>
          </cell>
          <cell r="AA22">
            <v>12.32258064516129</v>
          </cell>
          <cell r="AB22">
            <v>10.266666666666666</v>
          </cell>
          <cell r="AC22">
            <v>9.7419354838709697</v>
          </cell>
          <cell r="AD22">
            <v>10.866666666666667</v>
          </cell>
          <cell r="AE22">
            <v>9.2258064516129039</v>
          </cell>
          <cell r="AF22">
            <v>10.61290322580645</v>
          </cell>
          <cell r="AG22">
            <v>9.6785714285714288</v>
          </cell>
          <cell r="AH22">
            <v>11.903225806451614</v>
          </cell>
          <cell r="AI22">
            <v>12.233333333333333</v>
          </cell>
          <cell r="AJ22">
            <v>12.483870967741934</v>
          </cell>
          <cell r="AK22">
            <v>11.633333333333333</v>
          </cell>
          <cell r="AL22">
            <v>12.032258064516128</v>
          </cell>
          <cell r="AM22">
            <v>10.419354838709676</v>
          </cell>
          <cell r="AN22">
            <v>10.466666666666669</v>
          </cell>
          <cell r="AO22">
            <v>11.548387096774196</v>
          </cell>
          <cell r="AP22">
            <v>10.6</v>
          </cell>
          <cell r="AQ22">
            <v>11.64516129032258</v>
          </cell>
          <cell r="AR22">
            <v>11.35483870967742</v>
          </cell>
          <cell r="AS22">
            <v>12</v>
          </cell>
          <cell r="AT22">
            <v>11.483870967741936</v>
          </cell>
          <cell r="AU22">
            <v>11.4</v>
          </cell>
          <cell r="AV22">
            <v>12.161290322580644</v>
          </cell>
          <cell r="AW22">
            <v>11.7</v>
          </cell>
        </row>
        <row r="23">
          <cell r="A23" t="str">
            <v>Harbor Schools/ Merrimac /100W.Main</v>
          </cell>
          <cell r="C23">
            <v>0.35483870967741937</v>
          </cell>
          <cell r="D23">
            <v>5.3</v>
          </cell>
          <cell r="E23">
            <v>7.064516129032258</v>
          </cell>
          <cell r="F23">
            <v>7.5</v>
          </cell>
          <cell r="G23">
            <v>6.6451612903225801</v>
          </cell>
          <cell r="H23">
            <v>8.6451612903225801</v>
          </cell>
          <cell r="I23">
            <v>6.5714285714285721</v>
          </cell>
          <cell r="J23">
            <v>9.3225806451612883</v>
          </cell>
          <cell r="K23">
            <v>10.666666666666668</v>
          </cell>
          <cell r="L23">
            <v>11.258064516129032</v>
          </cell>
          <cell r="M23">
            <v>9.5666666666666664</v>
          </cell>
          <cell r="N23">
            <v>10.903225806451614</v>
          </cell>
          <cell r="O23">
            <v>10.451612903225804</v>
          </cell>
          <cell r="P23">
            <v>10.5</v>
          </cell>
          <cell r="Q23">
            <v>9.387096774193548</v>
          </cell>
          <cell r="R23">
            <v>10.766666666666666</v>
          </cell>
          <cell r="S23">
            <v>9.7741935483870961</v>
          </cell>
          <cell r="T23">
            <v>10.258064516129034</v>
          </cell>
          <cell r="U23">
            <v>10.827586206896553</v>
          </cell>
          <cell r="V23">
            <v>11.064516129032258</v>
          </cell>
          <cell r="W23">
            <v>11.066666666666666</v>
          </cell>
          <cell r="X23">
            <v>11.516129032258064</v>
          </cell>
          <cell r="Y23">
            <v>11.533333333333333</v>
          </cell>
          <cell r="Z23">
            <v>11.129032258064516</v>
          </cell>
          <cell r="AA23">
            <v>10.709677419354838</v>
          </cell>
          <cell r="AB23">
            <v>11.466666666666667</v>
          </cell>
          <cell r="AC23">
            <v>11.741935483870968</v>
          </cell>
          <cell r="AD23">
            <v>11.5</v>
          </cell>
          <cell r="AE23">
            <v>11.645161290322582</v>
          </cell>
          <cell r="AF23">
            <v>11.096774193548388</v>
          </cell>
          <cell r="AG23">
            <v>11.75</v>
          </cell>
          <cell r="AH23">
            <v>11.258064516129034</v>
          </cell>
          <cell r="AI23">
            <v>11.666666666666666</v>
          </cell>
          <cell r="AJ23">
            <v>11.580645161290322</v>
          </cell>
          <cell r="AK23">
            <v>11.3</v>
          </cell>
          <cell r="AL23">
            <v>11.903225806451614</v>
          </cell>
          <cell r="AM23">
            <v>11.516129032258066</v>
          </cell>
          <cell r="AN23">
            <v>11.566666666666666</v>
          </cell>
          <cell r="AO23">
            <v>10.225806451612904</v>
          </cell>
          <cell r="AP23">
            <v>10.6</v>
          </cell>
          <cell r="AQ23">
            <v>9.870967741935484</v>
          </cell>
          <cell r="AR23">
            <v>8.064516129032258</v>
          </cell>
          <cell r="AS23">
            <v>10.928571428571429</v>
          </cell>
          <cell r="AT23">
            <v>10.774193548387098</v>
          </cell>
          <cell r="AU23">
            <v>10.566666666666666</v>
          </cell>
          <cell r="AV23">
            <v>11</v>
          </cell>
          <cell r="AW23">
            <v>10.199999999999999</v>
          </cell>
        </row>
        <row r="24">
          <cell r="A24" t="str">
            <v>Health and Education Services</v>
          </cell>
          <cell r="AR24">
            <v>6.4516129032258063E-2</v>
          </cell>
        </row>
        <row r="25">
          <cell r="A25" t="str">
            <v>HES / Beverly / 6 Echo Ave.</v>
          </cell>
          <cell r="B25">
            <v>3.4838709677419351</v>
          </cell>
          <cell r="C25">
            <v>8.4516129032258061</v>
          </cell>
          <cell r="D25">
            <v>8.4666666666666668</v>
          </cell>
          <cell r="E25">
            <v>8.6451612903225801</v>
          </cell>
          <cell r="F25">
            <v>10.6</v>
          </cell>
          <cell r="G25">
            <v>10.129032258064516</v>
          </cell>
          <cell r="H25">
            <v>11.32258064516129</v>
          </cell>
          <cell r="I25">
            <v>9.5714285714285712</v>
          </cell>
          <cell r="J25">
            <v>10.258064516129034</v>
          </cell>
          <cell r="K25">
            <v>9.6333333333333329</v>
          </cell>
          <cell r="L25">
            <v>10.93548387096774</v>
          </cell>
          <cell r="M25">
            <v>9.3333333333333321</v>
          </cell>
          <cell r="N25">
            <v>10.516129032258066</v>
          </cell>
          <cell r="O25">
            <v>10.516129032258064</v>
          </cell>
          <cell r="P25">
            <v>7.6333333333333337</v>
          </cell>
          <cell r="Q25">
            <v>9.3548387096774182</v>
          </cell>
          <cell r="R25">
            <v>7.5</v>
          </cell>
          <cell r="S25">
            <v>9.387096774193548</v>
          </cell>
          <cell r="T25">
            <v>8.258064516129032</v>
          </cell>
          <cell r="U25">
            <v>8.8965517241379288</v>
          </cell>
          <cell r="V25">
            <v>6.5161290322580641</v>
          </cell>
          <cell r="W25">
            <v>8.5</v>
          </cell>
          <cell r="X25">
            <v>9.935483870967742</v>
          </cell>
          <cell r="Y25">
            <v>8.1666666666666679</v>
          </cell>
          <cell r="Z25">
            <v>9.1935483870967758</v>
          </cell>
          <cell r="AA25">
            <v>10.548387096774192</v>
          </cell>
          <cell r="AB25">
            <v>11.533333333333331</v>
          </cell>
          <cell r="AC25">
            <v>8.5806451612903221</v>
          </cell>
          <cell r="AD25">
            <v>10.433333333333334</v>
          </cell>
          <cell r="AE25">
            <v>9.3870967741935498</v>
          </cell>
          <cell r="AF25">
            <v>8.8064516129032242</v>
          </cell>
          <cell r="AG25">
            <v>10.392857142857144</v>
          </cell>
          <cell r="AH25">
            <v>9.2903225806451601</v>
          </cell>
          <cell r="AI25">
            <v>10.3</v>
          </cell>
          <cell r="AJ25">
            <v>10.06451612903226</v>
          </cell>
          <cell r="AK25">
            <v>8.1666666666666661</v>
          </cell>
          <cell r="AL25">
            <v>9.7096774193548381</v>
          </cell>
          <cell r="AM25">
            <v>0.5161290322580645</v>
          </cell>
        </row>
        <row r="26">
          <cell r="A26" t="str">
            <v>HES / Haverhill / 8-10 Howard St</v>
          </cell>
          <cell r="I26">
            <v>1.4285714285714284</v>
          </cell>
          <cell r="J26">
            <v>6.5161290322580649</v>
          </cell>
          <cell r="K26">
            <v>7.5333333333333332</v>
          </cell>
          <cell r="L26">
            <v>5.6774193548387082</v>
          </cell>
          <cell r="M26">
            <v>7.4</v>
          </cell>
          <cell r="N26">
            <v>6.967741935483871</v>
          </cell>
          <cell r="O26">
            <v>6.6451612903225801</v>
          </cell>
          <cell r="P26">
            <v>3.9</v>
          </cell>
          <cell r="Q26">
            <v>3.5483870967741935</v>
          </cell>
          <cell r="R26">
            <v>3.9</v>
          </cell>
          <cell r="S26">
            <v>5.064516129032258</v>
          </cell>
          <cell r="T26">
            <v>6.870967741935484</v>
          </cell>
          <cell r="U26">
            <v>5.5862068965517242</v>
          </cell>
          <cell r="V26">
            <v>6</v>
          </cell>
          <cell r="W26">
            <v>5.9666666666666659</v>
          </cell>
          <cell r="X26">
            <v>5.161290322580645</v>
          </cell>
          <cell r="Y26">
            <v>5.3333333333333339</v>
          </cell>
          <cell r="Z26">
            <v>4.967741935483871</v>
          </cell>
          <cell r="AA26">
            <v>4.7096774193548381</v>
          </cell>
          <cell r="AB26">
            <v>5.0999999999999996</v>
          </cell>
          <cell r="AC26">
            <v>5.774193548387097</v>
          </cell>
          <cell r="AD26">
            <v>2.2999999999999998</v>
          </cell>
        </row>
        <row r="27">
          <cell r="A27" t="str">
            <v>HES / Salem / 39 1/2 Mason St</v>
          </cell>
          <cell r="AL27">
            <v>0.80645161290322576</v>
          </cell>
          <cell r="AM27">
            <v>9.741935483870968</v>
          </cell>
          <cell r="AN27">
            <v>7.1333333333333329</v>
          </cell>
          <cell r="AO27">
            <v>7.7096774193548372</v>
          </cell>
          <cell r="AP27">
            <v>9.4</v>
          </cell>
          <cell r="AQ27">
            <v>8.870967741935484</v>
          </cell>
          <cell r="AR27">
            <v>8.5806451612903203</v>
          </cell>
          <cell r="AS27">
            <v>8.9285714285714306</v>
          </cell>
          <cell r="AT27">
            <v>7.2258064516129021</v>
          </cell>
          <cell r="AU27">
            <v>9.9333333333333318</v>
          </cell>
          <cell r="AV27">
            <v>8.4516129032258043</v>
          </cell>
          <cell r="AW27">
            <v>9.6666666666666643</v>
          </cell>
        </row>
        <row r="28">
          <cell r="A28" t="str">
            <v>ItalianHome/E. Freetown/9PinewoodCt</v>
          </cell>
          <cell r="C28">
            <v>0.12903225806451613</v>
          </cell>
          <cell r="D28">
            <v>2.9333333333333336</v>
          </cell>
          <cell r="E28">
            <v>2.5161290322580645</v>
          </cell>
          <cell r="F28">
            <v>3.8333333333333335</v>
          </cell>
          <cell r="G28">
            <v>6</v>
          </cell>
          <cell r="H28">
            <v>8.129032258064516</v>
          </cell>
          <cell r="I28">
            <v>7.0714285714285712</v>
          </cell>
          <cell r="J28">
            <v>7.4516129032258069</v>
          </cell>
          <cell r="K28">
            <v>5.5333333333333332</v>
          </cell>
          <cell r="L28">
            <v>4.064516129032258</v>
          </cell>
          <cell r="M28">
            <v>4.7</v>
          </cell>
          <cell r="N28">
            <v>4.387096774193548</v>
          </cell>
          <cell r="O28">
            <v>7.5483870967741922</v>
          </cell>
          <cell r="P28">
            <v>7.2333333333333334</v>
          </cell>
          <cell r="Q28">
            <v>5.5161290322580649</v>
          </cell>
          <cell r="R28">
            <v>4.5333333333333332</v>
          </cell>
          <cell r="S28">
            <v>3.4193548387096775</v>
          </cell>
          <cell r="T28">
            <v>4.741935483870968</v>
          </cell>
          <cell r="U28">
            <v>9.4137931034482758</v>
          </cell>
          <cell r="V28">
            <v>7.5806451612903212</v>
          </cell>
          <cell r="W28">
            <v>7.333333333333333</v>
          </cell>
          <cell r="X28">
            <v>7.354838709677419</v>
          </cell>
          <cell r="Y28">
            <v>6.833333333333333</v>
          </cell>
          <cell r="Z28">
            <v>6.935483870967742</v>
          </cell>
          <cell r="AA28">
            <v>7.161290322580645</v>
          </cell>
          <cell r="AB28">
            <v>6.333333333333333</v>
          </cell>
          <cell r="AC28">
            <v>7.806451612903226</v>
          </cell>
          <cell r="AD28">
            <v>7.7333333333333325</v>
          </cell>
          <cell r="AE28">
            <v>6.7096774193548381</v>
          </cell>
          <cell r="AF28">
            <v>6.258064516129032</v>
          </cell>
          <cell r="AG28">
            <v>7.3214285714285721</v>
          </cell>
          <cell r="AH28">
            <v>5.741935483870968</v>
          </cell>
          <cell r="AI28">
            <v>7</v>
          </cell>
          <cell r="AJ28">
            <v>5.032258064516129</v>
          </cell>
          <cell r="AK28">
            <v>6.166666666666667</v>
          </cell>
          <cell r="AL28">
            <v>7.225806451612903</v>
          </cell>
          <cell r="AM28">
            <v>5.32258064516129</v>
          </cell>
          <cell r="AN28">
            <v>3.9</v>
          </cell>
          <cell r="AO28">
            <v>5.1290322580645169</v>
          </cell>
          <cell r="AP28">
            <v>6.7333333333333334</v>
          </cell>
          <cell r="AQ28">
            <v>5.67741935483871</v>
          </cell>
          <cell r="AR28">
            <v>5.774193548387097</v>
          </cell>
          <cell r="AS28">
            <v>8.3571428571428577</v>
          </cell>
          <cell r="AT28">
            <v>5.967741935483871</v>
          </cell>
          <cell r="AU28">
            <v>7.4333333333333336</v>
          </cell>
          <cell r="AV28">
            <v>7.064516129032258</v>
          </cell>
          <cell r="AW28">
            <v>8.1666666666666661</v>
          </cell>
        </row>
        <row r="29">
          <cell r="A29" t="str">
            <v>ItalianHome/JamPl/1125CentreSt</v>
          </cell>
          <cell r="B29">
            <v>3.2258064516129031E-2</v>
          </cell>
          <cell r="C29">
            <v>1.4516129032258065</v>
          </cell>
          <cell r="D29">
            <v>2</v>
          </cell>
          <cell r="E29">
            <v>1</v>
          </cell>
          <cell r="F29">
            <v>1.4333333333333331</v>
          </cell>
          <cell r="G29">
            <v>0.64516129032258063</v>
          </cell>
          <cell r="H29">
            <v>0.77419354838709675</v>
          </cell>
          <cell r="I29">
            <v>1.5</v>
          </cell>
          <cell r="J29">
            <v>1.6129032258064515</v>
          </cell>
          <cell r="K29">
            <v>1.7666666666666666</v>
          </cell>
          <cell r="L29">
            <v>0.45161290322580644</v>
          </cell>
          <cell r="M29">
            <v>0.93333333333333335</v>
          </cell>
          <cell r="N29">
            <v>1.903225806451613</v>
          </cell>
          <cell r="O29">
            <v>1.3870967741935485</v>
          </cell>
          <cell r="P29">
            <v>1.8666666666666667</v>
          </cell>
          <cell r="Q29">
            <v>1.2903225806451613</v>
          </cell>
          <cell r="R29">
            <v>1.1666666666666667</v>
          </cell>
          <cell r="S29">
            <v>1.9032258064516128</v>
          </cell>
          <cell r="T29">
            <v>1.1935483870967742</v>
          </cell>
          <cell r="U29">
            <v>1.6206896551724137</v>
          </cell>
          <cell r="V29">
            <v>1.064516129032258</v>
          </cell>
          <cell r="W29">
            <v>2</v>
          </cell>
          <cell r="X29">
            <v>1.903225806451613</v>
          </cell>
          <cell r="Y29">
            <v>1.8</v>
          </cell>
          <cell r="Z29">
            <v>1.2580645161290323</v>
          </cell>
          <cell r="AA29">
            <v>1.6451612903225805</v>
          </cell>
          <cell r="AB29">
            <v>0.6</v>
          </cell>
          <cell r="AC29">
            <v>1.1935483870967742</v>
          </cell>
          <cell r="AD29">
            <v>2</v>
          </cell>
          <cell r="AE29">
            <v>1.6451612903225805</v>
          </cell>
          <cell r="AF29">
            <v>2</v>
          </cell>
          <cell r="AG29">
            <v>2</v>
          </cell>
          <cell r="AH29">
            <v>1.3870967741935483</v>
          </cell>
          <cell r="AI29">
            <v>1.1000000000000001</v>
          </cell>
          <cell r="AJ29">
            <v>1.5806451612903225</v>
          </cell>
          <cell r="AK29">
            <v>1.6</v>
          </cell>
          <cell r="AL29">
            <v>1.2903225806451613</v>
          </cell>
          <cell r="AM29">
            <v>0.77419354838709675</v>
          </cell>
          <cell r="AN29">
            <v>2</v>
          </cell>
          <cell r="AO29">
            <v>1.2903225806451615</v>
          </cell>
          <cell r="AP29">
            <v>1.8666666666666667</v>
          </cell>
          <cell r="AQ29">
            <v>6.4516129032258063E-2</v>
          </cell>
        </row>
        <row r="30">
          <cell r="A30" t="str">
            <v>Key / Fall River / 62 County St</v>
          </cell>
          <cell r="B30">
            <v>5.4838709677419342</v>
          </cell>
          <cell r="C30">
            <v>6.0322580645161299</v>
          </cell>
          <cell r="D30">
            <v>5.7</v>
          </cell>
          <cell r="E30">
            <v>5.5483870967741939</v>
          </cell>
          <cell r="F30">
            <v>9.2333333333333343</v>
          </cell>
          <cell r="G30">
            <v>11.774193548387096</v>
          </cell>
          <cell r="H30">
            <v>10.451612903225806</v>
          </cell>
          <cell r="I30">
            <v>10.785714285714285</v>
          </cell>
          <cell r="J30">
            <v>10.322580645161294</v>
          </cell>
          <cell r="K30">
            <v>12.8</v>
          </cell>
          <cell r="L30">
            <v>12.419354838709678</v>
          </cell>
          <cell r="M30">
            <v>12.066666666666668</v>
          </cell>
          <cell r="N30">
            <v>12.806451612903226</v>
          </cell>
          <cell r="O30">
            <v>14.451612903225808</v>
          </cell>
          <cell r="P30">
            <v>14.533333333333335</v>
          </cell>
          <cell r="Q30">
            <v>14.387096774193548</v>
          </cell>
          <cell r="R30">
            <v>14.6</v>
          </cell>
          <cell r="S30">
            <v>14.741935483870966</v>
          </cell>
          <cell r="T30">
            <v>14.967741935483872</v>
          </cell>
          <cell r="U30">
            <v>14.827586206896553</v>
          </cell>
          <cell r="V30">
            <v>14.838709677419356</v>
          </cell>
          <cell r="W30">
            <v>14.8</v>
          </cell>
          <cell r="X30">
            <v>15</v>
          </cell>
          <cell r="Y30">
            <v>14.533333333333335</v>
          </cell>
          <cell r="Z30">
            <v>14.870967741935484</v>
          </cell>
          <cell r="AA30">
            <v>14.70967741935484</v>
          </cell>
          <cell r="AB30">
            <v>14.2</v>
          </cell>
          <cell r="AC30">
            <v>13</v>
          </cell>
          <cell r="AD30">
            <v>14.3</v>
          </cell>
          <cell r="AE30">
            <v>13.516129032258064</v>
          </cell>
          <cell r="AF30">
            <v>13.645161290322582</v>
          </cell>
          <cell r="AG30">
            <v>11.428571428571431</v>
          </cell>
          <cell r="AH30">
            <v>12.064516129032258</v>
          </cell>
          <cell r="AI30">
            <v>14.266666666666667</v>
          </cell>
          <cell r="AJ30">
            <v>13.06451612903226</v>
          </cell>
          <cell r="AK30">
            <v>14.4</v>
          </cell>
          <cell r="AL30">
            <v>14.645161290322584</v>
          </cell>
          <cell r="AM30">
            <v>13.064516129032258</v>
          </cell>
          <cell r="AN30">
            <v>12.3</v>
          </cell>
          <cell r="AO30">
            <v>14.258064516129034</v>
          </cell>
          <cell r="AP30">
            <v>14.233333333333333</v>
          </cell>
          <cell r="AQ30">
            <v>12.35483870967742</v>
          </cell>
          <cell r="AR30">
            <v>12.774193548387094</v>
          </cell>
          <cell r="AS30">
            <v>14.035714285714286</v>
          </cell>
          <cell r="AT30">
            <v>14.225806451612904</v>
          </cell>
          <cell r="AU30">
            <v>14.533333333333331</v>
          </cell>
          <cell r="AV30">
            <v>14.451612903225808</v>
          </cell>
          <cell r="AW30">
            <v>14.7</v>
          </cell>
        </row>
        <row r="31">
          <cell r="A31" t="str">
            <v>Key / Methuen / 175 Lowell St</v>
          </cell>
          <cell r="B31">
            <v>11.35483870967742</v>
          </cell>
          <cell r="C31">
            <v>11.064516129032258</v>
          </cell>
          <cell r="D31">
            <v>9.9333333333333336</v>
          </cell>
          <cell r="E31">
            <v>9.4838709677419359</v>
          </cell>
          <cell r="F31">
            <v>9.8666666666666671</v>
          </cell>
          <cell r="G31">
            <v>10.548387096774194</v>
          </cell>
          <cell r="H31">
            <v>10.58064516129032</v>
          </cell>
          <cell r="I31">
            <v>9.4285714285714288</v>
          </cell>
          <cell r="J31">
            <v>10</v>
          </cell>
          <cell r="K31">
            <v>11.5</v>
          </cell>
          <cell r="L31">
            <v>10.741935483870966</v>
          </cell>
          <cell r="M31">
            <v>9.9666666666666668</v>
          </cell>
          <cell r="N31">
            <v>10.61290322580645</v>
          </cell>
          <cell r="O31">
            <v>10.548387096774196</v>
          </cell>
          <cell r="P31">
            <v>9.1</v>
          </cell>
          <cell r="Q31">
            <v>9.5161290322580641</v>
          </cell>
          <cell r="R31">
            <v>10.7</v>
          </cell>
          <cell r="S31">
            <v>9.064516129032258</v>
          </cell>
          <cell r="T31">
            <v>5</v>
          </cell>
          <cell r="U31">
            <v>5.6206896551724128</v>
          </cell>
          <cell r="V31">
            <v>4.6774193548387091</v>
          </cell>
          <cell r="W31">
            <v>4.8333333333333339</v>
          </cell>
          <cell r="X31">
            <v>4.4193548387096779</v>
          </cell>
          <cell r="Y31">
            <v>5.166666666666667</v>
          </cell>
          <cell r="Z31">
            <v>3.870967741935484</v>
          </cell>
          <cell r="AA31">
            <v>3.8387096774193545</v>
          </cell>
          <cell r="AB31">
            <v>1.8333333333333333</v>
          </cell>
          <cell r="AC31">
            <v>4.7741935483870961</v>
          </cell>
          <cell r="AD31">
            <v>5.1333333333333329</v>
          </cell>
          <cell r="AE31">
            <v>5.354838709677419</v>
          </cell>
          <cell r="AF31">
            <v>3.3870967741935489</v>
          </cell>
          <cell r="AG31">
            <v>5.75</v>
          </cell>
          <cell r="AH31">
            <v>4.67741935483871</v>
          </cell>
          <cell r="AI31">
            <v>4.5</v>
          </cell>
          <cell r="AJ31">
            <v>5.6129032258064511</v>
          </cell>
          <cell r="AK31">
            <v>5.3</v>
          </cell>
          <cell r="AL31">
            <v>4.8064516129032251</v>
          </cell>
          <cell r="AM31">
            <v>5.838709677419355</v>
          </cell>
          <cell r="AN31">
            <v>4.4000000000000004</v>
          </cell>
          <cell r="AO31">
            <v>5.354838709677419</v>
          </cell>
          <cell r="AP31">
            <v>5.0999999999999996</v>
          </cell>
          <cell r="AQ31">
            <v>4.7096774193548381</v>
          </cell>
          <cell r="AR31">
            <v>4.903225806451613</v>
          </cell>
          <cell r="AS31">
            <v>3.964285714285714</v>
          </cell>
          <cell r="AT31">
            <v>4.838709677419355</v>
          </cell>
          <cell r="AU31">
            <v>5.8666666666666663</v>
          </cell>
          <cell r="AV31">
            <v>5.903225806451613</v>
          </cell>
          <cell r="AW31">
            <v>5.3</v>
          </cell>
        </row>
        <row r="32">
          <cell r="A32" t="str">
            <v>Key / Methuen / 19 Mystic St</v>
          </cell>
          <cell r="S32">
            <v>0.80645161290322576</v>
          </cell>
          <cell r="T32">
            <v>5.5161290322580649</v>
          </cell>
          <cell r="U32">
            <v>5.5862068965517242</v>
          </cell>
          <cell r="V32">
            <v>5.5483870967741939</v>
          </cell>
          <cell r="W32">
            <v>5.7666666666666666</v>
          </cell>
          <cell r="X32">
            <v>4.9677419354838701</v>
          </cell>
          <cell r="Y32">
            <v>6.3</v>
          </cell>
          <cell r="Z32">
            <v>4.258064516129032</v>
          </cell>
          <cell r="AA32">
            <v>5.612903225806452</v>
          </cell>
          <cell r="AB32">
            <v>5.8</v>
          </cell>
          <cell r="AC32">
            <v>6</v>
          </cell>
          <cell r="AD32">
            <v>4.5333333333333341</v>
          </cell>
          <cell r="AE32">
            <v>5.1290322580645169</v>
          </cell>
          <cell r="AF32">
            <v>5.129032258064516</v>
          </cell>
          <cell r="AG32">
            <v>5</v>
          </cell>
          <cell r="AH32">
            <v>4.4838709677419351</v>
          </cell>
          <cell r="AI32">
            <v>4.0666666666666664</v>
          </cell>
          <cell r="AJ32">
            <v>5.4838709677419351</v>
          </cell>
          <cell r="AK32">
            <v>4.5333333333333332</v>
          </cell>
          <cell r="AL32">
            <v>3.6451612903225805</v>
          </cell>
          <cell r="AM32">
            <v>5.6451612903225801</v>
          </cell>
          <cell r="AN32">
            <v>5.333333333333333</v>
          </cell>
          <cell r="AO32">
            <v>4</v>
          </cell>
          <cell r="AP32">
            <v>4.6333333333333329</v>
          </cell>
          <cell r="AQ32">
            <v>5.4838709677419351</v>
          </cell>
          <cell r="AR32">
            <v>4.1612903225806441</v>
          </cell>
          <cell r="AS32">
            <v>4.9285714285714279</v>
          </cell>
          <cell r="AT32">
            <v>4.4838709677419351</v>
          </cell>
          <cell r="AU32">
            <v>5.3666666666666671</v>
          </cell>
          <cell r="AV32">
            <v>5.6774193548387091</v>
          </cell>
          <cell r="AW32">
            <v>5.8666666666666663</v>
          </cell>
        </row>
        <row r="33">
          <cell r="A33" t="str">
            <v>Key / Pittsfield / 369 West St</v>
          </cell>
          <cell r="B33">
            <v>9.387096774193548</v>
          </cell>
          <cell r="C33">
            <v>10.838709677419354</v>
          </cell>
          <cell r="D33">
            <v>9.8666666666666671</v>
          </cell>
          <cell r="E33">
            <v>11</v>
          </cell>
          <cell r="F33">
            <v>10.3</v>
          </cell>
          <cell r="G33">
            <v>10.096774193548388</v>
          </cell>
          <cell r="H33">
            <v>11.387096774193544</v>
          </cell>
          <cell r="I33">
            <v>11.428571428571429</v>
          </cell>
          <cell r="J33">
            <v>11.451612903225806</v>
          </cell>
          <cell r="K33">
            <v>10.1</v>
          </cell>
          <cell r="L33">
            <v>11.096774193548388</v>
          </cell>
          <cell r="M33">
            <v>9.5333333333333314</v>
          </cell>
          <cell r="N33">
            <v>11.580645161290322</v>
          </cell>
          <cell r="O33">
            <v>11.354838709677416</v>
          </cell>
          <cell r="P33">
            <v>11.5</v>
          </cell>
          <cell r="Q33">
            <v>11.677419354838708</v>
          </cell>
          <cell r="R33">
            <v>11.266666666666667</v>
          </cell>
          <cell r="S33">
            <v>11.741935483870966</v>
          </cell>
          <cell r="T33">
            <v>11.838709677419354</v>
          </cell>
          <cell r="U33">
            <v>11.931034482758621</v>
          </cell>
          <cell r="V33">
            <v>12.032258064516128</v>
          </cell>
          <cell r="W33">
            <v>12.033333333333333</v>
          </cell>
          <cell r="X33">
            <v>12</v>
          </cell>
          <cell r="Y33">
            <v>11.966666666666667</v>
          </cell>
          <cell r="Z33">
            <v>11.67741935483871</v>
          </cell>
          <cell r="AA33">
            <v>11.322580645161288</v>
          </cell>
          <cell r="AB33">
            <v>11.466666666666667</v>
          </cell>
          <cell r="AC33">
            <v>11.35483870967742</v>
          </cell>
          <cell r="AD33">
            <v>10.766666666666666</v>
          </cell>
          <cell r="AE33">
            <v>11.032258064516128</v>
          </cell>
          <cell r="AF33">
            <v>11.354838709677418</v>
          </cell>
          <cell r="AG33">
            <v>11.5</v>
          </cell>
          <cell r="AH33">
            <v>11.70967741935484</v>
          </cell>
          <cell r="AI33">
            <v>11.766666666666666</v>
          </cell>
          <cell r="AJ33">
            <v>11.741935483870966</v>
          </cell>
          <cell r="AK33">
            <v>11.866666666666667</v>
          </cell>
          <cell r="AL33">
            <v>10.806451612903228</v>
          </cell>
          <cell r="AM33">
            <v>11.193548387096776</v>
          </cell>
          <cell r="AN33">
            <v>11.333333333333332</v>
          </cell>
          <cell r="AO33">
            <v>11.580645161290322</v>
          </cell>
          <cell r="AP33">
            <v>11.466666666666665</v>
          </cell>
          <cell r="AQ33">
            <v>11.67741935483871</v>
          </cell>
          <cell r="AR33">
            <v>11.161290322580644</v>
          </cell>
          <cell r="AS33">
            <v>11.607142857142856</v>
          </cell>
          <cell r="AT33">
            <v>12.838709677419358</v>
          </cell>
          <cell r="AU33">
            <v>13.266666666666666</v>
          </cell>
          <cell r="AV33">
            <v>12.516129032258066</v>
          </cell>
          <cell r="AW33">
            <v>12.8</v>
          </cell>
        </row>
        <row r="34">
          <cell r="A34" t="str">
            <v>Key / Worcester / 2 Norton St</v>
          </cell>
          <cell r="B34">
            <v>7.9354838709677429</v>
          </cell>
          <cell r="C34">
            <v>8.129032258064516</v>
          </cell>
          <cell r="D34">
            <v>7.0666666666666664</v>
          </cell>
          <cell r="E34">
            <v>7.7741935483870979</v>
          </cell>
          <cell r="F34">
            <v>7</v>
          </cell>
          <cell r="G34">
            <v>8.2903225806451619</v>
          </cell>
          <cell r="H34">
            <v>8.9032258064516121</v>
          </cell>
          <cell r="I34">
            <v>8.4642857142857153</v>
          </cell>
          <cell r="J34">
            <v>8.6774193548387117</v>
          </cell>
          <cell r="K34">
            <v>9.1333333333333329</v>
          </cell>
          <cell r="L34">
            <v>9.935483870967742</v>
          </cell>
          <cell r="M34">
            <v>9.3000000000000007</v>
          </cell>
          <cell r="N34">
            <v>6.4838709677419342</v>
          </cell>
          <cell r="O34">
            <v>8.3225806451612883</v>
          </cell>
          <cell r="P34">
            <v>9.5666666666666664</v>
          </cell>
          <cell r="Q34">
            <v>9.1935483870967758</v>
          </cell>
          <cell r="R34">
            <v>9.9333333333333336</v>
          </cell>
          <cell r="S34">
            <v>9.4838709677419377</v>
          </cell>
          <cell r="T34">
            <v>9.4838709677419359</v>
          </cell>
          <cell r="U34">
            <v>9.9655172413793096</v>
          </cell>
          <cell r="V34">
            <v>9.9032258064516139</v>
          </cell>
          <cell r="W34">
            <v>9.5</v>
          </cell>
          <cell r="X34">
            <v>9.806451612903226</v>
          </cell>
          <cell r="Y34">
            <v>9.6333333333333329</v>
          </cell>
          <cell r="Z34">
            <v>9.387096774193548</v>
          </cell>
          <cell r="AA34">
            <v>9.5483870967741939</v>
          </cell>
          <cell r="AB34">
            <v>9.4</v>
          </cell>
          <cell r="AC34">
            <v>7.870967741935484</v>
          </cell>
          <cell r="AD34">
            <v>6.6</v>
          </cell>
          <cell r="AE34">
            <v>8.0322580645161299</v>
          </cell>
          <cell r="AF34">
            <v>7.5483870967741939</v>
          </cell>
          <cell r="AG34">
            <v>7.6785714285714288</v>
          </cell>
          <cell r="AH34">
            <v>7.258064516129032</v>
          </cell>
          <cell r="AI34">
            <v>9.3333333333333321</v>
          </cell>
          <cell r="AJ34">
            <v>9.6129032258064502</v>
          </cell>
          <cell r="AK34">
            <v>9.1666666666666679</v>
          </cell>
          <cell r="AL34">
            <v>9.2258064516129039</v>
          </cell>
          <cell r="AM34">
            <v>7.8709677419354831</v>
          </cell>
          <cell r="AN34">
            <v>7.833333333333333</v>
          </cell>
          <cell r="AO34">
            <v>9.67741935483871</v>
          </cell>
          <cell r="AP34">
            <v>9.3333333333333339</v>
          </cell>
          <cell r="AQ34">
            <v>7.7741935483870961</v>
          </cell>
          <cell r="AR34">
            <v>8.3548387096774199</v>
          </cell>
          <cell r="AS34">
            <v>9.6428571428571423</v>
          </cell>
          <cell r="AT34">
            <v>7.67741935483871</v>
          </cell>
          <cell r="AU34">
            <v>9.3666666666666654</v>
          </cell>
          <cell r="AV34">
            <v>9.870967741935484</v>
          </cell>
          <cell r="AW34">
            <v>9.9333333333333353</v>
          </cell>
        </row>
        <row r="35">
          <cell r="A35" t="str">
            <v>LUK / Fitchburg / 101 South St</v>
          </cell>
          <cell r="B35">
            <v>5.5161290322580641</v>
          </cell>
          <cell r="C35">
            <v>6.161290322580645</v>
          </cell>
          <cell r="D35">
            <v>5.666666666666667</v>
          </cell>
          <cell r="E35">
            <v>5.7419354838709671</v>
          </cell>
          <cell r="F35">
            <v>6.5333333333333332</v>
          </cell>
          <cell r="G35">
            <v>6.0322580645161299</v>
          </cell>
          <cell r="H35">
            <v>5.4193548387096779</v>
          </cell>
          <cell r="I35">
            <v>5.1785714285714288</v>
          </cell>
          <cell r="J35">
            <v>5.2580645161290329</v>
          </cell>
          <cell r="K35">
            <v>5.5</v>
          </cell>
          <cell r="L35">
            <v>3.967741935483871</v>
          </cell>
          <cell r="M35">
            <v>5.4666666666666668</v>
          </cell>
          <cell r="N35">
            <v>6.5483870967741939</v>
          </cell>
          <cell r="O35">
            <v>7.290322580645161</v>
          </cell>
          <cell r="P35">
            <v>7.0666666666666664</v>
          </cell>
          <cell r="Q35">
            <v>6.4838709677419351</v>
          </cell>
          <cell r="R35">
            <v>6.0333333333333332</v>
          </cell>
          <cell r="S35">
            <v>6.967741935483871</v>
          </cell>
          <cell r="T35">
            <v>6.258064516129032</v>
          </cell>
          <cell r="U35">
            <v>7</v>
          </cell>
          <cell r="V35">
            <v>6.741935483870968</v>
          </cell>
          <cell r="W35">
            <v>6.7666666666666666</v>
          </cell>
          <cell r="X35">
            <v>6.032258064516129</v>
          </cell>
          <cell r="Y35">
            <v>6.1666666666666661</v>
          </cell>
          <cell r="Z35">
            <v>6.741935483870968</v>
          </cell>
          <cell r="AA35">
            <v>6.7741935483870961</v>
          </cell>
          <cell r="AB35">
            <v>6.7333333333333343</v>
          </cell>
          <cell r="AC35">
            <v>7.096774193548387</v>
          </cell>
          <cell r="AD35">
            <v>5.7333333333333334</v>
          </cell>
          <cell r="AE35">
            <v>6.225806451612903</v>
          </cell>
          <cell r="AF35">
            <v>6.387096774193548</v>
          </cell>
          <cell r="AG35">
            <v>7</v>
          </cell>
          <cell r="AH35">
            <v>5.838709677419355</v>
          </cell>
          <cell r="AI35">
            <v>5.166666666666667</v>
          </cell>
          <cell r="AJ35">
            <v>6.3870967741935472</v>
          </cell>
          <cell r="AK35">
            <v>4.7666666666666666</v>
          </cell>
          <cell r="AL35">
            <v>4.354838709677419</v>
          </cell>
          <cell r="AM35">
            <v>5.935483870967742</v>
          </cell>
          <cell r="AN35">
            <v>5.1333333333333337</v>
          </cell>
          <cell r="AO35">
            <v>5.161290322580645</v>
          </cell>
          <cell r="AP35">
            <v>5.833333333333333</v>
          </cell>
          <cell r="AQ35">
            <v>6.419354838709677</v>
          </cell>
          <cell r="AR35">
            <v>6.2903225806451619</v>
          </cell>
          <cell r="AS35">
            <v>3.25</v>
          </cell>
          <cell r="AT35">
            <v>4.193548387096774</v>
          </cell>
          <cell r="AU35">
            <v>5.3666666666666663</v>
          </cell>
          <cell r="AV35">
            <v>6.354838709677419</v>
          </cell>
          <cell r="AW35">
            <v>6.6666666666666679</v>
          </cell>
        </row>
        <row r="36">
          <cell r="A36" t="str">
            <v>LUK / Fitchburg / 102 Day Street</v>
          </cell>
          <cell r="B36">
            <v>2.032258064516129</v>
          </cell>
          <cell r="C36">
            <v>2.32258064516129</v>
          </cell>
          <cell r="D36">
            <v>3.1333333333333337</v>
          </cell>
          <cell r="E36">
            <v>2.6451612903225801</v>
          </cell>
          <cell r="F36">
            <v>4</v>
          </cell>
          <cell r="G36">
            <v>3.4838709677419355</v>
          </cell>
          <cell r="H36">
            <v>3.774193548387097</v>
          </cell>
          <cell r="I36">
            <v>3.25</v>
          </cell>
          <cell r="J36">
            <v>3.806451612903226</v>
          </cell>
          <cell r="K36">
            <v>3.6666666666666665</v>
          </cell>
          <cell r="L36">
            <v>4.4193548387096779</v>
          </cell>
          <cell r="M36">
            <v>3.666666666666667</v>
          </cell>
          <cell r="N36">
            <v>3.5483870967741935</v>
          </cell>
          <cell r="O36">
            <v>3.7096774193548385</v>
          </cell>
          <cell r="P36">
            <v>3.4666666666666668</v>
          </cell>
          <cell r="Q36">
            <v>4.064516129032258</v>
          </cell>
          <cell r="R36">
            <v>4.8</v>
          </cell>
          <cell r="S36">
            <v>4.6451612903225801</v>
          </cell>
          <cell r="T36">
            <v>4.9677419354838701</v>
          </cell>
          <cell r="U36">
            <v>4.4137931034482758</v>
          </cell>
          <cell r="V36">
            <v>1.2903225806451613</v>
          </cell>
          <cell r="W36">
            <v>2.1666666666666665</v>
          </cell>
          <cell r="X36">
            <v>4.193548387096774</v>
          </cell>
          <cell r="Y36">
            <v>5.6333333333333329</v>
          </cell>
          <cell r="Z36">
            <v>6.0967741935483861</v>
          </cell>
          <cell r="AA36">
            <v>6.709677419354839</v>
          </cell>
          <cell r="AB36">
            <v>6.2</v>
          </cell>
          <cell r="AC36">
            <v>8.2903225806451601</v>
          </cell>
          <cell r="AD36">
            <v>8.6</v>
          </cell>
          <cell r="AE36">
            <v>7.967741935483871</v>
          </cell>
          <cell r="AF36">
            <v>6.935483870967742</v>
          </cell>
          <cell r="AG36">
            <v>7.5714285714285721</v>
          </cell>
          <cell r="AH36">
            <v>8.129032258064516</v>
          </cell>
          <cell r="AI36">
            <v>7.6333333333333337</v>
          </cell>
          <cell r="AJ36">
            <v>6.580645161290323</v>
          </cell>
          <cell r="AK36">
            <v>6.4</v>
          </cell>
          <cell r="AL36">
            <v>6.4516129032258069</v>
          </cell>
          <cell r="AM36">
            <v>3.774193548387097</v>
          </cell>
          <cell r="AN36">
            <v>1</v>
          </cell>
          <cell r="AO36">
            <v>1</v>
          </cell>
          <cell r="AP36">
            <v>0.5</v>
          </cell>
        </row>
        <row r="37">
          <cell r="A37" t="str">
            <v>LUK / Fitchburg / 27 Myrtle Ave</v>
          </cell>
          <cell r="B37">
            <v>5.2880645161290323</v>
          </cell>
          <cell r="C37">
            <v>6.7741935483870961</v>
          </cell>
          <cell r="D37">
            <v>7.4333333333333336</v>
          </cell>
          <cell r="E37">
            <v>7.354838709677419</v>
          </cell>
          <cell r="F37">
            <v>8</v>
          </cell>
          <cell r="G37">
            <v>8.0967741935483861</v>
          </cell>
          <cell r="H37">
            <v>8.5483870967741939</v>
          </cell>
          <cell r="I37">
            <v>6.8214285714285712</v>
          </cell>
          <cell r="J37">
            <v>7.612903225806452</v>
          </cell>
          <cell r="K37">
            <v>8.9666666666666686</v>
          </cell>
          <cell r="L37">
            <v>8.9677419354838701</v>
          </cell>
          <cell r="M37">
            <v>8.6999999999999993</v>
          </cell>
          <cell r="N37">
            <v>9.2903225806451619</v>
          </cell>
          <cell r="O37">
            <v>9.0967741935483861</v>
          </cell>
          <cell r="P37">
            <v>9.4</v>
          </cell>
          <cell r="Q37">
            <v>8.741935483870968</v>
          </cell>
          <cell r="R37">
            <v>8.6999999999999993</v>
          </cell>
          <cell r="S37">
            <v>9.0322580645161299</v>
          </cell>
          <cell r="T37">
            <v>8.9032258064516121</v>
          </cell>
          <cell r="U37">
            <v>8.6896551724137936</v>
          </cell>
          <cell r="V37">
            <v>9.0322580645161299</v>
          </cell>
          <cell r="W37">
            <v>8.8666666666666654</v>
          </cell>
          <cell r="X37">
            <v>8.7096774193548381</v>
          </cell>
          <cell r="Y37">
            <v>7.4666666666666668</v>
          </cell>
          <cell r="Z37">
            <v>6.258064516129032</v>
          </cell>
          <cell r="AA37">
            <v>6.096774193548387</v>
          </cell>
          <cell r="AB37">
            <v>4.7333333333333334</v>
          </cell>
          <cell r="AC37">
            <v>4.225806451612903</v>
          </cell>
          <cell r="AD37">
            <v>4.0666666666666664</v>
          </cell>
          <cell r="AE37">
            <v>5.064516129032258</v>
          </cell>
          <cell r="AF37">
            <v>6.290322580645161</v>
          </cell>
          <cell r="AG37">
            <v>5.7142857142857144</v>
          </cell>
          <cell r="AH37">
            <v>5.225806451612903</v>
          </cell>
          <cell r="AI37">
            <v>5.7</v>
          </cell>
          <cell r="AJ37">
            <v>7.096774193548387</v>
          </cell>
          <cell r="AK37">
            <v>6.8666666666666663</v>
          </cell>
          <cell r="AL37">
            <v>5.4838709677419359</v>
          </cell>
          <cell r="AM37">
            <v>6.6129032258064511</v>
          </cell>
          <cell r="AN37">
            <v>6.4666666666666668</v>
          </cell>
          <cell r="AO37">
            <v>6.193548387096774</v>
          </cell>
          <cell r="AP37">
            <v>3.7666666666666662</v>
          </cell>
          <cell r="AQ37">
            <v>4.193548387096774</v>
          </cell>
          <cell r="AR37">
            <v>5.806451612903226</v>
          </cell>
          <cell r="AS37">
            <v>6.75</v>
          </cell>
          <cell r="AT37">
            <v>5.2903225806451601</v>
          </cell>
          <cell r="AU37">
            <v>3.833333333333333</v>
          </cell>
          <cell r="AV37">
            <v>3.6451612903225805</v>
          </cell>
          <cell r="AW37">
            <v>4.833333333333333</v>
          </cell>
        </row>
        <row r="38">
          <cell r="A38" t="str">
            <v>LUK / Fitchburg / 846 Westminster</v>
          </cell>
          <cell r="AM38">
            <v>0.5161290322580645</v>
          </cell>
          <cell r="AN38">
            <v>4.8666666666666671</v>
          </cell>
          <cell r="AO38">
            <v>5.774193548387097</v>
          </cell>
          <cell r="AP38">
            <v>5.5</v>
          </cell>
          <cell r="AQ38">
            <v>5.419354838709677</v>
          </cell>
          <cell r="AR38">
            <v>5.064516129032258</v>
          </cell>
          <cell r="AS38">
            <v>6.3214285714285721</v>
          </cell>
          <cell r="AT38">
            <v>7.741935483870968</v>
          </cell>
          <cell r="AU38">
            <v>8.3666666666666654</v>
          </cell>
          <cell r="AV38">
            <v>8.0322580645161281</v>
          </cell>
          <cell r="AW38">
            <v>6.9</v>
          </cell>
        </row>
        <row r="39">
          <cell r="A39" t="str">
            <v>NFI / Arlington /23 Maple St</v>
          </cell>
          <cell r="D39">
            <v>4.2666666666666666</v>
          </cell>
          <cell r="E39">
            <v>5.096774193548387</v>
          </cell>
          <cell r="F39">
            <v>5.6</v>
          </cell>
          <cell r="G39">
            <v>5.5483870967741931</v>
          </cell>
          <cell r="H39">
            <v>5.419354838709677</v>
          </cell>
          <cell r="I39">
            <v>5.1071428571428577</v>
          </cell>
          <cell r="J39">
            <v>5.32258064516129</v>
          </cell>
          <cell r="K39">
            <v>5.7</v>
          </cell>
          <cell r="L39">
            <v>5.7096774193548381</v>
          </cell>
          <cell r="M39">
            <v>5.5666666666666664</v>
          </cell>
          <cell r="N39">
            <v>5.387096774193548</v>
          </cell>
          <cell r="O39">
            <v>5.6774193548387091</v>
          </cell>
          <cell r="P39">
            <v>3.8</v>
          </cell>
          <cell r="Q39">
            <v>3.193548387096774</v>
          </cell>
          <cell r="R39">
            <v>5.2666666666666675</v>
          </cell>
          <cell r="S39">
            <v>4.8709677419354831</v>
          </cell>
          <cell r="T39">
            <v>5.5483870967741939</v>
          </cell>
          <cell r="U39">
            <v>5.8965517241379306</v>
          </cell>
          <cell r="V39">
            <v>5.32258064516129</v>
          </cell>
          <cell r="W39">
            <v>5.3</v>
          </cell>
          <cell r="X39">
            <v>5.6451612903225801</v>
          </cell>
          <cell r="Y39">
            <v>5.2333333333333343</v>
          </cell>
          <cell r="Z39">
            <v>5.354838709677419</v>
          </cell>
          <cell r="AA39">
            <v>3.5161290322580645</v>
          </cell>
          <cell r="AB39">
            <v>2.3333333333333339</v>
          </cell>
          <cell r="AC39">
            <v>5.387096774193548</v>
          </cell>
          <cell r="AD39">
            <v>5.5333333333333332</v>
          </cell>
          <cell r="AE39">
            <v>4.9032258064516121</v>
          </cell>
          <cell r="AF39">
            <v>4.903225806451613</v>
          </cell>
          <cell r="AG39">
            <v>4.1785714285714279</v>
          </cell>
          <cell r="AH39">
            <v>5.645161290322581</v>
          </cell>
          <cell r="AI39">
            <v>5.2666666666666666</v>
          </cell>
          <cell r="AJ39">
            <v>5.7419354838709671</v>
          </cell>
          <cell r="AK39">
            <v>5.3</v>
          </cell>
          <cell r="AL39">
            <v>5.935483870967742</v>
          </cell>
          <cell r="AM39">
            <v>4.8709677419354849</v>
          </cell>
          <cell r="AN39">
            <v>4.6333333333333337</v>
          </cell>
          <cell r="AO39">
            <v>4.9032258064516121</v>
          </cell>
          <cell r="AP39">
            <v>5.6</v>
          </cell>
          <cell r="AQ39">
            <v>5.193548387096774</v>
          </cell>
          <cell r="AR39">
            <v>5.3225806451612909</v>
          </cell>
          <cell r="AS39">
            <v>5.3928571428571432</v>
          </cell>
          <cell r="AT39">
            <v>5.4193548387096762</v>
          </cell>
          <cell r="AU39">
            <v>5.7333333333333325</v>
          </cell>
          <cell r="AV39">
            <v>5.419354838709677</v>
          </cell>
          <cell r="AW39">
            <v>5.3666666666666671</v>
          </cell>
        </row>
        <row r="40">
          <cell r="A40" t="str">
            <v>Old Colony Y/Brockton/917R Montello</v>
          </cell>
          <cell r="B40">
            <v>8.32258064516129</v>
          </cell>
          <cell r="C40">
            <v>9.193548387096774</v>
          </cell>
          <cell r="D40">
            <v>10.166666666666666</v>
          </cell>
          <cell r="E40">
            <v>10.419354838709678</v>
          </cell>
          <cell r="F40">
            <v>11.8</v>
          </cell>
          <cell r="G40">
            <v>11.032258064516128</v>
          </cell>
          <cell r="H40">
            <v>11.193548387096774</v>
          </cell>
          <cell r="I40">
            <v>11.142857142857141</v>
          </cell>
          <cell r="J40">
            <v>12.290322580645164</v>
          </cell>
          <cell r="K40">
            <v>12.433333333333334</v>
          </cell>
          <cell r="L40">
            <v>11.548387096774194</v>
          </cell>
          <cell r="M40">
            <v>15.133333333333335</v>
          </cell>
          <cell r="N40">
            <v>12.387096774193546</v>
          </cell>
          <cell r="O40">
            <v>10.677419354838708</v>
          </cell>
          <cell r="P40">
            <v>10.933333333333335</v>
          </cell>
          <cell r="Q40">
            <v>11.161290322580644</v>
          </cell>
          <cell r="R40">
            <v>11.6</v>
          </cell>
          <cell r="S40">
            <v>11.645161290322582</v>
          </cell>
          <cell r="T40">
            <v>11.129032258064514</v>
          </cell>
          <cell r="U40">
            <v>9.5517241379310338</v>
          </cell>
          <cell r="V40">
            <v>10.29032258064516</v>
          </cell>
          <cell r="W40">
            <v>11.566666666666668</v>
          </cell>
          <cell r="X40">
            <v>11.516129032258066</v>
          </cell>
          <cell r="Y40">
            <v>10.666666666666668</v>
          </cell>
          <cell r="Z40">
            <v>11.741935483870968</v>
          </cell>
          <cell r="AA40">
            <v>11.06451612903226</v>
          </cell>
          <cell r="AB40">
            <v>11.733333333333334</v>
          </cell>
          <cell r="AC40">
            <v>11.806451612903226</v>
          </cell>
          <cell r="AD40">
            <v>11.066666666666665</v>
          </cell>
          <cell r="AE40">
            <v>11.67741935483871</v>
          </cell>
          <cell r="AF40">
            <v>11.354838709677422</v>
          </cell>
          <cell r="AG40">
            <v>10.214285714285714</v>
          </cell>
          <cell r="AH40">
            <v>10.774193548387098</v>
          </cell>
          <cell r="AI40">
            <v>10.4</v>
          </cell>
          <cell r="AJ40">
            <v>10.935483870967742</v>
          </cell>
          <cell r="AK40">
            <v>11.233333333333333</v>
          </cell>
          <cell r="AL40">
            <v>10.64516129032258</v>
          </cell>
          <cell r="AM40">
            <v>9.2258064516129057</v>
          </cell>
          <cell r="AN40">
            <v>11.166666666666666</v>
          </cell>
          <cell r="AO40">
            <v>9.1612903225806441</v>
          </cell>
          <cell r="AP40">
            <v>7.3333333333333339</v>
          </cell>
          <cell r="AQ40">
            <v>8.3548387096774199</v>
          </cell>
          <cell r="AR40">
            <v>10.935483870967742</v>
          </cell>
          <cell r="AS40">
            <v>11.535714285714288</v>
          </cell>
          <cell r="AT40">
            <v>11.032258064516128</v>
          </cell>
          <cell r="AU40">
            <v>9.5</v>
          </cell>
          <cell r="AV40">
            <v>11.258064516129032</v>
          </cell>
          <cell r="AW40">
            <v>9.6999999999999993</v>
          </cell>
        </row>
        <row r="41">
          <cell r="A41" t="str">
            <v>Old Colony Y/Fall River/199 N. Main</v>
          </cell>
          <cell r="F41">
            <v>13.4</v>
          </cell>
          <cell r="G41">
            <v>11.419354838709678</v>
          </cell>
          <cell r="H41">
            <v>12.29032258064516</v>
          </cell>
          <cell r="I41">
            <v>13.785714285714286</v>
          </cell>
          <cell r="J41">
            <v>13.516129032258066</v>
          </cell>
          <cell r="K41">
            <v>13.9</v>
          </cell>
          <cell r="L41">
            <v>13.225806451612904</v>
          </cell>
          <cell r="M41">
            <v>14.033333333333333</v>
          </cell>
          <cell r="N41">
            <v>13.064516129032256</v>
          </cell>
          <cell r="O41">
            <v>12.161290322580644</v>
          </cell>
          <cell r="P41">
            <v>13.533333333333331</v>
          </cell>
          <cell r="Q41">
            <v>13.7741935483871</v>
          </cell>
          <cell r="R41">
            <v>12.833333333333334</v>
          </cell>
          <cell r="S41">
            <v>12.741935483870968</v>
          </cell>
          <cell r="T41">
            <v>13.129032258064514</v>
          </cell>
          <cell r="U41">
            <v>13.482758620689657</v>
          </cell>
          <cell r="V41">
            <v>13.483870967741936</v>
          </cell>
          <cell r="W41">
            <v>13.9</v>
          </cell>
          <cell r="X41">
            <v>11.548387096774194</v>
          </cell>
          <cell r="Y41">
            <v>5.9</v>
          </cell>
          <cell r="Z41">
            <v>8.5483870967741922</v>
          </cell>
          <cell r="AA41">
            <v>1.5806451612903225</v>
          </cell>
        </row>
        <row r="42">
          <cell r="A42" t="str">
            <v>Old Colony Y/NewBedford/106 bullard</v>
          </cell>
          <cell r="X42">
            <v>1.967741935483871</v>
          </cell>
          <cell r="Y42">
            <v>7.8</v>
          </cell>
          <cell r="Z42">
            <v>4.419354838709677</v>
          </cell>
          <cell r="AA42">
            <v>8.7741935483870979</v>
          </cell>
          <cell r="AB42">
            <v>12.6</v>
          </cell>
          <cell r="AC42">
            <v>12.193548387096776</v>
          </cell>
          <cell r="AD42">
            <v>12.6</v>
          </cell>
          <cell r="AE42">
            <v>10.74193548387097</v>
          </cell>
          <cell r="AF42">
            <v>12.612903225806452</v>
          </cell>
          <cell r="AG42">
            <v>12.642857142857144</v>
          </cell>
          <cell r="AH42">
            <v>12.580645161290324</v>
          </cell>
          <cell r="AI42">
            <v>13.366666666666667</v>
          </cell>
          <cell r="AJ42">
            <v>13.677419354838708</v>
          </cell>
          <cell r="AK42">
            <v>14.866666666666665</v>
          </cell>
          <cell r="AL42">
            <v>13.354838709677418</v>
          </cell>
          <cell r="AM42">
            <v>13.322580645161292</v>
          </cell>
          <cell r="AN42">
            <v>13.3</v>
          </cell>
          <cell r="AO42">
            <v>13.290322580645158</v>
          </cell>
          <cell r="AP42">
            <v>12.066666666666668</v>
          </cell>
          <cell r="AQ42">
            <v>11.161290322580646</v>
          </cell>
          <cell r="AR42">
            <v>12.741935483870968</v>
          </cell>
          <cell r="AS42">
            <v>12.892857142857144</v>
          </cell>
          <cell r="AT42">
            <v>13.06451612903226</v>
          </cell>
          <cell r="AU42">
            <v>13.533333333333331</v>
          </cell>
          <cell r="AV42">
            <v>13.451612903225808</v>
          </cell>
          <cell r="AW42">
            <v>11.5</v>
          </cell>
        </row>
        <row r="43">
          <cell r="A43" t="str">
            <v>RFK / Lancaster / 220 Old Common</v>
          </cell>
          <cell r="C43">
            <v>5.064516129032258</v>
          </cell>
          <cell r="D43">
            <v>10</v>
          </cell>
          <cell r="E43">
            <v>9.9677419354838719</v>
          </cell>
          <cell r="F43">
            <v>9.4</v>
          </cell>
          <cell r="G43">
            <v>9.258064516129032</v>
          </cell>
          <cell r="H43">
            <v>9.9032258064516157</v>
          </cell>
          <cell r="I43">
            <v>11.785714285714286</v>
          </cell>
          <cell r="J43">
            <v>10.193548387096774</v>
          </cell>
          <cell r="K43">
            <v>11.433333333333334</v>
          </cell>
          <cell r="L43">
            <v>13.516129032258064</v>
          </cell>
          <cell r="M43">
            <v>13.633333333333335</v>
          </cell>
          <cell r="N43">
            <v>13.870967741935484</v>
          </cell>
          <cell r="O43">
            <v>12.516129032258064</v>
          </cell>
          <cell r="P43">
            <v>11.6</v>
          </cell>
          <cell r="Q43">
            <v>12.064516129032258</v>
          </cell>
          <cell r="R43">
            <v>13.1</v>
          </cell>
          <cell r="S43">
            <v>14.806451612903226</v>
          </cell>
          <cell r="T43">
            <v>14.096774193548388</v>
          </cell>
          <cell r="U43">
            <v>14.413793103448274</v>
          </cell>
          <cell r="V43">
            <v>14.129032258064518</v>
          </cell>
          <cell r="W43">
            <v>14.466666666666667</v>
          </cell>
          <cell r="X43">
            <v>14.70967741935484</v>
          </cell>
          <cell r="Y43">
            <v>14.666666666666668</v>
          </cell>
          <cell r="Z43">
            <v>14.67741935483871</v>
          </cell>
          <cell r="AA43">
            <v>13.935483870967742</v>
          </cell>
          <cell r="AB43">
            <v>13.633333333333333</v>
          </cell>
          <cell r="AC43">
            <v>13.387096774193548</v>
          </cell>
          <cell r="AD43">
            <v>11.433333333333334</v>
          </cell>
          <cell r="AE43">
            <v>10.32258064516129</v>
          </cell>
          <cell r="AF43">
            <v>13.516129032258064</v>
          </cell>
          <cell r="AG43">
            <v>12.714285714285714</v>
          </cell>
          <cell r="AH43">
            <v>10.645161290322582</v>
          </cell>
          <cell r="AI43">
            <v>12.3</v>
          </cell>
          <cell r="AJ43">
            <v>13.064516129032256</v>
          </cell>
          <cell r="AK43">
            <v>14</v>
          </cell>
          <cell r="AL43">
            <v>13.580645161290322</v>
          </cell>
          <cell r="AM43">
            <v>12.483870967741936</v>
          </cell>
          <cell r="AN43">
            <v>10.433333333333335</v>
          </cell>
          <cell r="AO43">
            <v>12.419354838709678</v>
          </cell>
          <cell r="AP43">
            <v>11.3</v>
          </cell>
          <cell r="AQ43">
            <v>10.774193548387096</v>
          </cell>
          <cell r="AR43">
            <v>10.774193548387096</v>
          </cell>
          <cell r="AS43">
            <v>11.107142857142858</v>
          </cell>
          <cell r="AT43">
            <v>12.741935483870968</v>
          </cell>
          <cell r="AU43">
            <v>14.166666666666666</v>
          </cell>
          <cell r="AV43">
            <v>13.129032258064518</v>
          </cell>
          <cell r="AW43">
            <v>13.2</v>
          </cell>
        </row>
        <row r="44">
          <cell r="A44" t="str">
            <v>RFK / S.Yarmouth / 137 Run Pond</v>
          </cell>
          <cell r="B44">
            <v>9.612903225806452</v>
          </cell>
          <cell r="C44">
            <v>11.612903225806452</v>
          </cell>
          <cell r="D44">
            <v>10.466666666666667</v>
          </cell>
          <cell r="E44">
            <v>10.451612903225804</v>
          </cell>
          <cell r="F44">
            <v>11.533333333333335</v>
          </cell>
          <cell r="G44">
            <v>11.322580645161288</v>
          </cell>
          <cell r="H44">
            <v>9.1935483870967758</v>
          </cell>
          <cell r="I44">
            <v>10.392857142857142</v>
          </cell>
          <cell r="J44">
            <v>11.774193548387098</v>
          </cell>
          <cell r="K44">
            <v>11.566666666666666</v>
          </cell>
          <cell r="L44">
            <v>11.387096774193548</v>
          </cell>
          <cell r="M44">
            <v>11.833333333333332</v>
          </cell>
          <cell r="N44">
            <v>9.387096774193548</v>
          </cell>
          <cell r="O44">
            <v>9.5483870967741939</v>
          </cell>
          <cell r="P44">
            <v>10.266666666666666</v>
          </cell>
          <cell r="Q44">
            <v>10.29032258064516</v>
          </cell>
          <cell r="R44">
            <v>11.666666666666666</v>
          </cell>
          <cell r="S44">
            <v>10.967741935483874</v>
          </cell>
          <cell r="T44">
            <v>11.516129032258064</v>
          </cell>
          <cell r="U44">
            <v>11.310344827586206</v>
          </cell>
          <cell r="V44">
            <v>10.419354838709678</v>
          </cell>
          <cell r="W44">
            <v>9.8333333333333321</v>
          </cell>
          <cell r="X44">
            <v>11.806451612903226</v>
          </cell>
          <cell r="Y44">
            <v>11.833333333333332</v>
          </cell>
          <cell r="Z44">
            <v>11.774193548387096</v>
          </cell>
          <cell r="AA44">
            <v>11.032258064516128</v>
          </cell>
          <cell r="AB44">
            <v>11.7</v>
          </cell>
          <cell r="AC44">
            <v>11.580645161290322</v>
          </cell>
          <cell r="AD44">
            <v>11.666666666666666</v>
          </cell>
          <cell r="AE44">
            <v>11.67741935483871</v>
          </cell>
          <cell r="AF44">
            <v>11.258064516129034</v>
          </cell>
          <cell r="AG44">
            <v>11.25</v>
          </cell>
          <cell r="AH44">
            <v>11.806451612903228</v>
          </cell>
          <cell r="AI44">
            <v>11.366666666666669</v>
          </cell>
          <cell r="AJ44">
            <v>11.161290322580646</v>
          </cell>
          <cell r="AK44">
            <v>11.066666666666668</v>
          </cell>
          <cell r="AL44">
            <v>11</v>
          </cell>
          <cell r="AM44">
            <v>12</v>
          </cell>
          <cell r="AN44">
            <v>11.266666666666667</v>
          </cell>
          <cell r="AO44">
            <v>11.806451612903226</v>
          </cell>
          <cell r="AP44">
            <v>11.966666666666667</v>
          </cell>
          <cell r="AQ44">
            <v>11.161290322580644</v>
          </cell>
          <cell r="AR44">
            <v>11.161290322580644</v>
          </cell>
          <cell r="AS44">
            <v>11.357142857142858</v>
          </cell>
          <cell r="AT44">
            <v>11.838709677419354</v>
          </cell>
          <cell r="AU44">
            <v>11.733333333333333</v>
          </cell>
          <cell r="AV44">
            <v>11.096774193548386</v>
          </cell>
          <cell r="AW44">
            <v>10.366666666666667</v>
          </cell>
        </row>
        <row r="45">
          <cell r="A45" t="str">
            <v>SPIN / Lynn / 50 Newhall Street</v>
          </cell>
          <cell r="D45">
            <v>4.5</v>
          </cell>
          <cell r="E45">
            <v>10.064516129032256</v>
          </cell>
          <cell r="F45">
            <v>10.5</v>
          </cell>
          <cell r="G45">
            <v>8.2258064516129039</v>
          </cell>
          <cell r="H45">
            <v>5.354838709677419</v>
          </cell>
          <cell r="I45">
            <v>1.3214285714285712</v>
          </cell>
          <cell r="J45">
            <v>8</v>
          </cell>
          <cell r="K45">
            <v>10.433333333333332</v>
          </cell>
          <cell r="L45">
            <v>7.8709677419354822</v>
          </cell>
          <cell r="M45">
            <v>8.2333333333333343</v>
          </cell>
          <cell r="N45">
            <v>10.064516129032258</v>
          </cell>
          <cell r="O45">
            <v>8.129032258064516</v>
          </cell>
          <cell r="P45">
            <v>6.333333333333333</v>
          </cell>
          <cell r="Q45">
            <v>9.2258064516129021</v>
          </cell>
          <cell r="R45">
            <v>9</v>
          </cell>
          <cell r="S45">
            <v>8</v>
          </cell>
          <cell r="T45">
            <v>8.9677419354838737</v>
          </cell>
          <cell r="U45">
            <v>6.5862068965517251</v>
          </cell>
          <cell r="V45">
            <v>9.193548387096774</v>
          </cell>
          <cell r="W45">
            <v>9.5666666666666647</v>
          </cell>
          <cell r="X45">
            <v>9.0322580645161263</v>
          </cell>
          <cell r="Y45">
            <v>10.5</v>
          </cell>
          <cell r="Z45">
            <v>11.225806451612904</v>
          </cell>
          <cell r="AA45">
            <v>9.1935483870967758</v>
          </cell>
          <cell r="AB45">
            <v>8.0333333333333332</v>
          </cell>
          <cell r="AC45">
            <v>8.9677419354838701</v>
          </cell>
          <cell r="AD45">
            <v>9.8000000000000007</v>
          </cell>
          <cell r="AE45">
            <v>9.67741935483871</v>
          </cell>
          <cell r="AF45">
            <v>9.4516129032258043</v>
          </cell>
          <cell r="AG45">
            <v>7.4285714285714297</v>
          </cell>
          <cell r="AH45">
            <v>9.612903225806452</v>
          </cell>
          <cell r="AI45">
            <v>9.6</v>
          </cell>
          <cell r="AJ45">
            <v>8.5806451612903221</v>
          </cell>
          <cell r="AK45">
            <v>11.433333333333334</v>
          </cell>
          <cell r="AL45">
            <v>8.5161290322580641</v>
          </cell>
          <cell r="AM45">
            <v>8.5806451612903238</v>
          </cell>
          <cell r="AN45">
            <v>5.9666666666666668</v>
          </cell>
          <cell r="AO45">
            <v>7.5161290322580632</v>
          </cell>
          <cell r="AP45">
            <v>11.06666666666667</v>
          </cell>
          <cell r="AQ45">
            <v>9.7096774193548381</v>
          </cell>
          <cell r="AR45">
            <v>8.5483870967741939</v>
          </cell>
          <cell r="AS45">
            <v>9.2857142857142865</v>
          </cell>
          <cell r="AT45">
            <v>8.3548387096774182</v>
          </cell>
          <cell r="AU45">
            <v>10.5</v>
          </cell>
          <cell r="AV45">
            <v>9.2258064516129039</v>
          </cell>
          <cell r="AW45">
            <v>10.1</v>
          </cell>
        </row>
        <row r="46">
          <cell r="A46" t="str">
            <v>St Vincent's/FallRiver/2425Highland</v>
          </cell>
          <cell r="D46">
            <v>1.4333333333333331</v>
          </cell>
          <cell r="E46">
            <v>4.5483870967741939</v>
          </cell>
          <cell r="F46">
            <v>8.9333333333333336</v>
          </cell>
          <cell r="G46">
            <v>7.7741935483870961</v>
          </cell>
          <cell r="H46">
            <v>6.225806451612903</v>
          </cell>
          <cell r="I46">
            <v>6.4285714285714288</v>
          </cell>
          <cell r="J46">
            <v>6.935483870967742</v>
          </cell>
          <cell r="K46">
            <v>7.8</v>
          </cell>
          <cell r="L46">
            <v>7.193548387096774</v>
          </cell>
          <cell r="M46">
            <v>6.8333333333333339</v>
          </cell>
          <cell r="N46">
            <v>7.258064516129032</v>
          </cell>
          <cell r="O46">
            <v>7.935483870967742</v>
          </cell>
          <cell r="P46">
            <v>7.8</v>
          </cell>
          <cell r="Q46">
            <v>9</v>
          </cell>
          <cell r="R46">
            <v>8.9333333333333336</v>
          </cell>
          <cell r="S46">
            <v>7.064516129032258</v>
          </cell>
          <cell r="T46">
            <v>6.7419354838709671</v>
          </cell>
          <cell r="U46">
            <v>8.206896551724137</v>
          </cell>
          <cell r="V46">
            <v>8.935483870967742</v>
          </cell>
          <cell r="W46">
            <v>8.6333333333333329</v>
          </cell>
          <cell r="X46">
            <v>6.7741935483870961</v>
          </cell>
          <cell r="Y46">
            <v>6.9333333333333336</v>
          </cell>
          <cell r="Z46">
            <v>8.4838709677419359</v>
          </cell>
          <cell r="AA46">
            <v>8.2903225806451619</v>
          </cell>
          <cell r="AB46">
            <v>6.666666666666667</v>
          </cell>
          <cell r="AC46">
            <v>6.5161290322580641</v>
          </cell>
          <cell r="AD46">
            <v>8.1333333333333329</v>
          </cell>
          <cell r="AE46">
            <v>9.0645161290322598</v>
          </cell>
          <cell r="AF46">
            <v>7.4838709677419351</v>
          </cell>
          <cell r="AG46">
            <v>8.1071428571428577</v>
          </cell>
          <cell r="AH46">
            <v>8.935483870967742</v>
          </cell>
          <cell r="AI46">
            <v>8.9666666666666668</v>
          </cell>
          <cell r="AJ46">
            <v>8.5806451612903203</v>
          </cell>
          <cell r="AK46">
            <v>8.9</v>
          </cell>
          <cell r="AL46">
            <v>8.612903225806452</v>
          </cell>
          <cell r="AM46">
            <v>7.67741935483871</v>
          </cell>
          <cell r="AN46">
            <v>5.2</v>
          </cell>
          <cell r="AO46">
            <v>3.645161290322581</v>
          </cell>
          <cell r="AP46">
            <v>7.333333333333333</v>
          </cell>
          <cell r="AQ46">
            <v>8.3548387096774182</v>
          </cell>
          <cell r="AR46">
            <v>8.8709677419354822</v>
          </cell>
          <cell r="AS46">
            <v>6.5</v>
          </cell>
          <cell r="AT46">
            <v>7.1935483870967731</v>
          </cell>
          <cell r="AU46">
            <v>7.1333333333333337</v>
          </cell>
          <cell r="AV46">
            <v>8.935483870967742</v>
          </cell>
          <cell r="AW46">
            <v>8.9333333333333336</v>
          </cell>
        </row>
        <row r="47">
          <cell r="A47" t="str">
            <v>TeamCoord / Bradford / 4 S. Kimball</v>
          </cell>
          <cell r="D47">
            <v>1.9333333333333331</v>
          </cell>
          <cell r="E47">
            <v>5.6129032258064511</v>
          </cell>
          <cell r="F47">
            <v>8.9</v>
          </cell>
          <cell r="G47">
            <v>8.387096774193548</v>
          </cell>
          <cell r="H47">
            <v>8.4516129032258078</v>
          </cell>
          <cell r="I47">
            <v>8.8928571428571441</v>
          </cell>
          <cell r="J47">
            <v>9.4193548387096762</v>
          </cell>
          <cell r="K47">
            <v>9.1666666666666661</v>
          </cell>
          <cell r="L47">
            <v>9.4838709677419342</v>
          </cell>
          <cell r="M47">
            <v>8.9666666666666668</v>
          </cell>
          <cell r="N47">
            <v>5.8064516129032251</v>
          </cell>
          <cell r="O47">
            <v>5.064516129032258</v>
          </cell>
          <cell r="P47">
            <v>4.1333333333333329</v>
          </cell>
          <cell r="Q47">
            <v>5.419354838709677</v>
          </cell>
          <cell r="R47">
            <v>5.5</v>
          </cell>
          <cell r="S47">
            <v>4.7096774193548381</v>
          </cell>
          <cell r="T47">
            <v>5.354838709677419</v>
          </cell>
          <cell r="U47">
            <v>5.4482758620689653</v>
          </cell>
          <cell r="V47">
            <v>3.67741935483871</v>
          </cell>
          <cell r="W47">
            <v>3.9333333333333327</v>
          </cell>
          <cell r="X47">
            <v>4.064516129032258</v>
          </cell>
          <cell r="Y47">
            <v>3.4</v>
          </cell>
          <cell r="Z47">
            <v>5.32258064516129</v>
          </cell>
          <cell r="AA47">
            <v>4.258064516129032</v>
          </cell>
          <cell r="AB47">
            <v>3.1</v>
          </cell>
          <cell r="AC47">
            <v>5.096774193548387</v>
          </cell>
          <cell r="AD47">
            <v>5.0333333333333332</v>
          </cell>
          <cell r="AE47">
            <v>4.064516129032258</v>
          </cell>
          <cell r="AF47">
            <v>5.5161290322580641</v>
          </cell>
          <cell r="AG47">
            <v>4.6071428571428577</v>
          </cell>
          <cell r="AH47">
            <v>2.193548387096774</v>
          </cell>
          <cell r="AI47">
            <v>3.7</v>
          </cell>
          <cell r="AJ47">
            <v>5.7419354838709671</v>
          </cell>
          <cell r="AK47">
            <v>5.3</v>
          </cell>
          <cell r="AL47">
            <v>3.8064516129032255</v>
          </cell>
          <cell r="AM47">
            <v>3.193548387096774</v>
          </cell>
          <cell r="AN47">
            <v>3.7666666666666666</v>
          </cell>
          <cell r="AO47">
            <v>4.32258064516129</v>
          </cell>
          <cell r="AP47">
            <v>2.6666666666666674</v>
          </cell>
          <cell r="AQ47">
            <v>3.354838709677419</v>
          </cell>
          <cell r="AR47">
            <v>4</v>
          </cell>
          <cell r="AS47">
            <v>4</v>
          </cell>
          <cell r="AT47">
            <v>4.4838709677419359</v>
          </cell>
          <cell r="AU47">
            <v>5.2333333333333325</v>
          </cell>
          <cell r="AV47">
            <v>5.741935483870968</v>
          </cell>
          <cell r="AW47">
            <v>4.5666666666666664</v>
          </cell>
        </row>
        <row r="48">
          <cell r="A48" t="str">
            <v>TeamCoord / Haverhill / 20NewcombSt</v>
          </cell>
          <cell r="D48">
            <v>3.3333333333333335</v>
          </cell>
          <cell r="E48">
            <v>4.258064516129032</v>
          </cell>
          <cell r="F48">
            <v>1.3</v>
          </cell>
          <cell r="K48">
            <v>6.6666666666666666E-2</v>
          </cell>
          <cell r="L48">
            <v>1.161290322580645</v>
          </cell>
          <cell r="M48">
            <v>1.9666666666666668</v>
          </cell>
          <cell r="N48">
            <v>5.4838709677419359</v>
          </cell>
          <cell r="O48">
            <v>1.2580645161290323</v>
          </cell>
          <cell r="P48">
            <v>3.333333333333333</v>
          </cell>
          <cell r="Q48">
            <v>3.903225806451613</v>
          </cell>
          <cell r="R48">
            <v>5.2</v>
          </cell>
          <cell r="S48">
            <v>5.064516129032258</v>
          </cell>
          <cell r="T48">
            <v>5.064516129032258</v>
          </cell>
          <cell r="U48">
            <v>5.931034482758621</v>
          </cell>
          <cell r="V48">
            <v>4.6774193548387091</v>
          </cell>
          <cell r="W48">
            <v>5.5</v>
          </cell>
          <cell r="X48">
            <v>5.3870967741935489</v>
          </cell>
          <cell r="Y48">
            <v>4.7</v>
          </cell>
          <cell r="Z48">
            <v>3.838709677419355</v>
          </cell>
          <cell r="AA48">
            <v>3.8064516129032251</v>
          </cell>
          <cell r="AB48">
            <v>5.9</v>
          </cell>
          <cell r="AC48">
            <v>5.838709677419355</v>
          </cell>
          <cell r="AD48">
            <v>4.2333333333333334</v>
          </cell>
          <cell r="AE48">
            <v>5.290322580645161</v>
          </cell>
          <cell r="AF48">
            <v>5.4838709677419351</v>
          </cell>
          <cell r="AG48">
            <v>2.3928571428571428</v>
          </cell>
          <cell r="AH48">
            <v>2.645161290322581</v>
          </cell>
          <cell r="AI48">
            <v>3.9666666666666663</v>
          </cell>
          <cell r="AJ48">
            <v>3.4838709677419355</v>
          </cell>
          <cell r="AK48">
            <v>1.3666666666666667</v>
          </cell>
          <cell r="AL48">
            <v>2.7419354838709671</v>
          </cell>
          <cell r="AM48">
            <v>4.8709677419354831</v>
          </cell>
          <cell r="AN48">
            <v>3.6333333333333333</v>
          </cell>
          <cell r="AO48">
            <v>5.129032258064516</v>
          </cell>
          <cell r="AP48">
            <v>4.5333333333333332</v>
          </cell>
          <cell r="AQ48">
            <v>4.032258064516129</v>
          </cell>
          <cell r="AR48">
            <v>5.32258064516129</v>
          </cell>
          <cell r="AS48">
            <v>5.2142857142857144</v>
          </cell>
          <cell r="AT48">
            <v>3.967741935483871</v>
          </cell>
          <cell r="AU48">
            <v>2.2999999999999998</v>
          </cell>
          <cell r="AV48">
            <v>5.032258064516129</v>
          </cell>
          <cell r="AW48">
            <v>3.4</v>
          </cell>
        </row>
        <row r="49">
          <cell r="A49" t="str">
            <v>TeamCoord/Wilmington/82HighSt</v>
          </cell>
          <cell r="D49">
            <v>1.8333333333333335</v>
          </cell>
          <cell r="E49">
            <v>4.741935483870968</v>
          </cell>
          <cell r="F49">
            <v>2.9333333333333336</v>
          </cell>
          <cell r="G49">
            <v>4.064516129032258</v>
          </cell>
          <cell r="H49">
            <v>3.5483870967741931</v>
          </cell>
          <cell r="I49">
            <v>3.6428571428571428</v>
          </cell>
          <cell r="J49">
            <v>3.4516129032258069</v>
          </cell>
          <cell r="K49">
            <v>4.8666666666666663</v>
          </cell>
          <cell r="L49">
            <v>4.6129032258064511</v>
          </cell>
          <cell r="M49">
            <v>5.0333333333333332</v>
          </cell>
          <cell r="N49">
            <v>4.838709677419355</v>
          </cell>
          <cell r="O49">
            <v>4.806451612903226</v>
          </cell>
          <cell r="P49">
            <v>3.7</v>
          </cell>
          <cell r="Q49">
            <v>3.806451612903226</v>
          </cell>
          <cell r="R49">
            <v>3.1333333333333333</v>
          </cell>
          <cell r="S49">
            <v>4.096774193548387</v>
          </cell>
          <cell r="T49">
            <v>4.935483870967742</v>
          </cell>
          <cell r="U49">
            <v>4.7931034482758621</v>
          </cell>
          <cell r="V49">
            <v>4.4838709677419351</v>
          </cell>
          <cell r="W49">
            <v>3.3333333333333335</v>
          </cell>
          <cell r="X49">
            <v>3.32258064516129</v>
          </cell>
          <cell r="Y49">
            <v>4.666666666666667</v>
          </cell>
          <cell r="Z49">
            <v>4.4516129032258061</v>
          </cell>
          <cell r="AA49">
            <v>4.4193548387096779</v>
          </cell>
          <cell r="AB49">
            <v>2.833333333333333</v>
          </cell>
          <cell r="AC49">
            <v>4.096774193548387</v>
          </cell>
          <cell r="AD49">
            <v>4.8666666666666663</v>
          </cell>
          <cell r="AE49">
            <v>4.354838709677419</v>
          </cell>
          <cell r="AF49">
            <v>2.967741935483871</v>
          </cell>
          <cell r="AG49">
            <v>4.5714285714285712</v>
          </cell>
          <cell r="AH49">
            <v>3.967741935483871</v>
          </cell>
          <cell r="AI49">
            <v>3.9666666666666672</v>
          </cell>
          <cell r="AJ49">
            <v>4.612903225806452</v>
          </cell>
          <cell r="AK49">
            <v>4.7333333333333334</v>
          </cell>
          <cell r="AL49">
            <v>4.3870967741935472</v>
          </cell>
          <cell r="AM49">
            <v>4.290322580645161</v>
          </cell>
          <cell r="AN49">
            <v>4.8333333333333339</v>
          </cell>
          <cell r="AO49">
            <v>4.870967741935484</v>
          </cell>
          <cell r="AP49">
            <v>4.5666666666666664</v>
          </cell>
          <cell r="AQ49">
            <v>4.838709677419355</v>
          </cell>
          <cell r="AR49">
            <v>4.4838709677419351</v>
          </cell>
          <cell r="AS49">
            <v>4.9642857142857144</v>
          </cell>
          <cell r="AT49">
            <v>4.709677419354839</v>
          </cell>
          <cell r="AU49">
            <v>4.833333333333333</v>
          </cell>
          <cell r="AV49">
            <v>4.8064516129032251</v>
          </cell>
          <cell r="AW49">
            <v>4.3</v>
          </cell>
        </row>
        <row r="50">
          <cell r="A50" t="str">
            <v>TheHome for LW/Walpole/399Lincoln</v>
          </cell>
          <cell r="C50">
            <v>1.6774193548387095</v>
          </cell>
          <cell r="D50">
            <v>2.7333333333333329</v>
          </cell>
          <cell r="E50">
            <v>5.129032258064516</v>
          </cell>
          <cell r="F50">
            <v>4.0999999999999996</v>
          </cell>
          <cell r="G50">
            <v>3.6774193548387095</v>
          </cell>
          <cell r="H50">
            <v>3.9354838709677415</v>
          </cell>
          <cell r="I50">
            <v>4.7857142857142856</v>
          </cell>
          <cell r="J50">
            <v>2.612903225806452</v>
          </cell>
          <cell r="K50">
            <v>5.6333333333333329</v>
          </cell>
          <cell r="L50">
            <v>5.580645161290323</v>
          </cell>
          <cell r="M50">
            <v>6.0333333333333332</v>
          </cell>
          <cell r="N50">
            <v>2.8064516129032255</v>
          </cell>
          <cell r="O50">
            <v>5.193548387096774</v>
          </cell>
          <cell r="P50">
            <v>5.3</v>
          </cell>
          <cell r="Q50">
            <v>5.064516129032258</v>
          </cell>
          <cell r="R50">
            <v>6.9666666666666668</v>
          </cell>
          <cell r="S50">
            <v>5.5161290322580649</v>
          </cell>
          <cell r="T50">
            <v>6</v>
          </cell>
          <cell r="U50">
            <v>7.5172413793103452</v>
          </cell>
          <cell r="V50">
            <v>6.6451612903225801</v>
          </cell>
          <cell r="W50">
            <v>7.2666666666666675</v>
          </cell>
          <cell r="X50">
            <v>6.7096774193548381</v>
          </cell>
          <cell r="Y50">
            <v>7.1333333333333329</v>
          </cell>
          <cell r="Z50">
            <v>6.32258064516129</v>
          </cell>
          <cell r="AA50">
            <v>7.32258064516129</v>
          </cell>
          <cell r="AB50">
            <v>6.8666666666666654</v>
          </cell>
          <cell r="AC50">
            <v>6.387096774193548</v>
          </cell>
          <cell r="AD50">
            <v>7</v>
          </cell>
          <cell r="AE50">
            <v>6.2903225806451601</v>
          </cell>
          <cell r="AF50">
            <v>6.258064516129032</v>
          </cell>
          <cell r="AG50">
            <v>7.4285714285714288</v>
          </cell>
          <cell r="AH50">
            <v>7.806451612903226</v>
          </cell>
          <cell r="AI50">
            <v>7.2</v>
          </cell>
          <cell r="AJ50">
            <v>7.580645161290323</v>
          </cell>
          <cell r="AK50">
            <v>6.9</v>
          </cell>
          <cell r="AL50">
            <v>6.5806451612903221</v>
          </cell>
          <cell r="AM50">
            <v>6.1612903225806459</v>
          </cell>
          <cell r="AN50">
            <v>4.3333333333333321</v>
          </cell>
          <cell r="AO50">
            <v>6.5483870967741939</v>
          </cell>
          <cell r="AP50">
            <v>6.4666666666666668</v>
          </cell>
          <cell r="AQ50">
            <v>6.064516129032258</v>
          </cell>
          <cell r="AR50">
            <v>6.1290322580645151</v>
          </cell>
          <cell r="AS50">
            <v>6.7857142857142847</v>
          </cell>
          <cell r="AT50">
            <v>7.032258064516129</v>
          </cell>
          <cell r="AU50">
            <v>6.9</v>
          </cell>
          <cell r="AV50">
            <v>5.354838709677419</v>
          </cell>
          <cell r="AW50">
            <v>6.2333333333333334</v>
          </cell>
        </row>
        <row r="51">
          <cell r="A51" t="str">
            <v>Wayside/Framingham/1FredrickAbbotWy</v>
          </cell>
          <cell r="AI51">
            <v>1.5</v>
          </cell>
          <cell r="AJ51">
            <v>20.064516129032256</v>
          </cell>
          <cell r="AK51">
            <v>18.066666666666666</v>
          </cell>
          <cell r="AL51">
            <v>20.451612903225808</v>
          </cell>
          <cell r="AM51">
            <v>20.161290322580641</v>
          </cell>
          <cell r="AN51">
            <v>19.633333333333329</v>
          </cell>
          <cell r="AO51">
            <v>18.806451612903231</v>
          </cell>
          <cell r="AP51">
            <v>19.533333333333328</v>
          </cell>
          <cell r="AQ51">
            <v>19.419354838709683</v>
          </cell>
          <cell r="AR51">
            <v>17.419354838709676</v>
          </cell>
          <cell r="AS51">
            <v>19.178571428571431</v>
          </cell>
          <cell r="AT51">
            <v>20</v>
          </cell>
          <cell r="AU51">
            <v>19.866666666666667</v>
          </cell>
          <cell r="AV51">
            <v>19.870967741935484</v>
          </cell>
          <cell r="AW51">
            <v>20.5</v>
          </cell>
        </row>
        <row r="52">
          <cell r="A52" t="str">
            <v>Wayside/Framingham/85Edgell Rd</v>
          </cell>
          <cell r="E52">
            <v>2.258064516129032</v>
          </cell>
          <cell r="F52">
            <v>3.3333333333333335</v>
          </cell>
          <cell r="G52">
            <v>3.6774193548387095</v>
          </cell>
          <cell r="H52">
            <v>3.7741935483870965</v>
          </cell>
          <cell r="I52">
            <v>2.25</v>
          </cell>
          <cell r="J52">
            <v>3.774193548387097</v>
          </cell>
          <cell r="K52">
            <v>3.8333333333333335</v>
          </cell>
          <cell r="L52">
            <v>3.5161290322580645</v>
          </cell>
          <cell r="M52">
            <v>3.5333333333333337</v>
          </cell>
          <cell r="N52">
            <v>3.838709677419355</v>
          </cell>
          <cell r="O52">
            <v>4.0322580645161299</v>
          </cell>
          <cell r="P52">
            <v>3.9666666666666668</v>
          </cell>
          <cell r="Q52">
            <v>3.935483870967742</v>
          </cell>
          <cell r="R52">
            <v>3.7</v>
          </cell>
          <cell r="S52">
            <v>3.838709677419355</v>
          </cell>
          <cell r="T52">
            <v>3.967741935483871</v>
          </cell>
          <cell r="U52">
            <v>3.9655172413793105</v>
          </cell>
          <cell r="V52">
            <v>4</v>
          </cell>
          <cell r="W52">
            <v>4</v>
          </cell>
          <cell r="X52">
            <v>3.5161290322580645</v>
          </cell>
          <cell r="Y52">
            <v>4.6666666666666661</v>
          </cell>
          <cell r="Z52">
            <v>4.290322580645161</v>
          </cell>
          <cell r="AA52">
            <v>3.8387096774193541</v>
          </cell>
          <cell r="AB52">
            <v>4</v>
          </cell>
          <cell r="AC52">
            <v>2.7096774193548385</v>
          </cell>
          <cell r="AD52">
            <v>3.5666666666666664</v>
          </cell>
          <cell r="AE52">
            <v>3.4516129032258065</v>
          </cell>
          <cell r="AF52">
            <v>2.967741935483871</v>
          </cell>
          <cell r="AG52">
            <v>3.8928571428571428</v>
          </cell>
          <cell r="AH52">
            <v>3.935483870967742</v>
          </cell>
          <cell r="AI52">
            <v>3.6</v>
          </cell>
        </row>
        <row r="53">
          <cell r="A53" t="str">
            <v>Wayside/Framingham/98DennisonAve</v>
          </cell>
          <cell r="E53">
            <v>8.612903225806452</v>
          </cell>
          <cell r="F53">
            <v>6.9333333333333336</v>
          </cell>
          <cell r="G53">
            <v>5.612903225806452</v>
          </cell>
          <cell r="H53">
            <v>5.645161290322581</v>
          </cell>
          <cell r="I53">
            <v>8</v>
          </cell>
          <cell r="J53">
            <v>8.6129032258064537</v>
          </cell>
          <cell r="K53">
            <v>7.4333333333333345</v>
          </cell>
          <cell r="L53">
            <v>8.0967741935483879</v>
          </cell>
          <cell r="M53">
            <v>8.3333333333333339</v>
          </cell>
          <cell r="N53">
            <v>7.419354838709677</v>
          </cell>
          <cell r="O53">
            <v>7.935483870967742</v>
          </cell>
          <cell r="P53">
            <v>5.8666666666666663</v>
          </cell>
          <cell r="Q53">
            <v>7.161290322580645</v>
          </cell>
          <cell r="R53">
            <v>7.6666666666666661</v>
          </cell>
          <cell r="S53">
            <v>7.838709677419355</v>
          </cell>
          <cell r="T53">
            <v>8.3225806451612918</v>
          </cell>
          <cell r="U53">
            <v>8.3793103448275854</v>
          </cell>
          <cell r="V53">
            <v>7.354838709677419</v>
          </cell>
          <cell r="W53">
            <v>8.2333333333333343</v>
          </cell>
          <cell r="X53">
            <v>6.9677419354838701</v>
          </cell>
          <cell r="Y53">
            <v>8</v>
          </cell>
          <cell r="Z53">
            <v>8.193548387096774</v>
          </cell>
          <cell r="AA53">
            <v>7.193548387096774</v>
          </cell>
          <cell r="AB53">
            <v>7.6</v>
          </cell>
          <cell r="AC53">
            <v>7.0322580645161281</v>
          </cell>
          <cell r="AD53">
            <v>8.4</v>
          </cell>
          <cell r="AE53">
            <v>7.129032258064516</v>
          </cell>
          <cell r="AF53">
            <v>6.6129032258064511</v>
          </cell>
          <cell r="AG53">
            <v>8.25</v>
          </cell>
          <cell r="AH53">
            <v>8.1612903225806441</v>
          </cell>
          <cell r="AI53">
            <v>7.7</v>
          </cell>
        </row>
        <row r="54">
          <cell r="A54" t="str">
            <v>Wayside/Waltham/558WaverleyOaksRd</v>
          </cell>
          <cell r="E54">
            <v>5.354838709677419</v>
          </cell>
          <cell r="F54">
            <v>5.4333333333333336</v>
          </cell>
          <cell r="G54">
            <v>6.0967741935483861</v>
          </cell>
          <cell r="H54">
            <v>7.6774193548387082</v>
          </cell>
          <cell r="I54">
            <v>6.9285714285714288</v>
          </cell>
          <cell r="J54">
            <v>8.3548387096774182</v>
          </cell>
          <cell r="K54">
            <v>8.2333333333333325</v>
          </cell>
          <cell r="L54">
            <v>7.3870967741935489</v>
          </cell>
          <cell r="M54">
            <v>7.833333333333333</v>
          </cell>
          <cell r="N54">
            <v>7.161290322580645</v>
          </cell>
          <cell r="O54">
            <v>6.6451612903225801</v>
          </cell>
          <cell r="P54">
            <v>6.0333333333333332</v>
          </cell>
          <cell r="Q54">
            <v>7.8064516129032251</v>
          </cell>
          <cell r="R54">
            <v>6.5</v>
          </cell>
          <cell r="S54">
            <v>6.6774193548387109</v>
          </cell>
          <cell r="T54">
            <v>7.4838709677419359</v>
          </cell>
          <cell r="U54">
            <v>7.5862068965517251</v>
          </cell>
          <cell r="V54">
            <v>6.4838709677419351</v>
          </cell>
          <cell r="W54">
            <v>7.5333333333333332</v>
          </cell>
          <cell r="X54">
            <v>7.4838709677419359</v>
          </cell>
          <cell r="Y54">
            <v>6.7666666666666657</v>
          </cell>
          <cell r="Z54">
            <v>7.612903225806452</v>
          </cell>
          <cell r="AA54">
            <v>8.1290322580645178</v>
          </cell>
          <cell r="AB54">
            <v>8.8333333333333321</v>
          </cell>
          <cell r="AC54">
            <v>7.4516129032258069</v>
          </cell>
          <cell r="AD54">
            <v>5.5666666666666664</v>
          </cell>
          <cell r="AE54">
            <v>7</v>
          </cell>
          <cell r="AF54">
            <v>7.5483870967741922</v>
          </cell>
          <cell r="AG54">
            <v>7.1785714285714279</v>
          </cell>
          <cell r="AH54">
            <v>8.0322580645161281</v>
          </cell>
          <cell r="AI54">
            <v>5.6333333333333346</v>
          </cell>
        </row>
        <row r="55">
          <cell r="A55" t="str">
            <v>YOU / Boylston / 1 Elmwood Place</v>
          </cell>
          <cell r="B55">
            <v>7.9354838709677411</v>
          </cell>
          <cell r="C55">
            <v>8.4838709677419359</v>
          </cell>
          <cell r="D55">
            <v>8.8666666666666654</v>
          </cell>
          <cell r="E55">
            <v>8.4193548387096779</v>
          </cell>
          <cell r="F55">
            <v>7.5333333333333332</v>
          </cell>
          <cell r="G55">
            <v>7</v>
          </cell>
          <cell r="H55">
            <v>7.806451612903226</v>
          </cell>
          <cell r="I55">
            <v>7.75</v>
          </cell>
          <cell r="J55">
            <v>7</v>
          </cell>
          <cell r="K55">
            <v>8.3000000000000007</v>
          </cell>
          <cell r="L55">
            <v>8.3548387096774182</v>
          </cell>
          <cell r="M55">
            <v>8.8333333333333339</v>
          </cell>
          <cell r="N55">
            <v>8.935483870967742</v>
          </cell>
          <cell r="O55">
            <v>8.7096774193548381</v>
          </cell>
          <cell r="P55">
            <v>8.033333333333335</v>
          </cell>
          <cell r="Q55">
            <v>9</v>
          </cell>
          <cell r="R55">
            <v>8.1</v>
          </cell>
          <cell r="S55">
            <v>8.9677419354838719</v>
          </cell>
          <cell r="T55">
            <v>7.838709677419355</v>
          </cell>
          <cell r="U55">
            <v>9</v>
          </cell>
          <cell r="V55">
            <v>8.806451612903226</v>
          </cell>
          <cell r="W55">
            <v>8.9333333333333336</v>
          </cell>
          <cell r="X55">
            <v>9</v>
          </cell>
          <cell r="Y55">
            <v>7.9333333333333336</v>
          </cell>
          <cell r="Z55">
            <v>7.9032258064516121</v>
          </cell>
          <cell r="AA55">
            <v>6.8709677419354831</v>
          </cell>
          <cell r="AB55">
            <v>7.9333333333333336</v>
          </cell>
          <cell r="AC55">
            <v>7.4838709677419351</v>
          </cell>
          <cell r="AD55">
            <v>7.3666666666666663</v>
          </cell>
          <cell r="AE55">
            <v>7.6451612903225801</v>
          </cell>
          <cell r="AF55">
            <v>7.612903225806452</v>
          </cell>
          <cell r="AG55">
            <v>7.9285714285714288</v>
          </cell>
          <cell r="AH55">
            <v>7.67741935483871</v>
          </cell>
          <cell r="AI55">
            <v>8.1</v>
          </cell>
          <cell r="AJ55">
            <v>8.387096774193548</v>
          </cell>
          <cell r="AK55">
            <v>8.466666666666665</v>
          </cell>
          <cell r="AL55">
            <v>7.8387096774193541</v>
          </cell>
          <cell r="AM55">
            <v>8.1290322580645178</v>
          </cell>
          <cell r="AN55">
            <v>7.8666666666666671</v>
          </cell>
          <cell r="AO55">
            <v>8.4516129032258078</v>
          </cell>
          <cell r="AP55">
            <v>7.3666666666666654</v>
          </cell>
          <cell r="AQ55">
            <v>6.9677419354838701</v>
          </cell>
          <cell r="AR55">
            <v>6.967741935483871</v>
          </cell>
          <cell r="AS55">
            <v>8.5357142857142847</v>
          </cell>
          <cell r="AT55">
            <v>8.0967741935483861</v>
          </cell>
          <cell r="AU55">
            <v>7.2333333333333334</v>
          </cell>
          <cell r="AV55">
            <v>8.4516129032258078</v>
          </cell>
          <cell r="AW55">
            <v>7.3333333333333321</v>
          </cell>
        </row>
        <row r="56">
          <cell r="A56" t="str">
            <v>YOU / Worcester / 37 Boylston</v>
          </cell>
          <cell r="B56">
            <v>4.645161290322581</v>
          </cell>
          <cell r="C56">
            <v>5.5161290322580649</v>
          </cell>
          <cell r="D56">
            <v>5.9</v>
          </cell>
          <cell r="E56">
            <v>5.935483870967742</v>
          </cell>
          <cell r="F56">
            <v>5.7</v>
          </cell>
          <cell r="G56">
            <v>5.419354838709677</v>
          </cell>
          <cell r="H56">
            <v>6.387096774193548</v>
          </cell>
          <cell r="I56">
            <v>6.3214285714285712</v>
          </cell>
          <cell r="J56">
            <v>7.806451612903226</v>
          </cell>
          <cell r="K56">
            <v>6.5333333333333341</v>
          </cell>
          <cell r="L56">
            <v>6</v>
          </cell>
          <cell r="M56">
            <v>5.5333333333333332</v>
          </cell>
          <cell r="N56">
            <v>5.5483870967741939</v>
          </cell>
          <cell r="O56">
            <v>5.741935483870968</v>
          </cell>
          <cell r="P56">
            <v>5.7666666666666666</v>
          </cell>
          <cell r="Q56">
            <v>6</v>
          </cell>
          <cell r="R56">
            <v>6</v>
          </cell>
          <cell r="S56">
            <v>5.645161290322581</v>
          </cell>
          <cell r="T56">
            <v>5.5161290322580641</v>
          </cell>
          <cell r="U56">
            <v>5.6551724137931032</v>
          </cell>
          <cell r="V56">
            <v>5.419354838709677</v>
          </cell>
          <cell r="W56">
            <v>5.9666666666666668</v>
          </cell>
          <cell r="X56">
            <v>5.967741935483871</v>
          </cell>
          <cell r="Y56">
            <v>5.8333333333333339</v>
          </cell>
          <cell r="Z56">
            <v>5.5806451612903221</v>
          </cell>
          <cell r="AA56">
            <v>6.774193548387097</v>
          </cell>
          <cell r="AB56">
            <v>6.9666666666666668</v>
          </cell>
          <cell r="AC56">
            <v>5.387096774193548</v>
          </cell>
          <cell r="AD56">
            <v>5.5</v>
          </cell>
          <cell r="AE56">
            <v>5.32258064516129</v>
          </cell>
          <cell r="AF56">
            <v>7</v>
          </cell>
          <cell r="AG56">
            <v>6.7857142857142856</v>
          </cell>
          <cell r="AH56">
            <v>6.4516129032258069</v>
          </cell>
          <cell r="AI56">
            <v>5.166666666666667</v>
          </cell>
          <cell r="AJ56">
            <v>5.064516129032258</v>
          </cell>
          <cell r="AK56">
            <v>5.8</v>
          </cell>
          <cell r="AL56">
            <v>5.67741935483871</v>
          </cell>
          <cell r="AM56">
            <v>5.838709677419355</v>
          </cell>
          <cell r="AN56">
            <v>4.9333333333333336</v>
          </cell>
          <cell r="AO56">
            <v>5.67741935483871</v>
          </cell>
          <cell r="AP56">
            <v>5.7</v>
          </cell>
          <cell r="AQ56">
            <v>5.032258064516129</v>
          </cell>
          <cell r="AR56">
            <v>4.967741935483871</v>
          </cell>
          <cell r="AS56">
            <v>4.8571428571428577</v>
          </cell>
          <cell r="AT56">
            <v>4.935483870967742</v>
          </cell>
          <cell r="AU56">
            <v>4.0999999999999996</v>
          </cell>
          <cell r="AV56">
            <v>4.870967741935484</v>
          </cell>
          <cell r="AW56">
            <v>4.0333333333333332</v>
          </cell>
        </row>
        <row r="263">
          <cell r="C263" t="str">
            <v>Bay State CS / Plymouth / 475 State 1</v>
          </cell>
          <cell r="D263" t="str">
            <v>Brockton Area Office</v>
          </cell>
          <cell r="AA263">
            <v>6.4516129032258063E-2</v>
          </cell>
          <cell r="AB263">
            <v>1</v>
          </cell>
          <cell r="AC263">
            <v>6.4516129032258063E-2</v>
          </cell>
          <cell r="AG263">
            <v>0.46666666666666667</v>
          </cell>
          <cell r="AH263">
            <v>3.2258064516129031E-2</v>
          </cell>
          <cell r="AJ263">
            <v>0.6428571428571429</v>
          </cell>
          <cell r="AK263">
            <v>1.3870967741935485</v>
          </cell>
          <cell r="AL263">
            <v>0.43333333333333335</v>
          </cell>
          <cell r="AM263">
            <v>1.032258064516129</v>
          </cell>
          <cell r="AN263">
            <v>1.1000000000000001</v>
          </cell>
          <cell r="AO263">
            <v>1</v>
          </cell>
          <cell r="AP263">
            <v>0.41935483870967744</v>
          </cell>
          <cell r="AS263">
            <v>0.36666666666666664</v>
          </cell>
          <cell r="AU263">
            <v>0.77419354838709675</v>
          </cell>
          <cell r="AV263">
            <v>1</v>
          </cell>
          <cell r="AW263">
            <v>1</v>
          </cell>
          <cell r="AX263">
            <v>0.73333333333333328</v>
          </cell>
          <cell r="AY263">
            <v>1</v>
          </cell>
          <cell r="AZ263">
            <v>1</v>
          </cell>
        </row>
        <row r="264">
          <cell r="C264" t="str">
            <v>Bay State CS / Plymouth / 475 State 2</v>
          </cell>
          <cell r="D264" t="str">
            <v>Cape Cod Area Office</v>
          </cell>
          <cell r="AT264">
            <v>9.6774193548387094E-2</v>
          </cell>
          <cell r="AW264">
            <v>1.3870967741935485</v>
          </cell>
          <cell r="AX264">
            <v>1.0333333333333334</v>
          </cell>
          <cell r="AY264">
            <v>1</v>
          </cell>
          <cell r="AZ264">
            <v>0.13333333333333333</v>
          </cell>
        </row>
        <row r="265">
          <cell r="C265" t="str">
            <v>Bay State CS / Plymouth / 475 State 3</v>
          </cell>
          <cell r="D265" t="str">
            <v>Coastal Area Office</v>
          </cell>
          <cell r="Q265">
            <v>0.12903225806451613</v>
          </cell>
          <cell r="W265">
            <v>0.67741935483870963</v>
          </cell>
          <cell r="X265">
            <v>0.41379310344827591</v>
          </cell>
          <cell r="AD265">
            <v>6.4516129032258063E-2</v>
          </cell>
        </row>
        <row r="266">
          <cell r="C266" t="str">
            <v>Bay State CS / Plymouth / 475 State 4</v>
          </cell>
          <cell r="D266" t="str">
            <v>Fall River Area Office</v>
          </cell>
          <cell r="S266">
            <v>0.2</v>
          </cell>
          <cell r="T266">
            <v>0.35483870967741937</v>
          </cell>
          <cell r="AA266">
            <v>9.6774193548387094E-2</v>
          </cell>
          <cell r="AB266">
            <v>3.3333333333333333E-2</v>
          </cell>
          <cell r="AD266">
            <v>0.32258064516129031</v>
          </cell>
          <cell r="AX266">
            <v>0.43333333333333335</v>
          </cell>
          <cell r="AZ266">
            <v>0.2</v>
          </cell>
        </row>
        <row r="267">
          <cell r="C267" t="str">
            <v>Bay State CS / Plymouth / 475 State 5</v>
          </cell>
          <cell r="D267" t="str">
            <v>New Bedford Area Office</v>
          </cell>
          <cell r="AK267">
            <v>6.4516129032258063E-2</v>
          </cell>
          <cell r="AL267">
            <v>0.43333333333333329</v>
          </cell>
          <cell r="AN267">
            <v>0.16666666666666666</v>
          </cell>
          <cell r="AO267">
            <v>9.6774193548387094E-2</v>
          </cell>
          <cell r="AR267">
            <v>0.16129032258064516</v>
          </cell>
          <cell r="AT267">
            <v>0.967741935483871</v>
          </cell>
          <cell r="AU267">
            <v>1.2903225806451613</v>
          </cell>
          <cell r="AV267">
            <v>1.7857142857142856</v>
          </cell>
          <cell r="AX267">
            <v>6.6666666666666666E-2</v>
          </cell>
          <cell r="AY267">
            <v>0.74193548387096775</v>
          </cell>
          <cell r="AZ267">
            <v>1.0666666666666667</v>
          </cell>
        </row>
        <row r="268">
          <cell r="C268" t="str">
            <v>Bay State CS / Plymouth / 475 State 6</v>
          </cell>
          <cell r="D268" t="str">
            <v>Plymouth Area Office</v>
          </cell>
          <cell r="O268">
            <v>9.6774193548387094E-2</v>
          </cell>
          <cell r="P268">
            <v>5.7</v>
          </cell>
          <cell r="Q268">
            <v>8.5806451612903221</v>
          </cell>
          <cell r="R268">
            <v>8</v>
          </cell>
          <cell r="S268">
            <v>4.8333333333333321</v>
          </cell>
          <cell r="T268">
            <v>9.9354838709677402</v>
          </cell>
          <cell r="U268">
            <v>11.366666666666667</v>
          </cell>
          <cell r="V268">
            <v>10.61290322580645</v>
          </cell>
          <cell r="W268">
            <v>10.225806451612904</v>
          </cell>
          <cell r="X268">
            <v>8.4482758620689662</v>
          </cell>
          <cell r="Y268">
            <v>10.870967741935482</v>
          </cell>
          <cell r="Z268">
            <v>12.066666666666666</v>
          </cell>
          <cell r="AA268">
            <v>10</v>
          </cell>
          <cell r="AB268">
            <v>10.3</v>
          </cell>
          <cell r="AC268">
            <v>10.387096774193548</v>
          </cell>
          <cell r="AD268">
            <v>10.129032258064516</v>
          </cell>
          <cell r="AE268">
            <v>10.933333333333334</v>
          </cell>
          <cell r="AF268">
            <v>9.9677419354838701</v>
          </cell>
          <cell r="AG268">
            <v>9.0666666666666664</v>
          </cell>
          <cell r="AH268">
            <v>11.258064516129032</v>
          </cell>
          <cell r="AI268">
            <v>10.870967741935484</v>
          </cell>
          <cell r="AJ268">
            <v>7.7857142857142865</v>
          </cell>
          <cell r="AK268">
            <v>8.0322580645161281</v>
          </cell>
          <cell r="AL268">
            <v>9.9</v>
          </cell>
          <cell r="AM268">
            <v>7.806451612903226</v>
          </cell>
          <cell r="AN268">
            <v>8.2333333333333325</v>
          </cell>
          <cell r="AO268">
            <v>5.870967741935484</v>
          </cell>
          <cell r="AP268">
            <v>9.0645161290322598</v>
          </cell>
          <cell r="AQ268">
            <v>9.6999999999999993</v>
          </cell>
          <cell r="AR268">
            <v>9.935483870967742</v>
          </cell>
          <cell r="AS268">
            <v>8.4666666666666668</v>
          </cell>
          <cell r="AT268">
            <v>7.8387096774193541</v>
          </cell>
          <cell r="AU268">
            <v>6.8387096774193541</v>
          </cell>
          <cell r="AV268">
            <v>6.5357142857142856</v>
          </cell>
          <cell r="AW268">
            <v>4.161290322580645</v>
          </cell>
          <cell r="AX268">
            <v>4.8666666666666663</v>
          </cell>
          <cell r="AY268">
            <v>8.7096774193548381</v>
          </cell>
          <cell r="AZ268">
            <v>9.1</v>
          </cell>
        </row>
        <row r="269">
          <cell r="C269" t="str">
            <v>Bay State CS / Plymouth / 475 State 7</v>
          </cell>
          <cell r="D269" t="str">
            <v>Solutions for Living (PAS SE)</v>
          </cell>
          <cell r="AF269">
            <v>0.93548387096774188</v>
          </cell>
          <cell r="AG269">
            <v>0.5</v>
          </cell>
          <cell r="AN269">
            <v>0.23333333333333334</v>
          </cell>
          <cell r="AO269">
            <v>0.16129032258064516</v>
          </cell>
          <cell r="AX269">
            <v>0.2</v>
          </cell>
        </row>
        <row r="270">
          <cell r="C270" t="str">
            <v>Bay State CS / Plymouth / 475 State 8</v>
          </cell>
          <cell r="D270" t="str">
            <v>Taunton/Attleboro Area Office</v>
          </cell>
          <cell r="T270">
            <v>0.16129032258064516</v>
          </cell>
          <cell r="AA270">
            <v>9.6774193548387094E-2</v>
          </cell>
        </row>
        <row r="271">
          <cell r="C271" t="str">
            <v>Bay State CS / S.Weymouth/ 911 Main 1</v>
          </cell>
          <cell r="D271" t="str">
            <v>Arlington Area Office</v>
          </cell>
          <cell r="G271">
            <v>6.6666666666666666E-2</v>
          </cell>
          <cell r="H271">
            <v>9.6774193548387094E-2</v>
          </cell>
          <cell r="T271">
            <v>6.4516129032258063E-2</v>
          </cell>
          <cell r="U271">
            <v>0.96666666666666667</v>
          </cell>
          <cell r="V271">
            <v>0.32258064516129031</v>
          </cell>
          <cell r="X271">
            <v>3.4482758620689655E-2</v>
          </cell>
          <cell r="Y271">
            <v>6.4516129032258063E-2</v>
          </cell>
          <cell r="AB271">
            <v>3.3333333333333333E-2</v>
          </cell>
          <cell r="AP271">
            <v>0.12903225806451613</v>
          </cell>
        </row>
        <row r="272">
          <cell r="C272" t="str">
            <v>Bay State CS / S.Weymouth/ 911 Main 2</v>
          </cell>
          <cell r="D272" t="str">
            <v>Brockton Area Office</v>
          </cell>
          <cell r="AM272">
            <v>6.4516129032258063E-2</v>
          </cell>
          <cell r="AO272">
            <v>0.80645161290322576</v>
          </cell>
          <cell r="AP272">
            <v>0.70967741935483875</v>
          </cell>
          <cell r="AQ272">
            <v>0.9</v>
          </cell>
          <cell r="AU272">
            <v>3.2258064516129031E-2</v>
          </cell>
          <cell r="AV272">
            <v>0.42857142857142855</v>
          </cell>
          <cell r="AX272">
            <v>0.53333333333333333</v>
          </cell>
          <cell r="AY272">
            <v>0.41935483870967744</v>
          </cell>
        </row>
        <row r="273">
          <cell r="C273" t="str">
            <v>Bay State CS / S.Weymouth/ 911 Main 3</v>
          </cell>
          <cell r="D273" t="str">
            <v>Cambridge Area Office</v>
          </cell>
          <cell r="H273">
            <v>0.19354838709677419</v>
          </cell>
          <cell r="AY273">
            <v>0.67741935483870963</v>
          </cell>
          <cell r="AZ273">
            <v>0.3</v>
          </cell>
        </row>
        <row r="274">
          <cell r="C274" t="str">
            <v>Bay State CS / S.Weymouth/ 911 Main 4</v>
          </cell>
          <cell r="D274" t="str">
            <v>Cape Cod Area Office</v>
          </cell>
          <cell r="U274">
            <v>3.3333333333333333E-2</v>
          </cell>
        </row>
        <row r="275">
          <cell r="C275" t="str">
            <v>Bay State CS / S.Weymouth/ 911 Main 5</v>
          </cell>
          <cell r="D275" t="str">
            <v>Coastal Area Office</v>
          </cell>
          <cell r="G275">
            <v>5.7333333333333334</v>
          </cell>
          <cell r="H275">
            <v>5.7419354838709671</v>
          </cell>
          <cell r="I275">
            <v>8.2666666666666675</v>
          </cell>
          <cell r="J275">
            <v>7.6774193548387091</v>
          </cell>
          <cell r="K275">
            <v>7</v>
          </cell>
          <cell r="L275">
            <v>5.5</v>
          </cell>
          <cell r="M275">
            <v>7.4516129032258061</v>
          </cell>
          <cell r="N275">
            <v>8.6333333333333329</v>
          </cell>
          <cell r="O275">
            <v>7.67741935483871</v>
          </cell>
          <cell r="P275">
            <v>8.3333333333333321</v>
          </cell>
          <cell r="Q275">
            <v>7.9677419354838692</v>
          </cell>
          <cell r="R275">
            <v>8.258064516129032</v>
          </cell>
          <cell r="S275">
            <v>7.6</v>
          </cell>
          <cell r="T275">
            <v>7.9677419354838701</v>
          </cell>
          <cell r="U275">
            <v>7.8</v>
          </cell>
          <cell r="V275">
            <v>8.2903225806451601</v>
          </cell>
          <cell r="W275">
            <v>7.7741935483870961</v>
          </cell>
          <cell r="X275">
            <v>7.2758620689655169</v>
          </cell>
          <cell r="Y275">
            <v>7</v>
          </cell>
          <cell r="Z275">
            <v>7.6333333333333346</v>
          </cell>
          <cell r="AA275">
            <v>7.4516129032258052</v>
          </cell>
          <cell r="AB275">
            <v>7.6</v>
          </cell>
          <cell r="AC275">
            <v>7.612903225806452</v>
          </cell>
          <cell r="AD275">
            <v>5.064516129032258</v>
          </cell>
          <cell r="AE275">
            <v>5.6333333333333329</v>
          </cell>
          <cell r="AF275">
            <v>7.064516129032258</v>
          </cell>
          <cell r="AG275">
            <v>8.6999999999999993</v>
          </cell>
          <cell r="AH275">
            <v>7.935483870967742</v>
          </cell>
          <cell r="AI275">
            <v>7.6774193548387082</v>
          </cell>
          <cell r="AJ275">
            <v>6.5714285714285703</v>
          </cell>
          <cell r="AK275">
            <v>8</v>
          </cell>
          <cell r="AL275">
            <v>8.7333333333333325</v>
          </cell>
          <cell r="AM275">
            <v>5.225806451612903</v>
          </cell>
          <cell r="AN275">
            <v>8</v>
          </cell>
          <cell r="AO275">
            <v>5.4193548387096779</v>
          </cell>
          <cell r="AP275">
            <v>4.0645161290322571</v>
          </cell>
          <cell r="AQ275">
            <v>7.7</v>
          </cell>
          <cell r="AR275">
            <v>6.3548387096774182</v>
          </cell>
          <cell r="AS275">
            <v>6.3666666666666671</v>
          </cell>
          <cell r="AT275">
            <v>6.5483870967741939</v>
          </cell>
          <cell r="AU275">
            <v>5.1935483870967731</v>
          </cell>
          <cell r="AV275">
            <v>7.2857142857142865</v>
          </cell>
          <cell r="AW275">
            <v>7.5161290322580641</v>
          </cell>
          <cell r="AX275">
            <v>6.4</v>
          </cell>
          <cell r="AY275">
            <v>4.161290322580645</v>
          </cell>
          <cell r="AZ275">
            <v>7.4666666666666668</v>
          </cell>
        </row>
        <row r="276">
          <cell r="C276" t="str">
            <v>Bay State CS / S.Weymouth/ 911 Main 6</v>
          </cell>
          <cell r="D276" t="str">
            <v>Communities For People (Adop)</v>
          </cell>
          <cell r="AC276">
            <v>1</v>
          </cell>
          <cell r="AD276">
            <v>0.41935483870967744</v>
          </cell>
        </row>
        <row r="277">
          <cell r="C277" t="str">
            <v>Bay State CS / S.Weymouth/ 911 Main 7</v>
          </cell>
          <cell r="D277" t="str">
            <v>Dimock St. Area Office</v>
          </cell>
          <cell r="L277">
            <v>0.17857142857142855</v>
          </cell>
          <cell r="T277">
            <v>6.4516129032258063E-2</v>
          </cell>
        </row>
        <row r="278">
          <cell r="C278" t="str">
            <v>Bay State CS / S.Weymouth/ 911 Main 8</v>
          </cell>
          <cell r="D278" t="str">
            <v>Framingham Area Office</v>
          </cell>
          <cell r="G278">
            <v>0.16666666666666666</v>
          </cell>
          <cell r="AK278">
            <v>3.2258064516129031E-2</v>
          </cell>
          <cell r="AM278">
            <v>0.38709677419354838</v>
          </cell>
          <cell r="AN278">
            <v>6.6666666666666666E-2</v>
          </cell>
          <cell r="AP278">
            <v>0.25806451612903225</v>
          </cell>
          <cell r="AS278">
            <v>1.4666666666666668</v>
          </cell>
          <cell r="AT278">
            <v>0.32258064516129031</v>
          </cell>
        </row>
        <row r="279">
          <cell r="C279" t="str">
            <v>Bay State CS / S.Weymouth/ 911 Main 9</v>
          </cell>
          <cell r="D279" t="str">
            <v>Harbor Area Office</v>
          </cell>
          <cell r="AI279">
            <v>0.12903225806451613</v>
          </cell>
          <cell r="AO279">
            <v>9.6774193548387094E-2</v>
          </cell>
        </row>
        <row r="280">
          <cell r="C280" t="str">
            <v>Bay State CS / S.Weymouth/ 911 Main 10</v>
          </cell>
          <cell r="D280" t="str">
            <v>Hyde Park Area Office</v>
          </cell>
          <cell r="AL280">
            <v>0.13333333333333333</v>
          </cell>
        </row>
        <row r="281">
          <cell r="C281" t="str">
            <v>Bay State CS / S.Weymouth/ 911 Main 11</v>
          </cell>
          <cell r="D281" t="str">
            <v>Lynn Area Office</v>
          </cell>
          <cell r="AF281">
            <v>0.70967741935483875</v>
          </cell>
        </row>
        <row r="282">
          <cell r="C282" t="str">
            <v>Bay State CS / S.Weymouth/ 911 Main 12</v>
          </cell>
          <cell r="D282" t="str">
            <v>Malden Area Office</v>
          </cell>
          <cell r="H282">
            <v>3.2258064516129031E-2</v>
          </cell>
          <cell r="AK282">
            <v>6.4516129032258063E-2</v>
          </cell>
          <cell r="AM282">
            <v>9.6774193548387094E-2</v>
          </cell>
        </row>
        <row r="283">
          <cell r="C283" t="str">
            <v>Bay State CS / S.Weymouth/ 911 Main 13</v>
          </cell>
          <cell r="D283" t="str">
            <v>Plymouth Area Office</v>
          </cell>
          <cell r="K283">
            <v>0.45161290322580644</v>
          </cell>
          <cell r="L283">
            <v>1</v>
          </cell>
          <cell r="M283">
            <v>0.35483870967741937</v>
          </cell>
          <cell r="W283">
            <v>0.67741935483870963</v>
          </cell>
        </row>
        <row r="284">
          <cell r="C284" t="str">
            <v>Bay State CS / S.Weymouth/ 911 Main 14</v>
          </cell>
          <cell r="D284" t="str">
            <v>Worcester East Area Office</v>
          </cell>
          <cell r="AM284">
            <v>0.29032258064516131</v>
          </cell>
        </row>
        <row r="285">
          <cell r="C285" t="str">
            <v>Brandon/Natick/27Winter St 1</v>
          </cell>
          <cell r="D285" t="str">
            <v>Arlington Area Office</v>
          </cell>
          <cell r="G285">
            <v>0.43333333333333335</v>
          </cell>
          <cell r="H285">
            <v>0.64516129032258063</v>
          </cell>
          <cell r="I285">
            <v>0.6</v>
          </cell>
          <cell r="J285">
            <v>1</v>
          </cell>
          <cell r="K285">
            <v>1</v>
          </cell>
          <cell r="L285">
            <v>1.3214285714285714</v>
          </cell>
          <cell r="M285">
            <v>0.54838709677419351</v>
          </cell>
          <cell r="N285">
            <v>0.13333333333333333</v>
          </cell>
          <cell r="O285">
            <v>1</v>
          </cell>
          <cell r="P285">
            <v>1</v>
          </cell>
          <cell r="Q285">
            <v>1</v>
          </cell>
          <cell r="R285">
            <v>0.967741935483871</v>
          </cell>
          <cell r="S285">
            <v>1</v>
          </cell>
          <cell r="T285">
            <v>0.93548387096774188</v>
          </cell>
          <cell r="U285">
            <v>0.96666666666666667</v>
          </cell>
          <cell r="V285">
            <v>0.90322580645161288</v>
          </cell>
          <cell r="W285">
            <v>1</v>
          </cell>
          <cell r="X285">
            <v>1</v>
          </cell>
          <cell r="Y285">
            <v>0.22580645161290322</v>
          </cell>
          <cell r="Z285">
            <v>1.3</v>
          </cell>
          <cell r="AA285">
            <v>1.2258064516129032</v>
          </cell>
          <cell r="AB285">
            <v>0.93333333333333335</v>
          </cell>
          <cell r="AC285">
            <v>1</v>
          </cell>
          <cell r="AD285">
            <v>1</v>
          </cell>
          <cell r="AE285">
            <v>1</v>
          </cell>
          <cell r="AF285">
            <v>1.3225806451612903</v>
          </cell>
          <cell r="AG285">
            <v>1.9666666666666668</v>
          </cell>
          <cell r="AH285">
            <v>1.5806451612903225</v>
          </cell>
          <cell r="AI285">
            <v>0.87096774193548387</v>
          </cell>
          <cell r="AJ285">
            <v>1</v>
          </cell>
          <cell r="AK285">
            <v>0.83870967741935487</v>
          </cell>
          <cell r="AL285">
            <v>0.43333333333333335</v>
          </cell>
          <cell r="AM285">
            <v>0.77419354838709675</v>
          </cell>
          <cell r="AN285">
            <v>1.1000000000000001</v>
          </cell>
          <cell r="AO285">
            <v>1</v>
          </cell>
          <cell r="AP285">
            <v>1</v>
          </cell>
          <cell r="AQ285">
            <v>1</v>
          </cell>
          <cell r="AR285">
            <v>1</v>
          </cell>
          <cell r="AS285">
            <v>1.2</v>
          </cell>
          <cell r="AT285">
            <v>1.096774193548387</v>
          </cell>
          <cell r="AU285">
            <v>0.87096774193548387</v>
          </cell>
          <cell r="AV285">
            <v>0.7142857142857143</v>
          </cell>
          <cell r="AW285">
            <v>2.064516129032258</v>
          </cell>
          <cell r="AX285">
            <v>2</v>
          </cell>
          <cell r="AY285">
            <v>0.54838709677419351</v>
          </cell>
          <cell r="AZ285">
            <v>1</v>
          </cell>
        </row>
        <row r="286">
          <cell r="C286" t="str">
            <v>Brandon/Natick/27Winter St 2</v>
          </cell>
          <cell r="D286" t="str">
            <v>Cambridge Area Office</v>
          </cell>
          <cell r="G286">
            <v>0.6333333333333333</v>
          </cell>
          <cell r="H286">
            <v>1.096774193548387</v>
          </cell>
          <cell r="I286">
            <v>0.7</v>
          </cell>
          <cell r="J286">
            <v>1</v>
          </cell>
          <cell r="K286">
            <v>0.77419354838709675</v>
          </cell>
          <cell r="L286">
            <v>1</v>
          </cell>
          <cell r="M286">
            <v>0.96774193548387089</v>
          </cell>
          <cell r="N286">
            <v>1.1000000000000001</v>
          </cell>
          <cell r="O286">
            <v>0.80645161290322576</v>
          </cell>
          <cell r="P286">
            <v>1</v>
          </cell>
          <cell r="Q286">
            <v>1</v>
          </cell>
          <cell r="R286">
            <v>0.5161290322580645</v>
          </cell>
          <cell r="S286">
            <v>0.13333333333333333</v>
          </cell>
          <cell r="T286">
            <v>0.87096774193548387</v>
          </cell>
          <cell r="U286">
            <v>1</v>
          </cell>
          <cell r="V286">
            <v>1</v>
          </cell>
          <cell r="W286">
            <v>1</v>
          </cell>
          <cell r="X286">
            <v>0.7931034482758621</v>
          </cell>
          <cell r="Y286">
            <v>1</v>
          </cell>
          <cell r="Z286">
            <v>0.73333333333333328</v>
          </cell>
          <cell r="AB286">
            <v>0.6333333333333333</v>
          </cell>
          <cell r="AC286">
            <v>1</v>
          </cell>
          <cell r="AD286">
            <v>0.61290322580645162</v>
          </cell>
          <cell r="AF286">
            <v>0.74193548387096775</v>
          </cell>
          <cell r="AG286">
            <v>0.8666666666666667</v>
          </cell>
          <cell r="AH286">
            <v>1</v>
          </cell>
          <cell r="AI286">
            <v>0.80645161290322576</v>
          </cell>
          <cell r="AJ286">
            <v>0.89285714285714279</v>
          </cell>
          <cell r="AK286">
            <v>0.4838709677419355</v>
          </cell>
          <cell r="AL286">
            <v>0.93333333333333335</v>
          </cell>
          <cell r="AM286">
            <v>1</v>
          </cell>
          <cell r="AN286">
            <v>0.43333333333333335</v>
          </cell>
          <cell r="AO286">
            <v>0.90322580645161288</v>
          </cell>
          <cell r="AP286">
            <v>0.61290322580645162</v>
          </cell>
          <cell r="AQ286">
            <v>0.8</v>
          </cell>
          <cell r="AR286">
            <v>1</v>
          </cell>
          <cell r="AS286">
            <v>1</v>
          </cell>
          <cell r="AT286">
            <v>1</v>
          </cell>
          <cell r="AU286">
            <v>1</v>
          </cell>
          <cell r="AV286">
            <v>0.8214285714285714</v>
          </cell>
          <cell r="AW286">
            <v>0.74193548387096775</v>
          </cell>
          <cell r="AX286">
            <v>1</v>
          </cell>
          <cell r="AY286">
            <v>0.967741935483871</v>
          </cell>
          <cell r="AZ286">
            <v>1</v>
          </cell>
        </row>
        <row r="287">
          <cell r="C287" t="str">
            <v>Brandon/Natick/27Winter St 3</v>
          </cell>
          <cell r="D287" t="str">
            <v>Coastal Area Office</v>
          </cell>
          <cell r="AA287">
            <v>0.58064516129032262</v>
          </cell>
          <cell r="AB287">
            <v>1</v>
          </cell>
          <cell r="AC287">
            <v>0.967741935483871</v>
          </cell>
          <cell r="AL287">
            <v>0.46666666666666667</v>
          </cell>
          <cell r="AM287">
            <v>1</v>
          </cell>
          <cell r="AN287">
            <v>1</v>
          </cell>
          <cell r="AO287">
            <v>0.19354838709677419</v>
          </cell>
        </row>
        <row r="288">
          <cell r="C288" t="str">
            <v>Brandon/Natick/27Winter St 4</v>
          </cell>
          <cell r="D288" t="str">
            <v>Dimock St. Area Office</v>
          </cell>
          <cell r="K288">
            <v>0.77419354838709675</v>
          </cell>
          <cell r="L288">
            <v>0.75</v>
          </cell>
          <cell r="M288">
            <v>0.77419354838709675</v>
          </cell>
          <cell r="N288">
            <v>0.3</v>
          </cell>
          <cell r="V288">
            <v>0.4838709677419355</v>
          </cell>
          <cell r="W288">
            <v>1</v>
          </cell>
          <cell r="X288">
            <v>0.24137931034482757</v>
          </cell>
          <cell r="Y288">
            <v>1.129032258064516</v>
          </cell>
          <cell r="Z288">
            <v>1.2666666666666666</v>
          </cell>
          <cell r="AA288">
            <v>0.25806451612903225</v>
          </cell>
          <cell r="AH288">
            <v>0.41935483870967738</v>
          </cell>
          <cell r="AI288">
            <v>1</v>
          </cell>
          <cell r="AJ288">
            <v>3.5714285714285712E-2</v>
          </cell>
          <cell r="AK288">
            <v>0.29032258064516125</v>
          </cell>
          <cell r="AL288">
            <v>1</v>
          </cell>
          <cell r="AM288">
            <v>0.96774193548387089</v>
          </cell>
          <cell r="AN288">
            <v>0.66666666666666663</v>
          </cell>
          <cell r="AO288">
            <v>9.6774193548387094E-2</v>
          </cell>
          <cell r="AP288">
            <v>0.64516129032258063</v>
          </cell>
          <cell r="AS288">
            <v>0.6333333333333333</v>
          </cell>
          <cell r="AT288">
            <v>0.77419354838709675</v>
          </cell>
          <cell r="AV288">
            <v>0.21428571428571427</v>
          </cell>
          <cell r="AW288">
            <v>0.54838709677419351</v>
          </cell>
          <cell r="AZ288">
            <v>0.26666666666666666</v>
          </cell>
        </row>
        <row r="289">
          <cell r="C289" t="str">
            <v>Brandon/Natick/27Winter St 5</v>
          </cell>
          <cell r="D289" t="str">
            <v>Framingham Area Office</v>
          </cell>
          <cell r="G289">
            <v>0.83333333333333337</v>
          </cell>
          <cell r="H289">
            <v>1.032258064516129</v>
          </cell>
          <cell r="I289">
            <v>0.96666666666666667</v>
          </cell>
          <cell r="J289">
            <v>1.5806451612903225</v>
          </cell>
          <cell r="K289">
            <v>0.64516129032258074</v>
          </cell>
          <cell r="L289">
            <v>0.9642857142857143</v>
          </cell>
          <cell r="M289">
            <v>0.87096774193548399</v>
          </cell>
          <cell r="N289">
            <v>1.4333333333333333</v>
          </cell>
          <cell r="O289">
            <v>2</v>
          </cell>
          <cell r="P289">
            <v>2</v>
          </cell>
          <cell r="Q289">
            <v>1.2258064516129032</v>
          </cell>
          <cell r="R289">
            <v>0.70967741935483875</v>
          </cell>
          <cell r="S289">
            <v>1</v>
          </cell>
          <cell r="T289">
            <v>0.93548387096774188</v>
          </cell>
          <cell r="U289">
            <v>1.5666666666666667</v>
          </cell>
          <cell r="V289">
            <v>1.7741935483870965</v>
          </cell>
          <cell r="W289">
            <v>1.7741935483870968</v>
          </cell>
          <cell r="X289">
            <v>2</v>
          </cell>
          <cell r="Y289">
            <v>2.6129032258064515</v>
          </cell>
          <cell r="Z289">
            <v>1.5333333333333334</v>
          </cell>
          <cell r="AA289">
            <v>1.032258064516129</v>
          </cell>
          <cell r="AB289">
            <v>1</v>
          </cell>
          <cell r="AC289">
            <v>1.032258064516129</v>
          </cell>
          <cell r="AD289">
            <v>2.129032258064516</v>
          </cell>
          <cell r="AE289">
            <v>2</v>
          </cell>
          <cell r="AF289">
            <v>1.1935483870967742</v>
          </cell>
          <cell r="AG289">
            <v>1</v>
          </cell>
          <cell r="AH289">
            <v>1</v>
          </cell>
          <cell r="AI289">
            <v>1.5483870967741935</v>
          </cell>
          <cell r="AJ289">
            <v>1.8928571428571428</v>
          </cell>
          <cell r="AK289">
            <v>0.80645161290322587</v>
          </cell>
          <cell r="AL289">
            <v>1.2333333333333334</v>
          </cell>
          <cell r="AM289">
            <v>1</v>
          </cell>
          <cell r="AN289">
            <v>1</v>
          </cell>
          <cell r="AO289">
            <v>0.67741935483870974</v>
          </cell>
          <cell r="AP289">
            <v>1.935483870967742</v>
          </cell>
          <cell r="AQ289">
            <v>1.0666666666666667</v>
          </cell>
          <cell r="AR289">
            <v>1.5483870967741935</v>
          </cell>
          <cell r="AS289">
            <v>0.83333333333333326</v>
          </cell>
          <cell r="AT289">
            <v>0.58064516129032262</v>
          </cell>
          <cell r="AU289">
            <v>1</v>
          </cell>
          <cell r="AV289">
            <v>0.82142857142857129</v>
          </cell>
          <cell r="AW289">
            <v>1</v>
          </cell>
          <cell r="AX289">
            <v>1</v>
          </cell>
          <cell r="AY289">
            <v>1.709677419354839</v>
          </cell>
          <cell r="AZ289">
            <v>1.9</v>
          </cell>
        </row>
        <row r="290">
          <cell r="C290" t="str">
            <v>Brandon/Natick/27Winter St 6</v>
          </cell>
          <cell r="D290" t="str">
            <v>Harbor Area Office</v>
          </cell>
          <cell r="H290">
            <v>3.2258064516129031E-2</v>
          </cell>
          <cell r="I290">
            <v>1</v>
          </cell>
          <cell r="J290">
            <v>1.3548387096774193</v>
          </cell>
          <cell r="K290">
            <v>0.54838709677419351</v>
          </cell>
          <cell r="L290">
            <v>0.25</v>
          </cell>
          <cell r="M290">
            <v>1</v>
          </cell>
          <cell r="N290">
            <v>0.16666666666666666</v>
          </cell>
          <cell r="O290">
            <v>0.67741935483870974</v>
          </cell>
          <cell r="P290">
            <v>1.1000000000000001</v>
          </cell>
          <cell r="Q290">
            <v>0.80645161290322576</v>
          </cell>
          <cell r="R290">
            <v>0.35483870967741937</v>
          </cell>
          <cell r="S290">
            <v>1</v>
          </cell>
          <cell r="T290">
            <v>0.29032258064516125</v>
          </cell>
          <cell r="U290">
            <v>0.66666666666666663</v>
          </cell>
          <cell r="W290">
            <v>0.74193548387096775</v>
          </cell>
          <cell r="X290">
            <v>1.6206896551724137</v>
          </cell>
          <cell r="Y290">
            <v>0.87096774193548387</v>
          </cell>
          <cell r="AE290">
            <v>0.23333333333333334</v>
          </cell>
          <cell r="AF290">
            <v>1</v>
          </cell>
          <cell r="AG290">
            <v>0.2</v>
          </cell>
          <cell r="AH290">
            <v>6.4516129032258063E-2</v>
          </cell>
          <cell r="AI290">
            <v>1</v>
          </cell>
          <cell r="AJ290">
            <v>0.17857142857142855</v>
          </cell>
          <cell r="AK290">
            <v>0.41935483870967744</v>
          </cell>
          <cell r="AL290">
            <v>1</v>
          </cell>
          <cell r="AM290">
            <v>0.22580645161290322</v>
          </cell>
          <cell r="AN290">
            <v>0.53333333333333333</v>
          </cell>
          <cell r="AO290">
            <v>0.90322580645161288</v>
          </cell>
          <cell r="AP290">
            <v>0.35483870967741937</v>
          </cell>
          <cell r="AQ290">
            <v>1</v>
          </cell>
          <cell r="AR290">
            <v>1</v>
          </cell>
          <cell r="AS290">
            <v>3.3333333333333333E-2</v>
          </cell>
          <cell r="AX290">
            <v>0.66666666666666663</v>
          </cell>
        </row>
        <row r="291">
          <cell r="C291" t="str">
            <v>Brandon/Natick/27Winter St 7</v>
          </cell>
          <cell r="D291" t="str">
            <v>Hyde Park Area Office</v>
          </cell>
          <cell r="G291">
            <v>0.46666666666666667</v>
          </cell>
          <cell r="H291">
            <v>0.967741935483871</v>
          </cell>
          <cell r="K291">
            <v>0.45161290322580644</v>
          </cell>
          <cell r="L291">
            <v>1</v>
          </cell>
          <cell r="M291">
            <v>0.35483870967741937</v>
          </cell>
          <cell r="N291">
            <v>0.7</v>
          </cell>
          <cell r="O291">
            <v>0.77419354838709675</v>
          </cell>
          <cell r="Q291">
            <v>0.22580645161290322</v>
          </cell>
          <cell r="R291">
            <v>1</v>
          </cell>
          <cell r="S291">
            <v>0.23333333333333334</v>
          </cell>
          <cell r="T291">
            <v>0.967741935483871</v>
          </cell>
          <cell r="U291">
            <v>1</v>
          </cell>
          <cell r="V291">
            <v>0.5161290322580645</v>
          </cell>
          <cell r="AA291">
            <v>0.64516129032258063</v>
          </cell>
          <cell r="AB291">
            <v>0.83333333333333337</v>
          </cell>
          <cell r="AC291">
            <v>0.74193548387096775</v>
          </cell>
          <cell r="AD291">
            <v>1.3225806451612903</v>
          </cell>
          <cell r="AE291">
            <v>0.76666666666666672</v>
          </cell>
          <cell r="AG291">
            <v>1.6333333333333333</v>
          </cell>
          <cell r="AH291">
            <v>1.2258064516129032</v>
          </cell>
          <cell r="AJ291">
            <v>0.8214285714285714</v>
          </cell>
          <cell r="AK291">
            <v>0.74193548387096775</v>
          </cell>
          <cell r="AN291">
            <v>6.6666666666666666E-2</v>
          </cell>
          <cell r="AO291">
            <v>1</v>
          </cell>
          <cell r="AP291">
            <v>0.38709677419354838</v>
          </cell>
          <cell r="AT291">
            <v>0.16129032258064516</v>
          </cell>
          <cell r="AU291">
            <v>2</v>
          </cell>
          <cell r="AV291">
            <v>0.75</v>
          </cell>
          <cell r="AW291">
            <v>0.45161290322580644</v>
          </cell>
          <cell r="AX291">
            <v>1.0666666666666667</v>
          </cell>
          <cell r="AY291">
            <v>1.064516129032258</v>
          </cell>
          <cell r="AZ291">
            <v>0.6</v>
          </cell>
        </row>
        <row r="292">
          <cell r="C292" t="str">
            <v>Brandon/Natick/27Winter St 8</v>
          </cell>
          <cell r="D292" t="str">
            <v>Malden Area Office</v>
          </cell>
          <cell r="G292">
            <v>0.3</v>
          </cell>
          <cell r="H292">
            <v>0.83870967741935487</v>
          </cell>
          <cell r="M292">
            <v>0.64516129032258063</v>
          </cell>
          <cell r="N292">
            <v>0.6</v>
          </cell>
          <cell r="Q292">
            <v>0.5161290322580645</v>
          </cell>
          <cell r="R292">
            <v>0.90322580645161299</v>
          </cell>
          <cell r="S292">
            <v>1</v>
          </cell>
          <cell r="T292">
            <v>6.4516129032258063E-2</v>
          </cell>
          <cell r="W292">
            <v>0.16129032258064516</v>
          </cell>
          <cell r="X292">
            <v>0.10344827586206896</v>
          </cell>
          <cell r="AK292">
            <v>0.93548387096774188</v>
          </cell>
          <cell r="AL292">
            <v>0.6</v>
          </cell>
          <cell r="AM292">
            <v>0.19354838709677419</v>
          </cell>
          <cell r="AQ292">
            <v>0.96666666666666667</v>
          </cell>
          <cell r="AR292">
            <v>0.45161290322580644</v>
          </cell>
          <cell r="AS292">
            <v>0.83333333333333337</v>
          </cell>
          <cell r="AT292">
            <v>1</v>
          </cell>
          <cell r="AU292">
            <v>0.80645161290322576</v>
          </cell>
          <cell r="AV292">
            <v>1.0714285714285714</v>
          </cell>
          <cell r="AW292">
            <v>6.4516129032258063E-2</v>
          </cell>
        </row>
        <row r="293">
          <cell r="C293" t="str">
            <v>Brandon/Natick/27Winter St 9</v>
          </cell>
          <cell r="D293" t="str">
            <v>Park St. Area Office</v>
          </cell>
          <cell r="G293">
            <v>0.6333333333333333</v>
          </cell>
          <cell r="H293">
            <v>1</v>
          </cell>
          <cell r="I293">
            <v>0.76666666666666672</v>
          </cell>
          <cell r="J293">
            <v>0.64516129032258063</v>
          </cell>
          <cell r="K293">
            <v>0.93548387096774188</v>
          </cell>
          <cell r="O293">
            <v>0.22580645161290322</v>
          </cell>
          <cell r="P293">
            <v>0.83333333333333326</v>
          </cell>
          <cell r="Q293">
            <v>1</v>
          </cell>
          <cell r="R293">
            <v>0.64516129032258063</v>
          </cell>
          <cell r="S293">
            <v>0.43333333333333335</v>
          </cell>
          <cell r="T293">
            <v>1</v>
          </cell>
          <cell r="U293">
            <v>0.6</v>
          </cell>
          <cell r="V293">
            <v>1</v>
          </cell>
          <cell r="W293">
            <v>0.19354838709677419</v>
          </cell>
          <cell r="Z293">
            <v>0.8</v>
          </cell>
          <cell r="AA293">
            <v>1</v>
          </cell>
          <cell r="AB293">
            <v>1.1333333333333333</v>
          </cell>
          <cell r="AC293">
            <v>1.1935483870967742</v>
          </cell>
          <cell r="AD293">
            <v>0.45161290322580644</v>
          </cell>
          <cell r="AE293">
            <v>1</v>
          </cell>
          <cell r="AF293">
            <v>0.41935483870967744</v>
          </cell>
          <cell r="AH293">
            <v>6.4516129032258063E-2</v>
          </cell>
          <cell r="AJ293">
            <v>0.9285714285714286</v>
          </cell>
          <cell r="AK293">
            <v>0.58064516129032262</v>
          </cell>
          <cell r="AM293">
            <v>0.58064516129032262</v>
          </cell>
          <cell r="AN293">
            <v>0.93333333333333335</v>
          </cell>
          <cell r="AP293">
            <v>0.45161290322580644</v>
          </cell>
          <cell r="AQ293">
            <v>0.93333333333333335</v>
          </cell>
          <cell r="AR293">
            <v>1</v>
          </cell>
          <cell r="AS293">
            <v>0.96666666666666656</v>
          </cell>
          <cell r="AT293">
            <v>3.2258064516129031E-2</v>
          </cell>
          <cell r="AV293">
            <v>0.39285714285714285</v>
          </cell>
          <cell r="AW293">
            <v>1</v>
          </cell>
          <cell r="AX293">
            <v>0.16666666666666666</v>
          </cell>
          <cell r="AY293">
            <v>0.87096774193548387</v>
          </cell>
          <cell r="AZ293">
            <v>0.66666666666666663</v>
          </cell>
        </row>
        <row r="294">
          <cell r="C294" t="str">
            <v>Brandon/Natick/27Winter St 10</v>
          </cell>
          <cell r="D294" t="str">
            <v>Solutions for Living (PAS Bos)</v>
          </cell>
          <cell r="AZ294">
            <v>0.3</v>
          </cell>
        </row>
        <row r="295">
          <cell r="C295" t="str">
            <v>Caritas St Mary's /Dorch /90Cushing 1</v>
          </cell>
          <cell r="D295" t="str">
            <v>Cape Cod Area Office</v>
          </cell>
          <cell r="P295">
            <v>0.66666666666666663</v>
          </cell>
        </row>
        <row r="296">
          <cell r="C296" t="str">
            <v>Caritas St Mary's /Dorch /90Cushing 2</v>
          </cell>
          <cell r="D296" t="str">
            <v>Coastal Area Office</v>
          </cell>
          <cell r="E296">
            <v>6.4516129032258063E-2</v>
          </cell>
          <cell r="W296">
            <v>6.4516129032258063E-2</v>
          </cell>
          <cell r="X296">
            <v>0.27586206896551724</v>
          </cell>
          <cell r="AQ296">
            <v>3.3333333333333333E-2</v>
          </cell>
        </row>
        <row r="297">
          <cell r="C297" t="str">
            <v>Caritas St Mary's /Dorch /90Cushing 3</v>
          </cell>
          <cell r="D297" t="str">
            <v>Dimock St. Area Office</v>
          </cell>
          <cell r="E297">
            <v>5.741935483870968</v>
          </cell>
          <cell r="F297">
            <v>4.032258064516129</v>
          </cell>
          <cell r="G297">
            <v>4.3333333333333339</v>
          </cell>
          <cell r="H297">
            <v>2.935483870967742</v>
          </cell>
          <cell r="I297">
            <v>5.0666666666666664</v>
          </cell>
          <cell r="J297">
            <v>2.4516129032258065</v>
          </cell>
          <cell r="K297">
            <v>1.3548387096774193</v>
          </cell>
          <cell r="L297">
            <v>2</v>
          </cell>
          <cell r="M297">
            <v>0.70967741935483875</v>
          </cell>
          <cell r="N297">
            <v>0.96666666666666667</v>
          </cell>
          <cell r="O297">
            <v>1</v>
          </cell>
          <cell r="P297">
            <v>0.36666666666666664</v>
          </cell>
          <cell r="Q297">
            <v>1.064516129032258</v>
          </cell>
          <cell r="R297">
            <v>1.8387096774193548</v>
          </cell>
          <cell r="S297">
            <v>0.8666666666666667</v>
          </cell>
          <cell r="T297">
            <v>0.67741935483870974</v>
          </cell>
          <cell r="U297">
            <v>2</v>
          </cell>
          <cell r="V297">
            <v>1.3548387096774195</v>
          </cell>
          <cell r="X297">
            <v>0.86206896551724133</v>
          </cell>
          <cell r="Y297">
            <v>0.80645161290322576</v>
          </cell>
          <cell r="Z297">
            <v>0.23333333333333334</v>
          </cell>
          <cell r="AA297">
            <v>1.6451612903225805</v>
          </cell>
          <cell r="AB297">
            <v>1.6333333333333333</v>
          </cell>
          <cell r="AC297">
            <v>0.74193548387096775</v>
          </cell>
          <cell r="AD297">
            <v>1</v>
          </cell>
          <cell r="AE297">
            <v>0.8666666666666667</v>
          </cell>
          <cell r="AF297">
            <v>1.4838709677419355</v>
          </cell>
          <cell r="AG297">
            <v>1.8</v>
          </cell>
          <cell r="AH297">
            <v>2</v>
          </cell>
          <cell r="AI297">
            <v>4.3548387096774199</v>
          </cell>
          <cell r="AJ297">
            <v>1.9642857142857144</v>
          </cell>
          <cell r="AK297">
            <v>2.129032258064516</v>
          </cell>
          <cell r="AL297">
            <v>2.1666666666666665</v>
          </cell>
          <cell r="AM297">
            <v>1.6129032258064515</v>
          </cell>
          <cell r="AN297">
            <v>2.4666666666666668</v>
          </cell>
          <cell r="AO297">
            <v>2.4193548387096775</v>
          </cell>
          <cell r="AP297">
            <v>3.193548387096774</v>
          </cell>
          <cell r="AQ297">
            <v>2.7333333333333334</v>
          </cell>
          <cell r="AR297">
            <v>0.77419354838709675</v>
          </cell>
          <cell r="AS297">
            <v>0.73333333333333328</v>
          </cell>
          <cell r="AT297">
            <v>0.54838709677419351</v>
          </cell>
          <cell r="AU297">
            <v>3.0322580645161294</v>
          </cell>
          <cell r="AV297">
            <v>2.3214285714285716</v>
          </cell>
          <cell r="AW297">
            <v>0.77419354838709675</v>
          </cell>
          <cell r="AX297">
            <v>1.8</v>
          </cell>
          <cell r="AY297">
            <v>1.6129032258064513</v>
          </cell>
          <cell r="AZ297">
            <v>1.7666666666666668</v>
          </cell>
        </row>
        <row r="298">
          <cell r="C298" t="str">
            <v>Caritas St Mary's /Dorch /90Cushing 4</v>
          </cell>
          <cell r="D298" t="str">
            <v>Harbor Area Office</v>
          </cell>
          <cell r="E298">
            <v>1.193548387096774</v>
          </cell>
          <cell r="F298">
            <v>3.4193548387096775</v>
          </cell>
          <cell r="G298">
            <v>4.0999999999999996</v>
          </cell>
          <cell r="H298">
            <v>5.0645161290322589</v>
          </cell>
          <cell r="I298">
            <v>2.2000000000000002</v>
          </cell>
          <cell r="J298">
            <v>2.741935483870968</v>
          </cell>
          <cell r="K298">
            <v>3.8064516129032251</v>
          </cell>
          <cell r="L298">
            <v>5</v>
          </cell>
          <cell r="M298">
            <v>5.9354838709677402</v>
          </cell>
          <cell r="N298">
            <v>7.8</v>
          </cell>
          <cell r="O298">
            <v>3.5806451612903216</v>
          </cell>
          <cell r="P298">
            <v>5</v>
          </cell>
          <cell r="Q298">
            <v>2.903225806451613</v>
          </cell>
          <cell r="R298">
            <v>4.709677419354839</v>
          </cell>
          <cell r="S298">
            <v>6.2</v>
          </cell>
          <cell r="T298">
            <v>3.9032258064516125</v>
          </cell>
          <cell r="U298">
            <v>2.6333333333333333</v>
          </cell>
          <cell r="V298">
            <v>3.064516129032258</v>
          </cell>
          <cell r="W298">
            <v>4.290322580645161</v>
          </cell>
          <cell r="X298">
            <v>3.2068965517241379</v>
          </cell>
          <cell r="Y298">
            <v>4.806451612903226</v>
          </cell>
          <cell r="Z298">
            <v>3.5666666666666673</v>
          </cell>
          <cell r="AA298">
            <v>4.032258064516129</v>
          </cell>
          <cell r="AB298">
            <v>5.4</v>
          </cell>
          <cell r="AC298">
            <v>1.1935483870967742</v>
          </cell>
          <cell r="AD298">
            <v>0.32258064516129031</v>
          </cell>
          <cell r="AE298">
            <v>6.6666666666666666E-2</v>
          </cell>
          <cell r="AF298">
            <v>2.645161290322581</v>
          </cell>
          <cell r="AG298">
            <v>2.0666666666666664</v>
          </cell>
          <cell r="AH298">
            <v>9.6774193548387094E-2</v>
          </cell>
          <cell r="AI298">
            <v>1.935483870967742</v>
          </cell>
          <cell r="AJ298">
            <v>3.75</v>
          </cell>
          <cell r="AK298">
            <v>3.419354838709677</v>
          </cell>
          <cell r="AL298">
            <v>3.333333333333333</v>
          </cell>
          <cell r="AM298">
            <v>4.064516129032258</v>
          </cell>
          <cell r="AN298">
            <v>3.2666666666666671</v>
          </cell>
          <cell r="AO298">
            <v>4.612903225806452</v>
          </cell>
          <cell r="AP298">
            <v>2.161290322580645</v>
          </cell>
          <cell r="AQ298">
            <v>2</v>
          </cell>
          <cell r="AR298">
            <v>5.774193548387097</v>
          </cell>
          <cell r="AS298">
            <v>4.5999999999999996</v>
          </cell>
          <cell r="AT298">
            <v>1.3548387096774193</v>
          </cell>
          <cell r="AU298">
            <v>0.77419354838709675</v>
          </cell>
          <cell r="AV298">
            <v>1.3571428571428572</v>
          </cell>
          <cell r="AW298">
            <v>2.4838709677419355</v>
          </cell>
          <cell r="AX298">
            <v>1.9</v>
          </cell>
          <cell r="AY298">
            <v>3.0322580645161294</v>
          </cell>
          <cell r="AZ298">
            <v>4.2666666666666666</v>
          </cell>
        </row>
        <row r="299">
          <cell r="C299" t="str">
            <v>Caritas St Mary's /Dorch /90Cushing 5</v>
          </cell>
          <cell r="D299" t="str">
            <v>Hyde Park Area Office</v>
          </cell>
          <cell r="H299">
            <v>0.16129032258064516</v>
          </cell>
          <cell r="I299">
            <v>1</v>
          </cell>
          <cell r="J299">
            <v>0.67741935483870963</v>
          </cell>
          <cell r="K299">
            <v>0.45161290322580644</v>
          </cell>
          <cell r="L299">
            <v>0.4642857142857143</v>
          </cell>
          <cell r="M299">
            <v>9.6774193548387094E-2</v>
          </cell>
          <cell r="O299">
            <v>0.29032258064516131</v>
          </cell>
          <cell r="P299">
            <v>1</v>
          </cell>
          <cell r="Q299">
            <v>1</v>
          </cell>
          <cell r="R299">
            <v>0.45161290322580649</v>
          </cell>
          <cell r="S299">
            <v>2.7</v>
          </cell>
          <cell r="T299">
            <v>2.5806451612903225</v>
          </cell>
          <cell r="U299">
            <v>0.4</v>
          </cell>
          <cell r="V299">
            <v>0.80645161290322576</v>
          </cell>
          <cell r="W299">
            <v>2</v>
          </cell>
          <cell r="X299">
            <v>1.4827586206896552</v>
          </cell>
          <cell r="Y299">
            <v>1.5483870967741935</v>
          </cell>
          <cell r="Z299">
            <v>3.8666666666666671</v>
          </cell>
          <cell r="AA299">
            <v>1.5806451612903225</v>
          </cell>
          <cell r="AB299">
            <v>0.33333333333333331</v>
          </cell>
          <cell r="AC299">
            <v>0.61290322580645162</v>
          </cell>
          <cell r="AD299">
            <v>1.6451612903225805</v>
          </cell>
          <cell r="AE299">
            <v>1.6333333333333333</v>
          </cell>
          <cell r="AF299">
            <v>1.096774193548387</v>
          </cell>
          <cell r="AG299">
            <v>0.93333333333333335</v>
          </cell>
          <cell r="AH299">
            <v>1.3870967741935485</v>
          </cell>
          <cell r="AI299">
            <v>0.83870967741935487</v>
          </cell>
          <cell r="AJ299">
            <v>1</v>
          </cell>
          <cell r="AK299">
            <v>2.225806451612903</v>
          </cell>
          <cell r="AL299">
            <v>2.0333333333333332</v>
          </cell>
          <cell r="AM299">
            <v>1.032258064516129</v>
          </cell>
          <cell r="AO299">
            <v>0.12903225806451613</v>
          </cell>
          <cell r="AP299">
            <v>0.80645161290322576</v>
          </cell>
          <cell r="AQ299">
            <v>0.13333333333333333</v>
          </cell>
          <cell r="AR299">
            <v>1</v>
          </cell>
          <cell r="AS299">
            <v>0.66666666666666663</v>
          </cell>
          <cell r="AT299">
            <v>0.93548387096774188</v>
          </cell>
          <cell r="AU299">
            <v>1.032258064516129</v>
          </cell>
          <cell r="AV299">
            <v>1.3214285714285714</v>
          </cell>
          <cell r="AW299">
            <v>0.83870967741935476</v>
          </cell>
          <cell r="AX299">
            <v>2.2666666666666666</v>
          </cell>
          <cell r="AY299">
            <v>1.5806451612903227</v>
          </cell>
          <cell r="AZ299">
            <v>3.3333333333333333E-2</v>
          </cell>
        </row>
        <row r="300">
          <cell r="C300" t="str">
            <v>Caritas St Mary's /Dorch /90Cushing 6</v>
          </cell>
          <cell r="D300" t="str">
            <v>Lawrence Area Office</v>
          </cell>
          <cell r="I300">
            <v>0.3</v>
          </cell>
        </row>
        <row r="301">
          <cell r="C301" t="str">
            <v>Caritas St Mary's /Dorch /90Cushing 7</v>
          </cell>
          <cell r="D301" t="str">
            <v>Park St. Area Office</v>
          </cell>
          <cell r="E301">
            <v>3</v>
          </cell>
          <cell r="F301">
            <v>2.4838709677419355</v>
          </cell>
          <cell r="G301">
            <v>1.5</v>
          </cell>
          <cell r="H301">
            <v>1.7419354838709677</v>
          </cell>
          <cell r="I301">
            <v>1.3</v>
          </cell>
          <cell r="J301">
            <v>1.3225806451612903</v>
          </cell>
          <cell r="K301">
            <v>3.67741935483871</v>
          </cell>
          <cell r="L301">
            <v>1.5</v>
          </cell>
          <cell r="M301">
            <v>2.7419354838709675</v>
          </cell>
          <cell r="N301">
            <v>4.1333333333333329</v>
          </cell>
          <cell r="O301">
            <v>1.290322580645161</v>
          </cell>
          <cell r="P301">
            <v>2.1333333333333333</v>
          </cell>
          <cell r="Q301">
            <v>4.4838709677419359</v>
          </cell>
          <cell r="R301">
            <v>0.93548387096774188</v>
          </cell>
          <cell r="S301">
            <v>1.1000000000000001</v>
          </cell>
          <cell r="T301">
            <v>2.096774193548387</v>
          </cell>
          <cell r="U301">
            <v>2.7666666666666666</v>
          </cell>
          <cell r="V301">
            <v>2.8387096774193545</v>
          </cell>
          <cell r="W301">
            <v>2</v>
          </cell>
          <cell r="X301">
            <v>3.068965517241379</v>
          </cell>
          <cell r="Y301">
            <v>1.4838709677419355</v>
          </cell>
          <cell r="Z301">
            <v>0.66666666666666663</v>
          </cell>
          <cell r="AA301">
            <v>2.032258064516129</v>
          </cell>
          <cell r="AB301">
            <v>2.5</v>
          </cell>
          <cell r="AC301">
            <v>5.4838709677419359</v>
          </cell>
          <cell r="AD301">
            <v>4.5483870967741931</v>
          </cell>
          <cell r="AE301">
            <v>4.4666666666666668</v>
          </cell>
          <cell r="AF301">
            <v>4</v>
          </cell>
          <cell r="AG301">
            <v>2.8666666666666663</v>
          </cell>
          <cell r="AH301">
            <v>3.096774193548387</v>
          </cell>
          <cell r="AI301">
            <v>4.225806451612903</v>
          </cell>
          <cell r="AJ301">
            <v>0.9642857142857143</v>
          </cell>
          <cell r="AK301">
            <v>1.7096774193548387</v>
          </cell>
          <cell r="AL301">
            <v>3.8333333333333335</v>
          </cell>
          <cell r="AM301">
            <v>2.935483870967742</v>
          </cell>
          <cell r="AN301">
            <v>0.5</v>
          </cell>
          <cell r="AO301">
            <v>0.70967741935483875</v>
          </cell>
          <cell r="AP301">
            <v>1.774193548387097</v>
          </cell>
          <cell r="AQ301">
            <v>3.4666666666666668</v>
          </cell>
          <cell r="AR301">
            <v>2.806451612903226</v>
          </cell>
          <cell r="AS301">
            <v>1.7666666666666668</v>
          </cell>
          <cell r="AT301">
            <v>4.096774193548387</v>
          </cell>
          <cell r="AU301">
            <v>3.935483870967742</v>
          </cell>
          <cell r="AV301">
            <v>5.5714285714285712</v>
          </cell>
          <cell r="AW301">
            <v>5.161290322580645</v>
          </cell>
          <cell r="AX301">
            <v>0.6333333333333333</v>
          </cell>
          <cell r="AY301">
            <v>1.903225806451613</v>
          </cell>
          <cell r="AZ301">
            <v>1.3666666666666667</v>
          </cell>
        </row>
        <row r="302">
          <cell r="C302" t="str">
            <v>Caritas St Mary's /Dorch /90Cushing 8</v>
          </cell>
          <cell r="D302" t="str">
            <v>Solutions for Living (PAS Metro)</v>
          </cell>
          <cell r="Y302">
            <v>0.12903225806451613</v>
          </cell>
          <cell r="Z302">
            <v>1</v>
          </cell>
          <cell r="AA302">
            <v>0.74193548387096775</v>
          </cell>
        </row>
        <row r="303">
          <cell r="C303" t="str">
            <v>CFP / Dorchester / 31 Athelwold St 1</v>
          </cell>
          <cell r="D303" t="str">
            <v>Dimock St. Area Office</v>
          </cell>
          <cell r="AT303">
            <v>1.064516129032258</v>
          </cell>
          <cell r="AU303">
            <v>2.774193548387097</v>
          </cell>
          <cell r="AV303">
            <v>3.9285714285714284</v>
          </cell>
          <cell r="AW303">
            <v>2.903225806451613</v>
          </cell>
          <cell r="AX303">
            <v>1.1666666666666665</v>
          </cell>
          <cell r="AY303">
            <v>1.6451612903225807</v>
          </cell>
          <cell r="AZ303">
            <v>2.1</v>
          </cell>
        </row>
        <row r="304">
          <cell r="C304" t="str">
            <v>CFP / Dorchester / 31 Athelwold St 2</v>
          </cell>
          <cell r="D304" t="str">
            <v>Harbor Area Office</v>
          </cell>
          <cell r="AT304">
            <v>1.2580645161290323</v>
          </cell>
          <cell r="AU304">
            <v>2.6451612903225805</v>
          </cell>
          <cell r="AV304">
            <v>1.4642857142857144</v>
          </cell>
          <cell r="AW304">
            <v>0.80645161290322576</v>
          </cell>
          <cell r="AX304">
            <v>3.0666666666666664</v>
          </cell>
          <cell r="AY304">
            <v>3.2258064516129035</v>
          </cell>
          <cell r="AZ304">
            <v>2.166666666666667</v>
          </cell>
        </row>
        <row r="305">
          <cell r="C305" t="str">
            <v>CFP / Dorchester / 31 Athelwold St 3</v>
          </cell>
          <cell r="D305" t="str">
            <v>Hyde Park Area Office</v>
          </cell>
          <cell r="AW305">
            <v>0.54838709677419351</v>
          </cell>
          <cell r="AX305">
            <v>1.0666666666666667</v>
          </cell>
          <cell r="AY305">
            <v>1.6451612903225805</v>
          </cell>
          <cell r="AZ305">
            <v>1.9333333333333336</v>
          </cell>
        </row>
        <row r="306">
          <cell r="C306" t="str">
            <v>CFP / Dorchester / 31 Athelwold St 4</v>
          </cell>
          <cell r="D306" t="str">
            <v>Park St. Area Office</v>
          </cell>
          <cell r="AT306">
            <v>1</v>
          </cell>
          <cell r="AU306">
            <v>1.032258064516129</v>
          </cell>
          <cell r="AV306">
            <v>1.4642857142857144</v>
          </cell>
          <cell r="AW306">
            <v>2.4516129032258061</v>
          </cell>
          <cell r="AX306">
            <v>1.9</v>
          </cell>
          <cell r="AY306">
            <v>1.5483870967741935</v>
          </cell>
          <cell r="AZ306">
            <v>0.1</v>
          </cell>
        </row>
        <row r="307">
          <cell r="C307" t="str">
            <v>Communities For People 1</v>
          </cell>
          <cell r="D307" t="str">
            <v>Harbor Area Office</v>
          </cell>
          <cell r="AS307">
            <v>0.8666666666666667</v>
          </cell>
          <cell r="AT307">
            <v>1.967741935483871</v>
          </cell>
          <cell r="AU307">
            <v>0.45161290322580644</v>
          </cell>
        </row>
        <row r="308">
          <cell r="C308" t="str">
            <v>Communities For People 2</v>
          </cell>
          <cell r="D308" t="str">
            <v>Hyde Park Area Office</v>
          </cell>
          <cell r="AS308">
            <v>0.53333333333333333</v>
          </cell>
          <cell r="AT308">
            <v>2</v>
          </cell>
          <cell r="AU308">
            <v>0.16129032258064516</v>
          </cell>
        </row>
        <row r="309">
          <cell r="C309" t="str">
            <v>Communities For People 3</v>
          </cell>
          <cell r="D309" t="str">
            <v>Park St. Area Office</v>
          </cell>
          <cell r="AS309">
            <v>0.1</v>
          </cell>
          <cell r="AU309">
            <v>0.41935483870967744</v>
          </cell>
        </row>
        <row r="310">
          <cell r="C310" t="str">
            <v>Community Care/S.Attleboro/543Newpo 1</v>
          </cell>
          <cell r="D310" t="str">
            <v>Arlington Area Office</v>
          </cell>
          <cell r="Y310">
            <v>6.4516129032258063E-2</v>
          </cell>
        </row>
        <row r="311">
          <cell r="C311" t="str">
            <v>Community Care/S.Attleboro/543Newpo 2</v>
          </cell>
          <cell r="D311" t="str">
            <v>Brockton Area Office</v>
          </cell>
          <cell r="I311">
            <v>0.23333333333333334</v>
          </cell>
          <cell r="J311">
            <v>1</v>
          </cell>
          <cell r="K311">
            <v>0.96774193548387089</v>
          </cell>
          <cell r="O311">
            <v>0.16129032258064516</v>
          </cell>
          <cell r="S311">
            <v>0.1</v>
          </cell>
          <cell r="T311">
            <v>0.58064516129032262</v>
          </cell>
          <cell r="V311">
            <v>0.25806451612903225</v>
          </cell>
          <cell r="W311">
            <v>1.161290322580645</v>
          </cell>
          <cell r="X311">
            <v>1.3448275862068966</v>
          </cell>
          <cell r="Y311">
            <v>0.61290322580645162</v>
          </cell>
          <cell r="Z311">
            <v>0.56666666666666665</v>
          </cell>
          <cell r="AC311">
            <v>0.5161290322580645</v>
          </cell>
          <cell r="AD311">
            <v>0.67741935483870963</v>
          </cell>
          <cell r="AE311">
            <v>0.26666666666666666</v>
          </cell>
          <cell r="AF311">
            <v>0.5161290322580645</v>
          </cell>
          <cell r="AG311">
            <v>0.33333333333333337</v>
          </cell>
          <cell r="AH311">
            <v>0.45161290322580644</v>
          </cell>
          <cell r="AI311">
            <v>0.4838709677419355</v>
          </cell>
          <cell r="AJ311">
            <v>0.8928571428571429</v>
          </cell>
          <cell r="AM311">
            <v>3.2258064516129031E-2</v>
          </cell>
          <cell r="AO311">
            <v>0.67741935483870963</v>
          </cell>
          <cell r="AP311">
            <v>1.096774193548387</v>
          </cell>
          <cell r="AQ311">
            <v>1.3666666666666667</v>
          </cell>
          <cell r="AR311">
            <v>2.032258064516129</v>
          </cell>
          <cell r="AS311">
            <v>1.2333333333333334</v>
          </cell>
          <cell r="AT311">
            <v>0.35483870967741937</v>
          </cell>
          <cell r="AU311">
            <v>1</v>
          </cell>
          <cell r="AV311">
            <v>0.75</v>
          </cell>
        </row>
        <row r="312">
          <cell r="C312" t="str">
            <v>Community Care/S.Attleboro/543Newpo 3</v>
          </cell>
          <cell r="D312" t="str">
            <v>Cape Cod Area Office</v>
          </cell>
          <cell r="AD312">
            <v>0.16129032258064516</v>
          </cell>
          <cell r="AE312">
            <v>6.6666666666666666E-2</v>
          </cell>
          <cell r="AG312">
            <v>3.3333333333333333E-2</v>
          </cell>
          <cell r="AL312">
            <v>0.5</v>
          </cell>
          <cell r="AY312">
            <v>3.2258064516129031E-2</v>
          </cell>
        </row>
        <row r="313">
          <cell r="C313" t="str">
            <v>Community Care/S.Attleboro/543Newpo 4</v>
          </cell>
          <cell r="D313" t="str">
            <v>Coastal Area Office</v>
          </cell>
          <cell r="AM313">
            <v>9.6774193548387094E-2</v>
          </cell>
        </row>
        <row r="314">
          <cell r="C314" t="str">
            <v>Community Care/S.Attleboro/543Newpo 5</v>
          </cell>
          <cell r="D314" t="str">
            <v>Dimock St. Area Office</v>
          </cell>
          <cell r="AD314">
            <v>3.2258064516129031E-2</v>
          </cell>
          <cell r="AJ314">
            <v>3.5714285714285712E-2</v>
          </cell>
        </row>
        <row r="315">
          <cell r="C315" t="str">
            <v>Community Care/S.Attleboro/543Newpo 6</v>
          </cell>
          <cell r="D315" t="str">
            <v>Fall River Area Office</v>
          </cell>
          <cell r="H315">
            <v>0.22580645161290322</v>
          </cell>
          <cell r="I315">
            <v>1</v>
          </cell>
          <cell r="J315">
            <v>0.38709677419354838</v>
          </cell>
          <cell r="T315">
            <v>9.6774193548387094E-2</v>
          </cell>
          <cell r="U315">
            <v>3.3333333333333333E-2</v>
          </cell>
          <cell r="V315">
            <v>6.4516129032258063E-2</v>
          </cell>
          <cell r="W315">
            <v>1</v>
          </cell>
          <cell r="X315">
            <v>0.5862068965517242</v>
          </cell>
          <cell r="Y315">
            <v>0.22580645161290322</v>
          </cell>
          <cell r="AA315">
            <v>0.41935483870967744</v>
          </cell>
          <cell r="AB315">
            <v>0.33333333333333331</v>
          </cell>
          <cell r="AC315">
            <v>0.41935483870967744</v>
          </cell>
          <cell r="AD315">
            <v>1</v>
          </cell>
          <cell r="AE315">
            <v>0.6</v>
          </cell>
          <cell r="AO315">
            <v>6.4516129032258063E-2</v>
          </cell>
          <cell r="AS315">
            <v>3.3333333333333333E-2</v>
          </cell>
          <cell r="AW315">
            <v>0.41935483870967744</v>
          </cell>
          <cell r="AX315">
            <v>0.46666666666666667</v>
          </cell>
          <cell r="AZ315">
            <v>3.3333333333333333E-2</v>
          </cell>
        </row>
        <row r="316">
          <cell r="C316" t="str">
            <v>Community Care/S.Attleboro/543Newpo 7</v>
          </cell>
          <cell r="D316" t="str">
            <v>Framingham Area Office</v>
          </cell>
          <cell r="AI316">
            <v>0.12903225806451613</v>
          </cell>
        </row>
        <row r="317">
          <cell r="C317" t="str">
            <v>Community Care/S.Attleboro/543Newpo 8</v>
          </cell>
          <cell r="D317" t="str">
            <v>New Bedford Area Office</v>
          </cell>
          <cell r="P317">
            <v>0.1</v>
          </cell>
          <cell r="Q317">
            <v>0.61290322580645162</v>
          </cell>
          <cell r="R317">
            <v>0.25806451612903225</v>
          </cell>
          <cell r="W317">
            <v>0.12903225806451613</v>
          </cell>
          <cell r="X317">
            <v>0.10344827586206896</v>
          </cell>
          <cell r="Z317">
            <v>0.1</v>
          </cell>
          <cell r="AA317">
            <v>0.19354838709677419</v>
          </cell>
          <cell r="AB317">
            <v>0.1</v>
          </cell>
          <cell r="AC317">
            <v>0.22580645161290322</v>
          </cell>
          <cell r="AD317">
            <v>0.32258064516129031</v>
          </cell>
          <cell r="AE317">
            <v>0.13333333333333333</v>
          </cell>
          <cell r="AO317">
            <v>0.12903225806451613</v>
          </cell>
          <cell r="AP317">
            <v>0.38709677419354838</v>
          </cell>
          <cell r="AQ317">
            <v>0.1</v>
          </cell>
          <cell r="AV317">
            <v>0.3571428571428571</v>
          </cell>
          <cell r="AW317">
            <v>1.5483870967741935</v>
          </cell>
          <cell r="AX317">
            <v>0.73333333333333339</v>
          </cell>
          <cell r="AY317">
            <v>1</v>
          </cell>
          <cell r="AZ317">
            <v>1.6</v>
          </cell>
        </row>
        <row r="318">
          <cell r="C318" t="str">
            <v>Community Care/S.Attleboro/543Newpo 9</v>
          </cell>
          <cell r="D318" t="str">
            <v>New Bedford Child and Family (Adop)</v>
          </cell>
          <cell r="AC318">
            <v>0.90322580645161288</v>
          </cell>
          <cell r="AI318">
            <v>0.38709677419354838</v>
          </cell>
          <cell r="AJ318">
            <v>1</v>
          </cell>
          <cell r="AK318">
            <v>0.80645161290322576</v>
          </cell>
          <cell r="AL318">
            <v>0.3</v>
          </cell>
        </row>
        <row r="319">
          <cell r="C319" t="str">
            <v>Community Care/S.Attleboro/543Newpo 10</v>
          </cell>
          <cell r="D319" t="str">
            <v>Plymouth Area Office</v>
          </cell>
          <cell r="H319">
            <v>0.12903225806451613</v>
          </cell>
          <cell r="I319">
            <v>1</v>
          </cell>
          <cell r="J319">
            <v>0.64516129032258063</v>
          </cell>
          <cell r="K319">
            <v>1</v>
          </cell>
          <cell r="L319">
            <v>1</v>
          </cell>
          <cell r="M319">
            <v>0.90322580645161288</v>
          </cell>
          <cell r="N319">
            <v>1</v>
          </cell>
          <cell r="O319">
            <v>1.4838709677419355</v>
          </cell>
          <cell r="P319">
            <v>0.33333333333333331</v>
          </cell>
          <cell r="AA319">
            <v>3.2258064516129031E-2</v>
          </cell>
          <cell r="AB319">
            <v>6.6666666666666666E-2</v>
          </cell>
          <cell r="AD319">
            <v>0.22580645161290322</v>
          </cell>
          <cell r="AE319">
            <v>1</v>
          </cell>
          <cell r="AF319">
            <v>0.29032258064516125</v>
          </cell>
          <cell r="AG319">
            <v>0.2</v>
          </cell>
          <cell r="AK319">
            <v>3.2258064516129031E-2</v>
          </cell>
          <cell r="AN319">
            <v>0.4</v>
          </cell>
          <cell r="AQ319">
            <v>0.26666666666666666</v>
          </cell>
          <cell r="AU319">
            <v>0.12903225806451613</v>
          </cell>
          <cell r="AV319">
            <v>0.21428571428571427</v>
          </cell>
        </row>
        <row r="320">
          <cell r="C320" t="str">
            <v>Community Care/S.Attleboro/543Newpo 11</v>
          </cell>
          <cell r="D320" t="str">
            <v>Solutions for Living (PAS SE)</v>
          </cell>
          <cell r="AI320">
            <v>0.64516129032258063</v>
          </cell>
          <cell r="AJ320">
            <v>0.8571428571428571</v>
          </cell>
          <cell r="AL320">
            <v>0.26666666666666666</v>
          </cell>
          <cell r="AM320">
            <v>1</v>
          </cell>
          <cell r="AN320">
            <v>0.33333333333333331</v>
          </cell>
        </row>
        <row r="321">
          <cell r="C321" t="str">
            <v>Community Care/S.Attleboro/543Newpo 12</v>
          </cell>
          <cell r="D321" t="str">
            <v>Taunton/Attleboro Area Office</v>
          </cell>
          <cell r="H321">
            <v>3.709677419354839</v>
          </cell>
          <cell r="I321">
            <v>8.3333333333333339</v>
          </cell>
          <cell r="J321">
            <v>8.3225806451612918</v>
          </cell>
          <cell r="K321">
            <v>9.129032258064516</v>
          </cell>
          <cell r="L321">
            <v>9.8571428571428577</v>
          </cell>
          <cell r="M321">
            <v>10.29032258064516</v>
          </cell>
          <cell r="N321">
            <v>9</v>
          </cell>
          <cell r="O321">
            <v>9.387096774193548</v>
          </cell>
          <cell r="P321">
            <v>10.866666666666665</v>
          </cell>
          <cell r="Q321">
            <v>9.8387096774193541</v>
          </cell>
          <cell r="R321">
            <v>11.387096774193548</v>
          </cell>
          <cell r="S321">
            <v>10.5</v>
          </cell>
          <cell r="T321">
            <v>10.29032258064516</v>
          </cell>
          <cell r="U321">
            <v>10.766666666666667</v>
          </cell>
          <cell r="V321">
            <v>9.806451612903226</v>
          </cell>
          <cell r="W321">
            <v>6.806451612903226</v>
          </cell>
          <cell r="X321">
            <v>9.4137931034482758</v>
          </cell>
          <cell r="Y321">
            <v>10.129032258064516</v>
          </cell>
          <cell r="Z321">
            <v>11</v>
          </cell>
          <cell r="AA321">
            <v>9.9354838709677402</v>
          </cell>
          <cell r="AB321">
            <v>11.266666666666667</v>
          </cell>
          <cell r="AC321">
            <v>8.8387096774193541</v>
          </cell>
          <cell r="AD321">
            <v>7.8709677419354831</v>
          </cell>
          <cell r="AE321">
            <v>7.4333333333333327</v>
          </cell>
          <cell r="AF321">
            <v>9.4838709677419359</v>
          </cell>
          <cell r="AG321">
            <v>8.966666666666665</v>
          </cell>
          <cell r="AH321">
            <v>7.967741935483871</v>
          </cell>
          <cell r="AI321">
            <v>10.129032258064516</v>
          </cell>
          <cell r="AJ321">
            <v>7.2857142857142856</v>
          </cell>
          <cell r="AK321">
            <v>9.3548387096774199</v>
          </cell>
          <cell r="AL321">
            <v>9.1</v>
          </cell>
          <cell r="AM321">
            <v>8.0322580645161281</v>
          </cell>
          <cell r="AN321">
            <v>9.0666666666666664</v>
          </cell>
          <cell r="AO321">
            <v>8.4516129032258043</v>
          </cell>
          <cell r="AP321">
            <v>8.7096774193548399</v>
          </cell>
          <cell r="AQ321">
            <v>6.7</v>
          </cell>
          <cell r="AR321">
            <v>8.9677419354838719</v>
          </cell>
          <cell r="AS321">
            <v>8.1</v>
          </cell>
          <cell r="AT321">
            <v>8.129032258064516</v>
          </cell>
          <cell r="AU321">
            <v>8.67741935483871</v>
          </cell>
          <cell r="AV321">
            <v>7.1785714285714288</v>
          </cell>
          <cell r="AW321">
            <v>7.3225806451612909</v>
          </cell>
          <cell r="AX321">
            <v>9.5</v>
          </cell>
          <cell r="AY321">
            <v>9.67741935483871</v>
          </cell>
          <cell r="AZ321">
            <v>7.666666666666667</v>
          </cell>
        </row>
        <row r="322">
          <cell r="C322" t="str">
            <v>EliotCommunityHS / Waltham/ 130Dale 1</v>
          </cell>
          <cell r="D322" t="str">
            <v>Arlington Area Office</v>
          </cell>
          <cell r="I322">
            <v>0.33333333333333337</v>
          </cell>
          <cell r="J322">
            <v>2.709677419354839</v>
          </cell>
          <cell r="K322">
            <v>1.4838709677419355</v>
          </cell>
          <cell r="L322">
            <v>0.9642857142857143</v>
          </cell>
          <cell r="M322">
            <v>1.5806451612903225</v>
          </cell>
          <cell r="N322">
            <v>1.1000000000000001</v>
          </cell>
          <cell r="O322">
            <v>1.096774193548387</v>
          </cell>
          <cell r="P322">
            <v>1.8666666666666667</v>
          </cell>
          <cell r="Q322">
            <v>0.83870967741935487</v>
          </cell>
          <cell r="R322">
            <v>1.6129032258064515</v>
          </cell>
          <cell r="S322">
            <v>2.7333333333333334</v>
          </cell>
          <cell r="T322">
            <v>1.8709677419354838</v>
          </cell>
          <cell r="U322">
            <v>1</v>
          </cell>
          <cell r="V322">
            <v>0.19354838709677419</v>
          </cell>
          <cell r="W322">
            <v>0.16129032258064516</v>
          </cell>
          <cell r="X322">
            <v>1.103448275862069</v>
          </cell>
          <cell r="Y322">
            <v>3</v>
          </cell>
          <cell r="Z322">
            <v>2.4666666666666668</v>
          </cell>
          <cell r="AA322">
            <v>2.193548387096774</v>
          </cell>
          <cell r="AB322">
            <v>3.6</v>
          </cell>
          <cell r="AC322">
            <v>2.3548387096774195</v>
          </cell>
          <cell r="AD322">
            <v>0.16129032258064516</v>
          </cell>
          <cell r="AE322">
            <v>1</v>
          </cell>
          <cell r="AF322">
            <v>1.3548387096774195</v>
          </cell>
          <cell r="AG322">
            <v>0.4</v>
          </cell>
          <cell r="AJ322">
            <v>7.1428571428571425E-2</v>
          </cell>
          <cell r="AM322">
            <v>0.32258064516129031</v>
          </cell>
          <cell r="AN322">
            <v>1.1333333333333333</v>
          </cell>
          <cell r="AO322">
            <v>3</v>
          </cell>
          <cell r="AP322">
            <v>2.741935483870968</v>
          </cell>
          <cell r="AQ322">
            <v>1.2666666666666666</v>
          </cell>
          <cell r="AR322">
            <v>2.129032258064516</v>
          </cell>
          <cell r="AS322">
            <v>2</v>
          </cell>
          <cell r="AT322">
            <v>2</v>
          </cell>
          <cell r="AU322">
            <v>1.7419354838709677</v>
          </cell>
          <cell r="AV322">
            <v>0.5714285714285714</v>
          </cell>
          <cell r="AX322">
            <v>0.76666666666666672</v>
          </cell>
          <cell r="AY322">
            <v>1</v>
          </cell>
          <cell r="AZ322">
            <v>0.3</v>
          </cell>
        </row>
        <row r="323">
          <cell r="C323" t="str">
            <v>EliotCommunityHS / Waltham/ 130Dale 2</v>
          </cell>
          <cell r="D323" t="str">
            <v>Brockton Area Office</v>
          </cell>
          <cell r="N323">
            <v>1.8</v>
          </cell>
          <cell r="O323">
            <v>2</v>
          </cell>
          <cell r="X323">
            <v>0.48275862068965519</v>
          </cell>
        </row>
        <row r="324">
          <cell r="C324" t="str">
            <v>EliotCommunityHS / Waltham/ 130Dale 3</v>
          </cell>
          <cell r="D324" t="str">
            <v>Cambridge Area Office</v>
          </cell>
          <cell r="G324">
            <v>1.5</v>
          </cell>
          <cell r="H324">
            <v>2.2580645161290325</v>
          </cell>
          <cell r="I324">
            <v>1.4</v>
          </cell>
          <cell r="J324">
            <v>0.38709677419354838</v>
          </cell>
          <cell r="K324">
            <v>0.4838709677419355</v>
          </cell>
          <cell r="L324">
            <v>1.9642857142857144</v>
          </cell>
          <cell r="M324">
            <v>2.967741935483871</v>
          </cell>
          <cell r="N324">
            <v>0.66666666666666663</v>
          </cell>
          <cell r="W324">
            <v>1.935483870967742</v>
          </cell>
          <cell r="X324">
            <v>0.96551724137931039</v>
          </cell>
          <cell r="AG324">
            <v>0.93333333333333335</v>
          </cell>
          <cell r="AH324">
            <v>0.61290322580645162</v>
          </cell>
          <cell r="AJ324">
            <v>0.8214285714285714</v>
          </cell>
          <cell r="AK324">
            <v>2.67741935483871</v>
          </cell>
          <cell r="AL324">
            <v>1.9666666666666666</v>
          </cell>
          <cell r="AM324">
            <v>1.4838709677419355</v>
          </cell>
          <cell r="AN324">
            <v>1.7666666666666666</v>
          </cell>
          <cell r="AO324">
            <v>0.4838709677419355</v>
          </cell>
          <cell r="AS324">
            <v>0.7</v>
          </cell>
          <cell r="AT324">
            <v>0.54838709677419351</v>
          </cell>
          <cell r="AX324">
            <v>0.43333333333333335</v>
          </cell>
        </row>
        <row r="325">
          <cell r="C325" t="str">
            <v>EliotCommunityHS / Waltham/ 130Dale 4</v>
          </cell>
          <cell r="D325" t="str">
            <v>Coastal Area Office</v>
          </cell>
          <cell r="H325">
            <v>3.2258064516129031E-2</v>
          </cell>
          <cell r="I325">
            <v>0.36666666666666664</v>
          </cell>
          <cell r="J325">
            <v>1</v>
          </cell>
          <cell r="K325">
            <v>1</v>
          </cell>
          <cell r="L325">
            <v>0.9285714285714286</v>
          </cell>
          <cell r="M325">
            <v>0.16129032258064516</v>
          </cell>
          <cell r="N325">
            <v>0.83333333333333337</v>
          </cell>
          <cell r="O325">
            <v>1</v>
          </cell>
          <cell r="P325">
            <v>2.8</v>
          </cell>
          <cell r="Q325">
            <v>1.870967741935484</v>
          </cell>
          <cell r="R325">
            <v>0.77419354838709675</v>
          </cell>
          <cell r="V325">
            <v>3.2258064516129031E-2</v>
          </cell>
          <cell r="W325">
            <v>1.5161290322580645</v>
          </cell>
          <cell r="X325">
            <v>1.4137931034482758</v>
          </cell>
          <cell r="Y325">
            <v>1</v>
          </cell>
          <cell r="Z325">
            <v>1.0666666666666667</v>
          </cell>
          <cell r="AA325">
            <v>1.6451612903225805</v>
          </cell>
          <cell r="AB325">
            <v>0.66666666666666663</v>
          </cell>
          <cell r="AC325">
            <v>3.2258064516129031E-2</v>
          </cell>
          <cell r="AD325">
            <v>1</v>
          </cell>
          <cell r="AE325">
            <v>1</v>
          </cell>
          <cell r="AG325">
            <v>1.6333333333333333</v>
          </cell>
          <cell r="AH325">
            <v>0.80645161290322576</v>
          </cell>
          <cell r="AI325">
            <v>0.90322580645161299</v>
          </cell>
          <cell r="AJ325">
            <v>1</v>
          </cell>
          <cell r="AK325">
            <v>0.90322580645161288</v>
          </cell>
          <cell r="AL325">
            <v>0.76666666666666672</v>
          </cell>
          <cell r="AM325">
            <v>0.87096774193548387</v>
          </cell>
          <cell r="AN325">
            <v>1</v>
          </cell>
          <cell r="AO325">
            <v>1.161290322580645</v>
          </cell>
          <cell r="AP325">
            <v>0.83870967741935487</v>
          </cell>
          <cell r="AQ325">
            <v>1.1000000000000001</v>
          </cell>
          <cell r="AR325">
            <v>2.193548387096774</v>
          </cell>
          <cell r="AS325">
            <v>2.0333333333333332</v>
          </cell>
          <cell r="AT325">
            <v>0.74193548387096775</v>
          </cell>
          <cell r="AV325">
            <v>0.75</v>
          </cell>
          <cell r="AW325">
            <v>1</v>
          </cell>
          <cell r="AX325">
            <v>0.3666666666666667</v>
          </cell>
          <cell r="AY325">
            <v>1</v>
          </cell>
          <cell r="AZ325">
            <v>1.4333333333333333</v>
          </cell>
        </row>
        <row r="326">
          <cell r="C326" t="str">
            <v>EliotCommunityHS / Waltham/ 130Dale 5</v>
          </cell>
          <cell r="D326" t="str">
            <v>Framingham Area Office</v>
          </cell>
          <cell r="L326">
            <v>0.4642857142857143</v>
          </cell>
          <cell r="Q326">
            <v>1</v>
          </cell>
          <cell r="R326">
            <v>1</v>
          </cell>
          <cell r="S326">
            <v>0.1</v>
          </cell>
          <cell r="T326">
            <v>0.29032258064516131</v>
          </cell>
          <cell r="U326">
            <v>0.6</v>
          </cell>
          <cell r="V326">
            <v>0.80645161290322576</v>
          </cell>
          <cell r="W326">
            <v>1</v>
          </cell>
          <cell r="X326">
            <v>0.2413793103448276</v>
          </cell>
          <cell r="Z326">
            <v>0.5</v>
          </cell>
          <cell r="AA326">
            <v>0.967741935483871</v>
          </cell>
          <cell r="AB326">
            <v>0.23333333333333334</v>
          </cell>
          <cell r="AC326">
            <v>1.4838709677419355</v>
          </cell>
          <cell r="AD326">
            <v>0.67741935483870963</v>
          </cell>
          <cell r="AE326">
            <v>0.43333333333333335</v>
          </cell>
          <cell r="AF326">
            <v>2</v>
          </cell>
          <cell r="AG326">
            <v>1.9666666666666666</v>
          </cell>
          <cell r="AH326">
            <v>1.5806451612903225</v>
          </cell>
          <cell r="AI326">
            <v>0.77419354838709675</v>
          </cell>
          <cell r="AL326">
            <v>0.46666666666666667</v>
          </cell>
          <cell r="AM326">
            <v>0.25806451612903225</v>
          </cell>
          <cell r="AO326">
            <v>3.2258064516129031E-2</v>
          </cell>
          <cell r="AP326">
            <v>0.967741935483871</v>
          </cell>
          <cell r="AS326">
            <v>6.6666666666666666E-2</v>
          </cell>
          <cell r="AV326">
            <v>0.6071428571428571</v>
          </cell>
          <cell r="AW326">
            <v>1</v>
          </cell>
          <cell r="AX326">
            <v>0.1</v>
          </cell>
          <cell r="AY326">
            <v>1</v>
          </cell>
          <cell r="AZ326">
            <v>0.56666666666666665</v>
          </cell>
        </row>
        <row r="327">
          <cell r="C327" t="str">
            <v>EliotCommunityHS / Waltham/ 130Dale 6</v>
          </cell>
          <cell r="D327" t="str">
            <v>Lawrence Area Office</v>
          </cell>
          <cell r="AZ327">
            <v>3.3333333333333333E-2</v>
          </cell>
        </row>
        <row r="328">
          <cell r="C328" t="str">
            <v>EliotCommunityHS / Waltham/ 130Dale 7</v>
          </cell>
          <cell r="D328" t="str">
            <v>Malden Area Office</v>
          </cell>
          <cell r="G328">
            <v>3</v>
          </cell>
          <cell r="H328">
            <v>1.161290322580645</v>
          </cell>
          <cell r="J328">
            <v>0.61290322580645162</v>
          </cell>
          <cell r="K328">
            <v>1</v>
          </cell>
          <cell r="L328">
            <v>0.4642857142857143</v>
          </cell>
          <cell r="M328">
            <v>1</v>
          </cell>
          <cell r="N328">
            <v>1</v>
          </cell>
          <cell r="O328">
            <v>0.74193548387096775</v>
          </cell>
          <cell r="R328">
            <v>0.83870967741935487</v>
          </cell>
          <cell r="S328">
            <v>1</v>
          </cell>
          <cell r="T328">
            <v>0.41935483870967744</v>
          </cell>
          <cell r="U328">
            <v>1.5333333333333332</v>
          </cell>
          <cell r="V328">
            <v>1.064516129032258</v>
          </cell>
          <cell r="X328">
            <v>0.17241379310344829</v>
          </cell>
          <cell r="Y328">
            <v>0.93548387096774188</v>
          </cell>
          <cell r="Z328">
            <v>0.46666666666666667</v>
          </cell>
          <cell r="AB328">
            <v>0.36666666666666664</v>
          </cell>
          <cell r="AC328">
            <v>1</v>
          </cell>
          <cell r="AD328">
            <v>0.83870967741935476</v>
          </cell>
          <cell r="AE328">
            <v>2</v>
          </cell>
          <cell r="AF328">
            <v>1.161290322580645</v>
          </cell>
          <cell r="AH328">
            <v>9.6774193548387094E-2</v>
          </cell>
          <cell r="AI328">
            <v>2.161290322580645</v>
          </cell>
          <cell r="AJ328">
            <v>2.3214285714285712</v>
          </cell>
          <cell r="AK328">
            <v>0.67741935483870963</v>
          </cell>
          <cell r="AL328">
            <v>0.76666666666666672</v>
          </cell>
          <cell r="AQ328">
            <v>0.93333333333333335</v>
          </cell>
          <cell r="AS328">
            <v>3.3333333333333333E-2</v>
          </cell>
          <cell r="AT328">
            <v>1</v>
          </cell>
          <cell r="AU328">
            <v>1.6451612903225805</v>
          </cell>
          <cell r="AV328">
            <v>1.6071428571428572</v>
          </cell>
          <cell r="AW328">
            <v>3</v>
          </cell>
          <cell r="AX328">
            <v>2.7</v>
          </cell>
          <cell r="AY328">
            <v>2</v>
          </cell>
          <cell r="AZ328">
            <v>1.8666666666666667</v>
          </cell>
        </row>
        <row r="329">
          <cell r="C329" t="str">
            <v>EliotCommunityHS / Waltham/ 130Dale 8</v>
          </cell>
          <cell r="D329" t="str">
            <v>South Central Area Office</v>
          </cell>
          <cell r="T329">
            <v>0.54838709677419351</v>
          </cell>
          <cell r="U329">
            <v>1</v>
          </cell>
          <cell r="V329">
            <v>1</v>
          </cell>
          <cell r="W329">
            <v>9.6774193548387094E-2</v>
          </cell>
          <cell r="AD329">
            <v>0.54838709677419351</v>
          </cell>
          <cell r="AE329">
            <v>0.1</v>
          </cell>
          <cell r="AM329">
            <v>0.67741935483870963</v>
          </cell>
          <cell r="AN329">
            <v>0.93333333333333335</v>
          </cell>
        </row>
        <row r="330">
          <cell r="C330" t="str">
            <v>EliotCommunityHS/Arling/734-736Mass 1</v>
          </cell>
          <cell r="D330" t="str">
            <v>Arlington Area Office</v>
          </cell>
          <cell r="H330">
            <v>0.16129032258064516</v>
          </cell>
          <cell r="I330">
            <v>0.93333333333333335</v>
          </cell>
          <cell r="J330">
            <v>1.4193548387096775</v>
          </cell>
          <cell r="K330">
            <v>1.4838709677419355</v>
          </cell>
          <cell r="L330">
            <v>1.892857142857143</v>
          </cell>
          <cell r="M330">
            <v>0.87096774193548387</v>
          </cell>
          <cell r="N330">
            <v>1.6666666666666665</v>
          </cell>
          <cell r="O330">
            <v>1.935483870967742</v>
          </cell>
          <cell r="P330">
            <v>1.6666666666666665</v>
          </cell>
          <cell r="Q330">
            <v>1.7741935483870968</v>
          </cell>
          <cell r="R330">
            <v>1.5806451612903225</v>
          </cell>
          <cell r="S330">
            <v>2.5333333333333332</v>
          </cell>
          <cell r="T330">
            <v>1.161290322580645</v>
          </cell>
          <cell r="U330">
            <v>2.2333333333333334</v>
          </cell>
          <cell r="V330">
            <v>1.5806451612903225</v>
          </cell>
          <cell r="W330">
            <v>1.5161290322580645</v>
          </cell>
          <cell r="X330">
            <v>0.86206896551724133</v>
          </cell>
          <cell r="Y330">
            <v>2.3870967741935485</v>
          </cell>
          <cell r="Z330">
            <v>3</v>
          </cell>
          <cell r="AA330">
            <v>2.806451612903226</v>
          </cell>
          <cell r="AB330">
            <v>3.0666666666666669</v>
          </cell>
          <cell r="AC330">
            <v>2</v>
          </cell>
          <cell r="AD330">
            <v>1.9677419354838708</v>
          </cell>
          <cell r="AE330">
            <v>2.4</v>
          </cell>
          <cell r="AF330">
            <v>2.3548387096774195</v>
          </cell>
          <cell r="AG330">
            <v>0.73333333333333339</v>
          </cell>
          <cell r="AH330">
            <v>1.1935483870967742</v>
          </cell>
          <cell r="AI330">
            <v>0.87096774193548387</v>
          </cell>
          <cell r="AJ330">
            <v>0.5714285714285714</v>
          </cell>
          <cell r="AK330">
            <v>0.16129032258064516</v>
          </cell>
          <cell r="AL330">
            <v>1.8</v>
          </cell>
          <cell r="AM330">
            <v>1.9354838709677418</v>
          </cell>
          <cell r="AN330">
            <v>1.3666666666666667</v>
          </cell>
          <cell r="AO330">
            <v>1.1612903225806452</v>
          </cell>
          <cell r="AP330">
            <v>2.3870967741935485</v>
          </cell>
          <cell r="AQ330">
            <v>0.56666666666666665</v>
          </cell>
          <cell r="AR330">
            <v>1.096774193548387</v>
          </cell>
          <cell r="AS330">
            <v>2.9333333333333336</v>
          </cell>
          <cell r="AT330">
            <v>2.4838709677419355</v>
          </cell>
          <cell r="AU330">
            <v>1.3870967741935485</v>
          </cell>
          <cell r="AV330">
            <v>0.9285714285714286</v>
          </cell>
          <cell r="AW330">
            <v>1.4516129032258065</v>
          </cell>
          <cell r="AX330">
            <v>1.1333333333333333</v>
          </cell>
          <cell r="AY330">
            <v>1.4838709677419355</v>
          </cell>
          <cell r="AZ330">
            <v>1.7666666666666666</v>
          </cell>
        </row>
        <row r="331">
          <cell r="C331" t="str">
            <v>EliotCommunityHS/Arling/734-736Mass 2</v>
          </cell>
          <cell r="D331" t="str">
            <v>Cambridge Area Office</v>
          </cell>
          <cell r="H331">
            <v>1.935483870967742</v>
          </cell>
          <cell r="I331">
            <v>0.96666666666666667</v>
          </cell>
          <cell r="M331">
            <v>0.25806451612903225</v>
          </cell>
          <cell r="N331">
            <v>1.7</v>
          </cell>
          <cell r="O331">
            <v>1</v>
          </cell>
          <cell r="P331">
            <v>1.3333333333333333</v>
          </cell>
          <cell r="Q331">
            <v>1.4516129032258065</v>
          </cell>
          <cell r="R331">
            <v>1.2580645161290323</v>
          </cell>
          <cell r="X331">
            <v>0.65517241379310343</v>
          </cell>
          <cell r="Y331">
            <v>1</v>
          </cell>
          <cell r="Z331">
            <v>0.96666666666666656</v>
          </cell>
          <cell r="AA331">
            <v>0.93548387096774188</v>
          </cell>
          <cell r="AC331">
            <v>6.4516129032258063E-2</v>
          </cell>
          <cell r="AD331">
            <v>6.4516129032258063E-2</v>
          </cell>
          <cell r="AI331">
            <v>0.83870967741935487</v>
          </cell>
          <cell r="AJ331">
            <v>1</v>
          </cell>
          <cell r="AK331">
            <v>1</v>
          </cell>
          <cell r="AL331">
            <v>1</v>
          </cell>
          <cell r="AM331">
            <v>0.19354838709677419</v>
          </cell>
          <cell r="AN331">
            <v>3.3333333333333333E-2</v>
          </cell>
          <cell r="AO331">
            <v>1.5806451612903225</v>
          </cell>
          <cell r="AP331">
            <v>1.7741935483870968</v>
          </cell>
          <cell r="AQ331">
            <v>0.23333333333333334</v>
          </cell>
          <cell r="AX331">
            <v>0.3</v>
          </cell>
          <cell r="AY331">
            <v>1</v>
          </cell>
          <cell r="AZ331">
            <v>1</v>
          </cell>
        </row>
        <row r="332">
          <cell r="C332" t="str">
            <v>EliotCommunityHS/Arling/734-736Mass 3</v>
          </cell>
          <cell r="D332" t="str">
            <v>Coastal Area Office</v>
          </cell>
          <cell r="J332">
            <v>0.83870967741935487</v>
          </cell>
          <cell r="K332">
            <v>1.6451612903225805</v>
          </cell>
          <cell r="L332">
            <v>1.1785714285714284</v>
          </cell>
          <cell r="M332">
            <v>0.16129032258064516</v>
          </cell>
          <cell r="T332">
            <v>0.32258064516129037</v>
          </cell>
          <cell r="U332">
            <v>2.1666666666666665</v>
          </cell>
          <cell r="V332">
            <v>1.6451612903225805</v>
          </cell>
          <cell r="W332">
            <v>9.6774193548387094E-2</v>
          </cell>
          <cell r="X332">
            <v>1</v>
          </cell>
          <cell r="Y332">
            <v>0.5161290322580645</v>
          </cell>
          <cell r="AC332">
            <v>0.41935483870967744</v>
          </cell>
          <cell r="AE332">
            <v>0.66666666666666674</v>
          </cell>
          <cell r="AG332">
            <v>0.56666666666666665</v>
          </cell>
          <cell r="AH332">
            <v>0.45161290322580644</v>
          </cell>
          <cell r="AK332">
            <v>0.45161290322580644</v>
          </cell>
          <cell r="AL332">
            <v>6.6666666666666666E-2</v>
          </cell>
          <cell r="AM332">
            <v>0.83870967741935487</v>
          </cell>
          <cell r="AN332">
            <v>0.23333333333333334</v>
          </cell>
          <cell r="AX332">
            <v>0.3</v>
          </cell>
          <cell r="AY332">
            <v>0.74193548387096775</v>
          </cell>
        </row>
        <row r="333">
          <cell r="C333" t="str">
            <v>EliotCommunityHS/Arling/734-736Mass 4</v>
          </cell>
          <cell r="D333" t="str">
            <v>Framingham Area Office</v>
          </cell>
          <cell r="I333">
            <v>0.13333333333333333</v>
          </cell>
          <cell r="J333">
            <v>1.4516129032258065</v>
          </cell>
          <cell r="K333">
            <v>0.32258064516129031</v>
          </cell>
          <cell r="M333">
            <v>0.29032258064516131</v>
          </cell>
          <cell r="N333">
            <v>1</v>
          </cell>
          <cell r="O333">
            <v>1</v>
          </cell>
          <cell r="P333">
            <v>1</v>
          </cell>
          <cell r="Q333">
            <v>0.70967741935483875</v>
          </cell>
          <cell r="W333">
            <v>0.93548387096774199</v>
          </cell>
          <cell r="X333">
            <v>0.13793103448275862</v>
          </cell>
          <cell r="Z333">
            <v>1.8666666666666667</v>
          </cell>
          <cell r="AA333">
            <v>1.129032258064516</v>
          </cell>
          <cell r="AE333">
            <v>0.4</v>
          </cell>
          <cell r="AF333">
            <v>1.064516129032258</v>
          </cell>
          <cell r="AG333">
            <v>1.8666666666666669</v>
          </cell>
          <cell r="AH333">
            <v>1.967741935483871</v>
          </cell>
          <cell r="AI333">
            <v>2.5161290322580645</v>
          </cell>
          <cell r="AJ333">
            <v>3</v>
          </cell>
          <cell r="AK333">
            <v>1.161290322580645</v>
          </cell>
          <cell r="AL333">
            <v>1.0333333333333334</v>
          </cell>
          <cell r="AM333">
            <v>1.8064516129032258</v>
          </cell>
          <cell r="AN333">
            <v>2.2000000000000002</v>
          </cell>
          <cell r="AO333">
            <v>1.096774193548387</v>
          </cell>
          <cell r="AP333">
            <v>6.4516129032258063E-2</v>
          </cell>
          <cell r="AQ333">
            <v>1.1333333333333333</v>
          </cell>
          <cell r="AR333">
            <v>1.5806451612903225</v>
          </cell>
          <cell r="AS333">
            <v>6.6666666666666666E-2</v>
          </cell>
          <cell r="AT333">
            <v>6.4516129032258063E-2</v>
          </cell>
          <cell r="AU333">
            <v>2.4838709677419355</v>
          </cell>
          <cell r="AV333">
            <v>2.6071428571428572</v>
          </cell>
          <cell r="AW333">
            <v>2</v>
          </cell>
          <cell r="AX333">
            <v>2</v>
          </cell>
          <cell r="AY333">
            <v>1.4838709677419355</v>
          </cell>
          <cell r="AZ333">
            <v>2.7666666666666666</v>
          </cell>
        </row>
        <row r="334">
          <cell r="C334" t="str">
            <v>EliotCommunityHS/Arling/734-736Mass 5</v>
          </cell>
          <cell r="D334" t="str">
            <v>Hyde Park Area Office</v>
          </cell>
          <cell r="Q334">
            <v>3.2258064516129031E-2</v>
          </cell>
        </row>
        <row r="335">
          <cell r="C335" t="str">
            <v>EliotCommunityHS/Arling/734-736Mass 6</v>
          </cell>
          <cell r="D335" t="str">
            <v>Malden Area Office</v>
          </cell>
          <cell r="H335">
            <v>1.6451612903225805</v>
          </cell>
          <cell r="I335">
            <v>1.9666666666666668</v>
          </cell>
          <cell r="J335">
            <v>1.064516129032258</v>
          </cell>
          <cell r="K335">
            <v>2.032258064516129</v>
          </cell>
          <cell r="L335">
            <v>2.4642857142857144</v>
          </cell>
          <cell r="M335">
            <v>0.64516129032258063</v>
          </cell>
          <cell r="N335">
            <v>0.4</v>
          </cell>
          <cell r="O335">
            <v>2</v>
          </cell>
          <cell r="P335">
            <v>1.7666666666666666</v>
          </cell>
          <cell r="Q335">
            <v>1</v>
          </cell>
          <cell r="R335">
            <v>1.3870967741935483</v>
          </cell>
          <cell r="S335">
            <v>1.4</v>
          </cell>
          <cell r="T335">
            <v>0.967741935483871</v>
          </cell>
          <cell r="U335">
            <v>0.73333333333333328</v>
          </cell>
          <cell r="W335">
            <v>1.8387096774193548</v>
          </cell>
          <cell r="X335">
            <v>2.4827586206896552</v>
          </cell>
          <cell r="Y335">
            <v>1.129032258064516</v>
          </cell>
          <cell r="AA335">
            <v>0.12903225806451613</v>
          </cell>
          <cell r="AB335">
            <v>2.2333333333333334</v>
          </cell>
          <cell r="AC335">
            <v>1.2903225806451613</v>
          </cell>
          <cell r="AF335">
            <v>0.93548387096774199</v>
          </cell>
          <cell r="AG335">
            <v>1.3333333333333335</v>
          </cell>
          <cell r="AH335">
            <v>0.77419354838709675</v>
          </cell>
          <cell r="AI335">
            <v>0.5161290322580645</v>
          </cell>
          <cell r="AJ335">
            <v>0.7142857142857143</v>
          </cell>
          <cell r="AK335">
            <v>1.6774193548387095</v>
          </cell>
          <cell r="AL335">
            <v>2</v>
          </cell>
          <cell r="AM335">
            <v>1.096774193548387</v>
          </cell>
          <cell r="AN335">
            <v>1.7</v>
          </cell>
          <cell r="AO335">
            <v>1.5483870967741935</v>
          </cell>
          <cell r="AP335">
            <v>1.9677419354838712</v>
          </cell>
          <cell r="AQ335">
            <v>2.9</v>
          </cell>
          <cell r="AR335">
            <v>3</v>
          </cell>
          <cell r="AS335">
            <v>2.9333333333333331</v>
          </cell>
          <cell r="AT335">
            <v>2.32258064516129</v>
          </cell>
          <cell r="AU335">
            <v>2</v>
          </cell>
          <cell r="AV335">
            <v>2</v>
          </cell>
          <cell r="AW335">
            <v>2.129032258064516</v>
          </cell>
          <cell r="AX335">
            <v>1.2333333333333334</v>
          </cell>
          <cell r="AY335">
            <v>1</v>
          </cell>
          <cell r="AZ335">
            <v>6.6666666666666666E-2</v>
          </cell>
        </row>
        <row r="336">
          <cell r="C336" t="str">
            <v>EliotCommunityHS/Arling/734-736Mass 7</v>
          </cell>
          <cell r="D336" t="str">
            <v>South Central Area Office</v>
          </cell>
          <cell r="AK336">
            <v>0.25806451612903225</v>
          </cell>
        </row>
        <row r="337">
          <cell r="C337" t="str">
            <v>EliotCommunityHS/Arling/734-736Mass 8</v>
          </cell>
          <cell r="D337" t="str">
            <v>Worcester East Area Office</v>
          </cell>
          <cell r="AK337">
            <v>0.32258064516129031</v>
          </cell>
        </row>
        <row r="338">
          <cell r="C338" t="str">
            <v>EliotCommunityHS/Dedham/20Harvey 1</v>
          </cell>
          <cell r="D338" t="str">
            <v>Arlington Area Office</v>
          </cell>
          <cell r="H338">
            <v>0.70967741935483875</v>
          </cell>
          <cell r="I338">
            <v>0.83333333333333337</v>
          </cell>
          <cell r="L338">
            <v>2.7142857142857144</v>
          </cell>
          <cell r="M338">
            <v>1.32258064516129</v>
          </cell>
          <cell r="N338">
            <v>0.96666666666666656</v>
          </cell>
          <cell r="O338">
            <v>1.064516129032258</v>
          </cell>
          <cell r="P338">
            <v>1.9333333333333333</v>
          </cell>
          <cell r="Q338">
            <v>0.5161290322580645</v>
          </cell>
          <cell r="S338">
            <v>0.16666666666666666</v>
          </cell>
          <cell r="T338">
            <v>1.2258064516129032</v>
          </cell>
          <cell r="U338">
            <v>2</v>
          </cell>
          <cell r="V338">
            <v>2</v>
          </cell>
          <cell r="W338">
            <v>2</v>
          </cell>
          <cell r="X338">
            <v>1.1379310344827587</v>
          </cell>
          <cell r="Y338">
            <v>1</v>
          </cell>
          <cell r="Z338">
            <v>1</v>
          </cell>
          <cell r="AA338">
            <v>1</v>
          </cell>
          <cell r="AB338">
            <v>1.7333333333333334</v>
          </cell>
          <cell r="AC338">
            <v>0.77419354838709675</v>
          </cell>
          <cell r="AD338">
            <v>0.93548387096774188</v>
          </cell>
          <cell r="AE338">
            <v>0.3</v>
          </cell>
          <cell r="AF338">
            <v>1</v>
          </cell>
          <cell r="AG338">
            <v>1</v>
          </cell>
          <cell r="AH338">
            <v>1</v>
          </cell>
          <cell r="AI338">
            <v>1.064516129032258</v>
          </cell>
          <cell r="AJ338">
            <v>2.0714285714285712</v>
          </cell>
          <cell r="AK338">
            <v>2</v>
          </cell>
          <cell r="AL338">
            <v>1.0666666666666667</v>
          </cell>
          <cell r="AN338">
            <v>1</v>
          </cell>
          <cell r="AO338">
            <v>1</v>
          </cell>
          <cell r="AP338">
            <v>0.41935483870967744</v>
          </cell>
          <cell r="AR338">
            <v>9.6774193548387094E-2</v>
          </cell>
          <cell r="AS338">
            <v>0.96666666666666667</v>
          </cell>
          <cell r="AV338">
            <v>0.42857142857142855</v>
          </cell>
          <cell r="AW338">
            <v>0.19354838709677419</v>
          </cell>
          <cell r="AX338">
            <v>1</v>
          </cell>
          <cell r="AY338">
            <v>1</v>
          </cell>
          <cell r="AZ338">
            <v>1</v>
          </cell>
        </row>
        <row r="339">
          <cell r="C339" t="str">
            <v>EliotCommunityHS/Dedham/20Harvey 2</v>
          </cell>
          <cell r="D339" t="str">
            <v>Cambridge Area Office</v>
          </cell>
          <cell r="H339">
            <v>0.83870967741935487</v>
          </cell>
          <cell r="I339">
            <v>1</v>
          </cell>
          <cell r="J339">
            <v>0.83870967741935487</v>
          </cell>
          <cell r="K339">
            <v>0.64516129032258063</v>
          </cell>
          <cell r="L339">
            <v>1.3214285714285714</v>
          </cell>
          <cell r="M339">
            <v>0.25806451612903225</v>
          </cell>
          <cell r="N339">
            <v>3.3333333333333333E-2</v>
          </cell>
          <cell r="O339">
            <v>1</v>
          </cell>
          <cell r="P339">
            <v>0.56666666666666665</v>
          </cell>
          <cell r="W339">
            <v>0.35483870967741937</v>
          </cell>
          <cell r="X339">
            <v>1</v>
          </cell>
          <cell r="Y339">
            <v>1.129032258064516</v>
          </cell>
          <cell r="Z339">
            <v>1</v>
          </cell>
          <cell r="AA339">
            <v>0.70967741935483875</v>
          </cell>
          <cell r="AB339">
            <v>0.73333333333333328</v>
          </cell>
          <cell r="AC339">
            <v>1</v>
          </cell>
          <cell r="AD339">
            <v>1.4193548387096775</v>
          </cell>
          <cell r="AE339">
            <v>1</v>
          </cell>
          <cell r="AF339">
            <v>1</v>
          </cell>
          <cell r="AG339">
            <v>1</v>
          </cell>
          <cell r="AH339">
            <v>0.87096774193548387</v>
          </cell>
          <cell r="AI339">
            <v>1.4838709677419355</v>
          </cell>
          <cell r="AJ339">
            <v>1</v>
          </cell>
          <cell r="AK339">
            <v>1</v>
          </cell>
          <cell r="AL339">
            <v>1</v>
          </cell>
          <cell r="AM339">
            <v>1.096774193548387</v>
          </cell>
          <cell r="AN339">
            <v>1.0666666666666667</v>
          </cell>
          <cell r="AO339">
            <v>1.2580645161290323</v>
          </cell>
          <cell r="AP339">
            <v>2.774193548387097</v>
          </cell>
          <cell r="AQ339">
            <v>2.333333333333333</v>
          </cell>
          <cell r="AR339">
            <v>2.4193548387096775</v>
          </cell>
          <cell r="AS339">
            <v>1</v>
          </cell>
          <cell r="AT339">
            <v>0.70967741935483875</v>
          </cell>
          <cell r="AW339">
            <v>0.64516129032258063</v>
          </cell>
          <cell r="AX339">
            <v>1</v>
          </cell>
          <cell r="AY339">
            <v>0.54838709677419351</v>
          </cell>
        </row>
        <row r="340">
          <cell r="C340" t="str">
            <v>EliotCommunityHS/Dedham/20Harvey 3</v>
          </cell>
          <cell r="D340" t="str">
            <v>Coastal Area Office</v>
          </cell>
          <cell r="G340">
            <v>2</v>
          </cell>
          <cell r="H340">
            <v>1.2258064516129032</v>
          </cell>
          <cell r="I340">
            <v>2.4333333333333331</v>
          </cell>
          <cell r="J340">
            <v>3.2580645161290325</v>
          </cell>
          <cell r="K340">
            <v>2.129032258064516</v>
          </cell>
          <cell r="M340">
            <v>0.90322580645161288</v>
          </cell>
          <cell r="N340">
            <v>1.8333333333333335</v>
          </cell>
          <cell r="O340">
            <v>0.70967741935483875</v>
          </cell>
          <cell r="P340">
            <v>0.43333333333333335</v>
          </cell>
          <cell r="Q340">
            <v>3</v>
          </cell>
          <cell r="R340">
            <v>3.290322580645161</v>
          </cell>
          <cell r="S340">
            <v>3.8666666666666663</v>
          </cell>
          <cell r="T340">
            <v>2.967741935483871</v>
          </cell>
          <cell r="U340">
            <v>3.4</v>
          </cell>
          <cell r="V340">
            <v>4</v>
          </cell>
          <cell r="W340">
            <v>1.2580645161290323</v>
          </cell>
          <cell r="X340">
            <v>1</v>
          </cell>
          <cell r="Y340">
            <v>1</v>
          </cell>
          <cell r="Z340">
            <v>1.5</v>
          </cell>
          <cell r="AA340">
            <v>3</v>
          </cell>
          <cell r="AB340">
            <v>1.5666666666666667</v>
          </cell>
          <cell r="AC340">
            <v>2.32258064516129</v>
          </cell>
          <cell r="AD340">
            <v>2.387096774193548</v>
          </cell>
          <cell r="AE340">
            <v>3.3666666666666667</v>
          </cell>
          <cell r="AF340">
            <v>3.096774193548387</v>
          </cell>
          <cell r="AG340">
            <v>2</v>
          </cell>
          <cell r="AH340">
            <v>1.5161290322580645</v>
          </cell>
          <cell r="AI340">
            <v>0.19354838709677419</v>
          </cell>
          <cell r="AJ340">
            <v>0.35714285714285715</v>
          </cell>
          <cell r="AK340">
            <v>1.2580645161290323</v>
          </cell>
          <cell r="AL340">
            <v>1.2333333333333334</v>
          </cell>
          <cell r="AM340">
            <v>1.032258064516129</v>
          </cell>
          <cell r="AN340">
            <v>0.9</v>
          </cell>
          <cell r="AO340">
            <v>0.70967741935483863</v>
          </cell>
          <cell r="AS340">
            <v>0.76666666666666672</v>
          </cell>
          <cell r="AT340">
            <v>0.5161290322580645</v>
          </cell>
          <cell r="AU340">
            <v>0.90322580645161288</v>
          </cell>
          <cell r="AV340">
            <v>0.6071428571428571</v>
          </cell>
          <cell r="AW340">
            <v>1</v>
          </cell>
          <cell r="AX340">
            <v>0.5</v>
          </cell>
          <cell r="AZ340">
            <v>0.46666666666666667</v>
          </cell>
        </row>
        <row r="341">
          <cell r="C341" t="str">
            <v>EliotCommunityHS/Dedham/20Harvey 4</v>
          </cell>
          <cell r="D341" t="str">
            <v>Dimock St. Area Office</v>
          </cell>
          <cell r="AA341">
            <v>1</v>
          </cell>
          <cell r="AB341">
            <v>0.5</v>
          </cell>
        </row>
        <row r="342">
          <cell r="C342" t="str">
            <v>EliotCommunityHS/Dedham/20Harvey 5</v>
          </cell>
          <cell r="D342" t="str">
            <v>Framingham Area Office</v>
          </cell>
          <cell r="R342">
            <v>0.83870967741935487</v>
          </cell>
          <cell r="S342">
            <v>0.8666666666666667</v>
          </cell>
          <cell r="W342">
            <v>0.96774193548387089</v>
          </cell>
          <cell r="X342">
            <v>1.6206896551724137</v>
          </cell>
          <cell r="Y342">
            <v>1.870967741935484</v>
          </cell>
          <cell r="Z342">
            <v>1.1333333333333333</v>
          </cell>
          <cell r="AH342">
            <v>0.77419354838709675</v>
          </cell>
          <cell r="AI342">
            <v>1</v>
          </cell>
          <cell r="AJ342">
            <v>0.8214285714285714</v>
          </cell>
          <cell r="AK342">
            <v>0.29032258064516131</v>
          </cell>
          <cell r="AL342">
            <v>1.3</v>
          </cell>
          <cell r="AM342">
            <v>1.6774193548387095</v>
          </cell>
          <cell r="AN342">
            <v>1</v>
          </cell>
          <cell r="AO342">
            <v>1.7741935483870968</v>
          </cell>
          <cell r="AP342">
            <v>1.3225806451612903</v>
          </cell>
          <cell r="AQ342">
            <v>0.36666666666666664</v>
          </cell>
          <cell r="AR342">
            <v>1</v>
          </cell>
          <cell r="AS342">
            <v>1.5333333333333334</v>
          </cell>
          <cell r="AT342">
            <v>2.806451612903226</v>
          </cell>
          <cell r="AU342">
            <v>2</v>
          </cell>
          <cell r="AV342">
            <v>1.7857142857142856</v>
          </cell>
          <cell r="AW342">
            <v>1</v>
          </cell>
          <cell r="AX342">
            <v>2</v>
          </cell>
          <cell r="AY342">
            <v>3.935483870967742</v>
          </cell>
          <cell r="AZ342">
            <v>4</v>
          </cell>
        </row>
        <row r="343">
          <cell r="C343" t="str">
            <v>EliotCommunityHS/Dedham/20Harvey 6</v>
          </cell>
          <cell r="D343" t="str">
            <v>Greenfield Area Office</v>
          </cell>
          <cell r="AP343">
            <v>0.45161290322580644</v>
          </cell>
        </row>
        <row r="344">
          <cell r="C344" t="str">
            <v>EliotCommunityHS/Dedham/20Harvey 7</v>
          </cell>
          <cell r="D344" t="str">
            <v>Malden Area Office</v>
          </cell>
          <cell r="G344">
            <v>2</v>
          </cell>
          <cell r="H344">
            <v>1.096774193548387</v>
          </cell>
          <cell r="L344">
            <v>0.2857142857142857</v>
          </cell>
          <cell r="M344">
            <v>1</v>
          </cell>
          <cell r="N344">
            <v>0.8666666666666667</v>
          </cell>
          <cell r="O344">
            <v>1.7741935483870968</v>
          </cell>
          <cell r="P344">
            <v>3</v>
          </cell>
          <cell r="Q344">
            <v>2</v>
          </cell>
          <cell r="R344">
            <v>1.3225806451612905</v>
          </cell>
          <cell r="Y344">
            <v>0.19354838709677419</v>
          </cell>
          <cell r="Z344">
            <v>0.56666666666666665</v>
          </cell>
          <cell r="AB344">
            <v>0.76666666666666672</v>
          </cell>
          <cell r="AC344">
            <v>1</v>
          </cell>
          <cell r="AD344">
            <v>0.35483870967741937</v>
          </cell>
          <cell r="AF344">
            <v>0.29032258064516131</v>
          </cell>
          <cell r="AG344">
            <v>1</v>
          </cell>
          <cell r="AH344">
            <v>9.6774193548387094E-2</v>
          </cell>
          <cell r="AJ344">
            <v>0.35714285714285715</v>
          </cell>
          <cell r="AK344">
            <v>1</v>
          </cell>
          <cell r="AL344">
            <v>0.93333333333333335</v>
          </cell>
          <cell r="AM344">
            <v>2</v>
          </cell>
          <cell r="AN344">
            <v>1.9666666666666668</v>
          </cell>
          <cell r="AO344">
            <v>0.5161290322580645</v>
          </cell>
          <cell r="AS344">
            <v>0.23333333333333334</v>
          </cell>
        </row>
        <row r="345">
          <cell r="C345" t="str">
            <v>EliotCommunityHS/Dedham/20Harvey 8</v>
          </cell>
          <cell r="D345" t="str">
            <v>North Central Area Office</v>
          </cell>
          <cell r="AF345">
            <v>6.4516129032258063E-2</v>
          </cell>
          <cell r="AG345">
            <v>1</v>
          </cell>
          <cell r="AH345">
            <v>1</v>
          </cell>
          <cell r="AI345">
            <v>1</v>
          </cell>
          <cell r="AJ345">
            <v>0.5714285714285714</v>
          </cell>
        </row>
        <row r="346">
          <cell r="C346" t="str">
            <v>EliotCommunityHS/JamPlain/281HydePk 1</v>
          </cell>
          <cell r="D346" t="str">
            <v>Dimock St. Area Office</v>
          </cell>
          <cell r="E346">
            <v>2.161290322580645</v>
          </cell>
          <cell r="F346">
            <v>1.161290322580645</v>
          </cell>
          <cell r="G346">
            <v>3.5666666666666664</v>
          </cell>
          <cell r="H346">
            <v>1.7096774193548385</v>
          </cell>
          <cell r="I346">
            <v>2.0333333333333332</v>
          </cell>
          <cell r="J346">
            <v>0.58064516129032251</v>
          </cell>
          <cell r="L346">
            <v>2.6785714285714288</v>
          </cell>
          <cell r="M346">
            <v>3.612903225806452</v>
          </cell>
          <cell r="N346">
            <v>1.8666666666666667</v>
          </cell>
          <cell r="O346">
            <v>2.7419354838709675</v>
          </cell>
          <cell r="P346">
            <v>3.3333333333333335</v>
          </cell>
          <cell r="Q346">
            <v>3.161290322580645</v>
          </cell>
          <cell r="R346">
            <v>3.7096774193548385</v>
          </cell>
          <cell r="S346">
            <v>3.0666666666666664</v>
          </cell>
          <cell r="T346">
            <v>3.838709677419355</v>
          </cell>
          <cell r="U346">
            <v>0.7</v>
          </cell>
          <cell r="V346">
            <v>1.3225806451612903</v>
          </cell>
          <cell r="W346">
            <v>1.161290322580645</v>
          </cell>
          <cell r="X346">
            <v>2.7586206896551722</v>
          </cell>
          <cell r="Y346">
            <v>1.3870967741935483</v>
          </cell>
          <cell r="Z346">
            <v>6.6666666666666666E-2</v>
          </cell>
        </row>
        <row r="347">
          <cell r="C347" t="str">
            <v>EliotCommunityHS/JamPlain/281HydePk 2</v>
          </cell>
          <cell r="D347" t="str">
            <v>Harbor Area Office</v>
          </cell>
          <cell r="E347">
            <v>0.4838709677419355</v>
          </cell>
          <cell r="F347">
            <v>1</v>
          </cell>
          <cell r="G347">
            <v>0.8666666666666667</v>
          </cell>
          <cell r="I347">
            <v>2.2666666666666666</v>
          </cell>
          <cell r="J347">
            <v>0.70967741935483875</v>
          </cell>
          <cell r="K347">
            <v>6.4516129032258063E-2</v>
          </cell>
          <cell r="L347">
            <v>1.6071428571428572</v>
          </cell>
          <cell r="M347">
            <v>2.290322580645161</v>
          </cell>
          <cell r="N347">
            <v>2.5333333333333332</v>
          </cell>
          <cell r="O347">
            <v>2.129032258064516</v>
          </cell>
          <cell r="P347">
            <v>3</v>
          </cell>
          <cell r="Q347">
            <v>2.6129032258064515</v>
          </cell>
          <cell r="R347">
            <v>2.7741935483870965</v>
          </cell>
          <cell r="S347">
            <v>2.2999999999999998</v>
          </cell>
          <cell r="T347">
            <v>2.193548387096774</v>
          </cell>
          <cell r="U347">
            <v>0.2</v>
          </cell>
          <cell r="V347">
            <v>1.967741935483871</v>
          </cell>
          <cell r="W347">
            <v>4.161290322580645</v>
          </cell>
          <cell r="X347">
            <v>6.6551724137931032</v>
          </cell>
          <cell r="Y347">
            <v>3.258064516129032</v>
          </cell>
          <cell r="Z347">
            <v>6.6666666666666666E-2</v>
          </cell>
        </row>
        <row r="348">
          <cell r="C348" t="str">
            <v>EliotCommunityHS/JamPlain/281HydePk 3</v>
          </cell>
          <cell r="D348" t="str">
            <v>Hyde Park Area Office</v>
          </cell>
          <cell r="E348">
            <v>1</v>
          </cell>
          <cell r="F348">
            <v>2.096774193548387</v>
          </cell>
          <cell r="G348">
            <v>1.9666666666666668</v>
          </cell>
          <cell r="H348">
            <v>1.161290322580645</v>
          </cell>
          <cell r="I348">
            <v>1</v>
          </cell>
          <cell r="J348">
            <v>2.5806451612903225</v>
          </cell>
          <cell r="K348">
            <v>2.161290322580645</v>
          </cell>
          <cell r="L348">
            <v>1.2857142857142856</v>
          </cell>
          <cell r="M348">
            <v>1.5806451612903225</v>
          </cell>
          <cell r="N348">
            <v>0.56666666666666665</v>
          </cell>
          <cell r="O348">
            <v>1.838709677419355</v>
          </cell>
          <cell r="P348">
            <v>2.4333333333333331</v>
          </cell>
          <cell r="Q348">
            <v>2.6129032258064515</v>
          </cell>
          <cell r="R348">
            <v>0.61290322580645162</v>
          </cell>
          <cell r="S348">
            <v>0.53333333333333333</v>
          </cell>
          <cell r="T348">
            <v>1.903225806451613</v>
          </cell>
          <cell r="U348">
            <v>1.5666666666666667</v>
          </cell>
          <cell r="V348">
            <v>3.032258064516129</v>
          </cell>
          <cell r="W348">
            <v>2.709677419354839</v>
          </cell>
          <cell r="X348">
            <v>0.68965517241379315</v>
          </cell>
          <cell r="Y348">
            <v>1.967741935483871</v>
          </cell>
          <cell r="Z348">
            <v>0.2</v>
          </cell>
        </row>
        <row r="349">
          <cell r="C349" t="str">
            <v>EliotCommunityHS/JamPlain/281HydePk 4</v>
          </cell>
          <cell r="D349" t="str">
            <v>Park St. Area Office</v>
          </cell>
          <cell r="E349">
            <v>1.3548387096774193</v>
          </cell>
          <cell r="F349">
            <v>3</v>
          </cell>
          <cell r="G349">
            <v>2.9666666666666663</v>
          </cell>
          <cell r="H349">
            <v>2.967741935483871</v>
          </cell>
          <cell r="I349">
            <v>4.2</v>
          </cell>
          <cell r="J349">
            <v>2.774193548387097</v>
          </cell>
          <cell r="K349">
            <v>3.032258064516129</v>
          </cell>
          <cell r="L349">
            <v>4.3571428571428568</v>
          </cell>
          <cell r="M349">
            <v>3.4516129032258065</v>
          </cell>
          <cell r="N349">
            <v>3.6</v>
          </cell>
          <cell r="O349">
            <v>4.5483870967741931</v>
          </cell>
          <cell r="P349">
            <v>2.2999999999999998</v>
          </cell>
          <cell r="Q349">
            <v>2</v>
          </cell>
          <cell r="R349">
            <v>3.193548387096774</v>
          </cell>
          <cell r="S349">
            <v>3.8</v>
          </cell>
          <cell r="T349">
            <v>3.6129032258064515</v>
          </cell>
          <cell r="U349">
            <v>1.0666666666666667</v>
          </cell>
          <cell r="V349">
            <v>2.709677419354839</v>
          </cell>
          <cell r="W349">
            <v>2.129032258064516</v>
          </cell>
          <cell r="X349">
            <v>1.5172413793103448</v>
          </cell>
          <cell r="Y349">
            <v>2.032258064516129</v>
          </cell>
          <cell r="Z349">
            <v>0.2</v>
          </cell>
        </row>
        <row r="350">
          <cell r="C350" t="str">
            <v>EliotCommunityHS/Lynn/12OrchardSt 1</v>
          </cell>
          <cell r="D350" t="str">
            <v>Arlington Area Office</v>
          </cell>
          <cell r="L350">
            <v>7.1428571428571425E-2</v>
          </cell>
          <cell r="M350">
            <v>3.2258064516129031E-2</v>
          </cell>
        </row>
        <row r="351">
          <cell r="C351" t="str">
            <v>EliotCommunityHS/Lynn/12OrchardSt 2</v>
          </cell>
          <cell r="D351" t="str">
            <v>Cape Ann Area Office</v>
          </cell>
          <cell r="G351">
            <v>0.26666666666666666</v>
          </cell>
          <cell r="H351">
            <v>1.7096774193548385</v>
          </cell>
          <cell r="I351">
            <v>1.9333333333333331</v>
          </cell>
          <cell r="J351">
            <v>2.4193548387096775</v>
          </cell>
          <cell r="K351">
            <v>1.4516129032258065</v>
          </cell>
          <cell r="L351">
            <v>3.0357142857142856</v>
          </cell>
          <cell r="M351">
            <v>2.32258064516129</v>
          </cell>
          <cell r="N351">
            <v>2.8666666666666667</v>
          </cell>
          <cell r="O351">
            <v>2.387096774193548</v>
          </cell>
          <cell r="P351">
            <v>2</v>
          </cell>
          <cell r="Q351">
            <v>1.870967741935484</v>
          </cell>
          <cell r="R351">
            <v>1.967741935483871</v>
          </cell>
          <cell r="S351">
            <v>1.1666666666666667</v>
          </cell>
          <cell r="T351">
            <v>3</v>
          </cell>
          <cell r="U351">
            <v>1.7333333333333334</v>
          </cell>
          <cell r="V351">
            <v>0.64516129032258063</v>
          </cell>
          <cell r="W351">
            <v>0.80645161290322576</v>
          </cell>
          <cell r="X351">
            <v>0.34482758620689657</v>
          </cell>
          <cell r="AB351">
            <v>0.96666666666666667</v>
          </cell>
          <cell r="AC351">
            <v>1.096774193548387</v>
          </cell>
          <cell r="AD351">
            <v>0.54838709677419351</v>
          </cell>
          <cell r="AE351">
            <v>1.5333333333333332</v>
          </cell>
          <cell r="AF351">
            <v>3.4838709677419351</v>
          </cell>
          <cell r="AG351">
            <v>0.8666666666666667</v>
          </cell>
          <cell r="AH351">
            <v>3.2258064516129031E-2</v>
          </cell>
          <cell r="AI351">
            <v>1.935483870967742</v>
          </cell>
          <cell r="AJ351">
            <v>1.4285714285714284</v>
          </cell>
          <cell r="AK351">
            <v>2.3225806451612905</v>
          </cell>
          <cell r="AL351">
            <v>1.5666666666666667</v>
          </cell>
          <cell r="AM351">
            <v>2.709677419354839</v>
          </cell>
          <cell r="AN351">
            <v>0.4</v>
          </cell>
          <cell r="AO351">
            <v>2.161290322580645</v>
          </cell>
          <cell r="AP351">
            <v>2.67741935483871</v>
          </cell>
          <cell r="AQ351">
            <v>2.2000000000000002</v>
          </cell>
          <cell r="AR351">
            <v>2.5483870967741935</v>
          </cell>
          <cell r="AS351">
            <v>0.7</v>
          </cell>
          <cell r="AT351">
            <v>0.19354838709677419</v>
          </cell>
          <cell r="AU351">
            <v>3</v>
          </cell>
          <cell r="AV351">
            <v>0.89285714285714279</v>
          </cell>
          <cell r="AW351">
            <v>0.64516129032258063</v>
          </cell>
          <cell r="AX351">
            <v>2.5333333333333332</v>
          </cell>
          <cell r="AY351">
            <v>3.4193548387096775</v>
          </cell>
          <cell r="AZ351">
            <v>2.7666666666666666</v>
          </cell>
        </row>
        <row r="352">
          <cell r="C352" t="str">
            <v>EliotCommunityHS/Lynn/12OrchardSt 3</v>
          </cell>
          <cell r="D352" t="str">
            <v>Haverhill Area Office</v>
          </cell>
          <cell r="J352">
            <v>9.6774193548387094E-2</v>
          </cell>
          <cell r="K352">
            <v>0.25806451612903225</v>
          </cell>
          <cell r="L352">
            <v>1</v>
          </cell>
          <cell r="M352">
            <v>0.35483870967741937</v>
          </cell>
          <cell r="P352">
            <v>0.13333333333333333</v>
          </cell>
          <cell r="Q352">
            <v>3.2258064516129031E-2</v>
          </cell>
          <cell r="R352">
            <v>0.74193548387096775</v>
          </cell>
          <cell r="W352">
            <v>0.25806451612903225</v>
          </cell>
        </row>
        <row r="353">
          <cell r="C353" t="str">
            <v>EliotCommunityHS/Lynn/12OrchardSt 4</v>
          </cell>
          <cell r="D353" t="str">
            <v>Lawrence Area Office</v>
          </cell>
          <cell r="V353">
            <v>1.7419354838709677</v>
          </cell>
          <cell r="W353">
            <v>1.4838709677419355</v>
          </cell>
          <cell r="AJ353">
            <v>0.39285714285714285</v>
          </cell>
          <cell r="AK353">
            <v>0.32258064516129031</v>
          </cell>
          <cell r="AW353">
            <v>0.70967741935483863</v>
          </cell>
          <cell r="AX353">
            <v>0.26666666666666666</v>
          </cell>
        </row>
        <row r="354">
          <cell r="C354" t="str">
            <v>EliotCommunityHS/Lynn/12OrchardSt 5</v>
          </cell>
          <cell r="D354" t="str">
            <v>Lowell Area Office</v>
          </cell>
          <cell r="AT354">
            <v>0.967741935483871</v>
          </cell>
          <cell r="AW354">
            <v>0.90322580645161288</v>
          </cell>
          <cell r="AX354">
            <v>0.5</v>
          </cell>
        </row>
        <row r="355">
          <cell r="C355" t="str">
            <v>EliotCommunityHS/Lynn/12OrchardSt 6</v>
          </cell>
          <cell r="D355" t="str">
            <v>Lynn Area Office</v>
          </cell>
          <cell r="F355">
            <v>3.129032258064516</v>
          </cell>
          <cell r="G355">
            <v>3.1666666666666665</v>
          </cell>
          <cell r="H355">
            <v>2.5161290322580645</v>
          </cell>
          <cell r="I355">
            <v>2.8666666666666667</v>
          </cell>
          <cell r="J355">
            <v>2.193548387096774</v>
          </cell>
          <cell r="K355">
            <v>2.032258064516129</v>
          </cell>
          <cell r="L355">
            <v>1.6071428571428572</v>
          </cell>
          <cell r="M355">
            <v>2.935483870967742</v>
          </cell>
          <cell r="N355">
            <v>1.6666666666666665</v>
          </cell>
          <cell r="O355">
            <v>2.064516129032258</v>
          </cell>
          <cell r="P355">
            <v>2.5333333333333332</v>
          </cell>
          <cell r="Q355">
            <v>2.064516129032258</v>
          </cell>
          <cell r="R355">
            <v>1.6451612903225807</v>
          </cell>
          <cell r="S355">
            <v>1.8</v>
          </cell>
          <cell r="T355">
            <v>2.935483870967742</v>
          </cell>
          <cell r="U355">
            <v>2.2666666666666666</v>
          </cell>
          <cell r="V355">
            <v>0.67741935483870974</v>
          </cell>
          <cell r="W355">
            <v>1.3870967741935485</v>
          </cell>
          <cell r="X355">
            <v>1.9310344827586208</v>
          </cell>
          <cell r="Y355">
            <v>3</v>
          </cell>
          <cell r="Z355">
            <v>2.5333333333333332</v>
          </cell>
          <cell r="AA355">
            <v>2.6774193548387095</v>
          </cell>
          <cell r="AB355">
            <v>3.9</v>
          </cell>
          <cell r="AC355">
            <v>2.838709677419355</v>
          </cell>
          <cell r="AD355">
            <v>3.032258064516129</v>
          </cell>
          <cell r="AE355">
            <v>3</v>
          </cell>
          <cell r="AF355">
            <v>1.3870967741935485</v>
          </cell>
          <cell r="AG355">
            <v>2.2000000000000002</v>
          </cell>
          <cell r="AH355">
            <v>1.967741935483871</v>
          </cell>
          <cell r="AI355">
            <v>2.193548387096774</v>
          </cell>
          <cell r="AJ355">
            <v>2.6071428571428572</v>
          </cell>
          <cell r="AK355">
            <v>2.354838709677419</v>
          </cell>
          <cell r="AL355">
            <v>2.8666666666666667</v>
          </cell>
          <cell r="AM355">
            <v>2.806451612903226</v>
          </cell>
          <cell r="AN355">
            <v>2.9333333333333336</v>
          </cell>
          <cell r="AO355">
            <v>2.612903225806452</v>
          </cell>
          <cell r="AP355">
            <v>2</v>
          </cell>
          <cell r="AQ355">
            <v>3.1</v>
          </cell>
          <cell r="AR355">
            <v>2.096774193548387</v>
          </cell>
          <cell r="AS355">
            <v>2.8</v>
          </cell>
          <cell r="AT355">
            <v>1.4516129032258065</v>
          </cell>
          <cell r="AU355">
            <v>2.6129032258064515</v>
          </cell>
          <cell r="AV355">
            <v>1.8928571428571428</v>
          </cell>
          <cell r="AW355">
            <v>1.838709677419355</v>
          </cell>
          <cell r="AX355">
            <v>1.4666666666666668</v>
          </cell>
          <cell r="AY355">
            <v>2.161290322580645</v>
          </cell>
          <cell r="AZ355">
            <v>1.2333333333333332</v>
          </cell>
        </row>
        <row r="356">
          <cell r="C356" t="str">
            <v>EliotCommunityHS/Lynn/12OrchardSt 7</v>
          </cell>
          <cell r="D356" t="str">
            <v>Malden Area Office</v>
          </cell>
          <cell r="Y356">
            <v>6.4516129032258063E-2</v>
          </cell>
          <cell r="Z356">
            <v>0.5</v>
          </cell>
          <cell r="AF356">
            <v>0.45161290322580644</v>
          </cell>
          <cell r="AZ356">
            <v>6.6666666666666666E-2</v>
          </cell>
        </row>
        <row r="357">
          <cell r="C357" t="str">
            <v>EliotCommunityHS/Medford/159Allston 1</v>
          </cell>
          <cell r="D357" t="str">
            <v>Arlington Area Office</v>
          </cell>
          <cell r="R357">
            <v>6.4516129032258063E-2</v>
          </cell>
          <cell r="AO357">
            <v>0.29032258064516131</v>
          </cell>
          <cell r="AW357">
            <v>0.45161290322580644</v>
          </cell>
          <cell r="AX357">
            <v>3.3333333333333333E-2</v>
          </cell>
        </row>
        <row r="358">
          <cell r="C358" t="str">
            <v>EliotCommunityHS/Medford/159Allston 2</v>
          </cell>
          <cell r="D358" t="str">
            <v>Coastal Area Office</v>
          </cell>
          <cell r="AG358">
            <v>0.3</v>
          </cell>
          <cell r="AH358">
            <v>1.5161290322580645</v>
          </cell>
          <cell r="AI358">
            <v>0.80645161290322576</v>
          </cell>
        </row>
        <row r="359">
          <cell r="C359" t="str">
            <v>EliotCommunityHS/Medford/159Allston 3</v>
          </cell>
          <cell r="D359" t="str">
            <v>Dimock St. Area Office</v>
          </cell>
          <cell r="E359">
            <v>2.3548387096774195</v>
          </cell>
          <cell r="F359">
            <v>2.32258064516129</v>
          </cell>
          <cell r="G359">
            <v>1.1666666666666667</v>
          </cell>
          <cell r="H359">
            <v>0.80645161290322576</v>
          </cell>
          <cell r="I359">
            <v>3.5666666666666669</v>
          </cell>
          <cell r="J359">
            <v>4.6451612903225801</v>
          </cell>
          <cell r="K359">
            <v>3.129032258064516</v>
          </cell>
          <cell r="L359">
            <v>1.3928571428571428</v>
          </cell>
          <cell r="M359">
            <v>0.64516129032258063</v>
          </cell>
          <cell r="N359">
            <v>0.76666666666666661</v>
          </cell>
          <cell r="O359">
            <v>1.4838709677419355</v>
          </cell>
          <cell r="P359">
            <v>1.5</v>
          </cell>
          <cell r="Q359">
            <v>0.45161290322580644</v>
          </cell>
          <cell r="R359">
            <v>0.16129032258064516</v>
          </cell>
          <cell r="T359">
            <v>0.83870967741935476</v>
          </cell>
          <cell r="U359">
            <v>0.6333333333333333</v>
          </cell>
          <cell r="V359">
            <v>1.032258064516129</v>
          </cell>
          <cell r="W359">
            <v>2.4516129032258061</v>
          </cell>
          <cell r="X359">
            <v>0.2413793103448276</v>
          </cell>
          <cell r="Y359">
            <v>2</v>
          </cell>
          <cell r="Z359">
            <v>2.9666666666666663</v>
          </cell>
          <cell r="AA359">
            <v>0.45161290322580644</v>
          </cell>
          <cell r="AC359">
            <v>0.54838709677419351</v>
          </cell>
          <cell r="AD359">
            <v>2.6451612903225805</v>
          </cell>
          <cell r="AE359">
            <v>2.0333333333333332</v>
          </cell>
          <cell r="AF359">
            <v>1.1612903225806452</v>
          </cell>
          <cell r="AG359">
            <v>0.23333333333333334</v>
          </cell>
          <cell r="AH359">
            <v>1</v>
          </cell>
          <cell r="AI359">
            <v>0.22580645161290322</v>
          </cell>
          <cell r="AK359">
            <v>0.29032258064516131</v>
          </cell>
          <cell r="AL359">
            <v>0.93333333333333324</v>
          </cell>
          <cell r="AM359">
            <v>1.4516129032258065</v>
          </cell>
          <cell r="AO359">
            <v>0.35483870967741937</v>
          </cell>
          <cell r="AR359">
            <v>0.22580645161290322</v>
          </cell>
          <cell r="AS359">
            <v>1.6666666666666665</v>
          </cell>
          <cell r="AT359">
            <v>0.32258064516129031</v>
          </cell>
          <cell r="AU359">
            <v>0.87096774193548387</v>
          </cell>
          <cell r="AV359">
            <v>1.75</v>
          </cell>
          <cell r="AW359">
            <v>1.2903225806451613</v>
          </cell>
          <cell r="AX359">
            <v>0.33333333333333331</v>
          </cell>
          <cell r="AY359">
            <v>1.3548387096774193</v>
          </cell>
          <cell r="AZ359">
            <v>3.8666666666666667</v>
          </cell>
        </row>
        <row r="360">
          <cell r="C360" t="str">
            <v>EliotCommunityHS/Medford/159Allston 4</v>
          </cell>
          <cell r="D360" t="str">
            <v>Framingham Area Office</v>
          </cell>
          <cell r="AS360">
            <v>0.36666666666666664</v>
          </cell>
          <cell r="AT360">
            <v>0.58064516129032251</v>
          </cell>
          <cell r="AW360">
            <v>0.29032258064516131</v>
          </cell>
          <cell r="AX360">
            <v>0.16666666666666666</v>
          </cell>
        </row>
        <row r="361">
          <cell r="C361" t="str">
            <v>EliotCommunityHS/Medford/159Allston 5</v>
          </cell>
          <cell r="D361" t="str">
            <v>Harbor Area Office</v>
          </cell>
          <cell r="F361">
            <v>1.4193548387096775</v>
          </cell>
          <cell r="G361">
            <v>0.8666666666666667</v>
          </cell>
          <cell r="H361">
            <v>1.6451612903225805</v>
          </cell>
          <cell r="I361">
            <v>0.46666666666666667</v>
          </cell>
          <cell r="J361">
            <v>0.32258064516129031</v>
          </cell>
          <cell r="K361">
            <v>2.4516129032258065</v>
          </cell>
          <cell r="L361">
            <v>2.3928571428571428</v>
          </cell>
          <cell r="M361">
            <v>2</v>
          </cell>
          <cell r="N361">
            <v>2.4</v>
          </cell>
          <cell r="O361">
            <v>1.3548387096774195</v>
          </cell>
          <cell r="P361">
            <v>2.7</v>
          </cell>
          <cell r="Q361">
            <v>2.967741935483871</v>
          </cell>
          <cell r="R361">
            <v>2.903225806451613</v>
          </cell>
          <cell r="S361">
            <v>2.5666666666666664</v>
          </cell>
          <cell r="T361">
            <v>1.3870967741935485</v>
          </cell>
          <cell r="V361">
            <v>0.58064516129032262</v>
          </cell>
          <cell r="W361">
            <v>2.064516129032258</v>
          </cell>
          <cell r="X361">
            <v>1.0689655172413794</v>
          </cell>
          <cell r="Y361">
            <v>1.4516129032258065</v>
          </cell>
          <cell r="Z361">
            <v>0.33333333333333337</v>
          </cell>
          <cell r="AA361">
            <v>0.87096774193548387</v>
          </cell>
          <cell r="AB361">
            <v>0.16666666666666666</v>
          </cell>
          <cell r="AC361">
            <v>0.93548387096774188</v>
          </cell>
          <cell r="AD361">
            <v>0.90322580645161288</v>
          </cell>
          <cell r="AE361">
            <v>0.3</v>
          </cell>
          <cell r="AF361">
            <v>0.67741935483870974</v>
          </cell>
          <cell r="AG361">
            <v>1.6</v>
          </cell>
          <cell r="AH361">
            <v>6.4516129032258063E-2</v>
          </cell>
          <cell r="AJ361">
            <v>0.5714285714285714</v>
          </cell>
          <cell r="AK361">
            <v>2</v>
          </cell>
          <cell r="AL361">
            <v>1.2</v>
          </cell>
          <cell r="AM361">
            <v>3.935483870967742</v>
          </cell>
          <cell r="AN361">
            <v>1.8666666666666669</v>
          </cell>
          <cell r="AO361">
            <v>2.064516129032258</v>
          </cell>
          <cell r="AP361">
            <v>1.7741935483870968</v>
          </cell>
          <cell r="AQ361">
            <v>0.6</v>
          </cell>
          <cell r="AR361">
            <v>2.032258064516129</v>
          </cell>
          <cell r="AS361">
            <v>1.1000000000000001</v>
          </cell>
          <cell r="AT361">
            <v>3</v>
          </cell>
          <cell r="AU361">
            <v>3.4838709677419355</v>
          </cell>
          <cell r="AV361">
            <v>3.6428571428571432</v>
          </cell>
          <cell r="AW361">
            <v>1.290322580645161</v>
          </cell>
          <cell r="AX361">
            <v>3.5</v>
          </cell>
          <cell r="AY361">
            <v>3.290322580645161</v>
          </cell>
          <cell r="AZ361">
            <v>2.5333333333333337</v>
          </cell>
        </row>
        <row r="362">
          <cell r="C362" t="str">
            <v>EliotCommunityHS/Medford/159Allston 6</v>
          </cell>
          <cell r="D362" t="str">
            <v>Hyde Park Area Office</v>
          </cell>
          <cell r="F362">
            <v>0.93548387096774188</v>
          </cell>
          <cell r="G362">
            <v>0.93333333333333335</v>
          </cell>
          <cell r="H362">
            <v>1.4838709677419355</v>
          </cell>
          <cell r="I362">
            <v>2</v>
          </cell>
          <cell r="J362">
            <v>1.161290322580645</v>
          </cell>
          <cell r="K362">
            <v>0.77419354838709675</v>
          </cell>
          <cell r="L362">
            <v>0.7142857142857143</v>
          </cell>
          <cell r="M362">
            <v>1.967741935483871</v>
          </cell>
          <cell r="N362">
            <v>2.6333333333333333</v>
          </cell>
          <cell r="O362">
            <v>2.6451612903225805</v>
          </cell>
          <cell r="P362">
            <v>3</v>
          </cell>
          <cell r="Q362">
            <v>2.32258064516129</v>
          </cell>
          <cell r="R362">
            <v>1.193548387096774</v>
          </cell>
          <cell r="S362">
            <v>1.1666666666666665</v>
          </cell>
          <cell r="T362">
            <v>0.5161290322580645</v>
          </cell>
          <cell r="U362">
            <v>2.3666666666666667</v>
          </cell>
          <cell r="V362">
            <v>2.4516129032258065</v>
          </cell>
          <cell r="W362">
            <v>1.935483870967742</v>
          </cell>
          <cell r="X362">
            <v>0.72413793103448276</v>
          </cell>
          <cell r="Z362">
            <v>1.1666666666666665</v>
          </cell>
          <cell r="AA362">
            <v>2.8064516129032255</v>
          </cell>
          <cell r="AB362">
            <v>3.8666666666666667</v>
          </cell>
          <cell r="AC362">
            <v>1.6451612903225805</v>
          </cell>
          <cell r="AD362">
            <v>2.4193548387096775</v>
          </cell>
          <cell r="AE362">
            <v>3.2333333333333334</v>
          </cell>
          <cell r="AF362">
            <v>1.032258064516129</v>
          </cell>
          <cell r="AG362">
            <v>1</v>
          </cell>
          <cell r="AH362">
            <v>1.290322580645161</v>
          </cell>
          <cell r="AI362">
            <v>2.419354838709677</v>
          </cell>
          <cell r="AJ362">
            <v>2.3571428571428568</v>
          </cell>
          <cell r="AK362">
            <v>2.806451612903226</v>
          </cell>
          <cell r="AL362">
            <v>2.1333333333333333</v>
          </cell>
          <cell r="AM362">
            <v>1.3548387096774193</v>
          </cell>
          <cell r="AN362">
            <v>2.2999999999999998</v>
          </cell>
          <cell r="AO362">
            <v>2.32258064516129</v>
          </cell>
          <cell r="AP362">
            <v>1.8064516129032258</v>
          </cell>
          <cell r="AQ362">
            <v>1.6</v>
          </cell>
          <cell r="AR362">
            <v>2.225806451612903</v>
          </cell>
          <cell r="AS362">
            <v>1.5</v>
          </cell>
          <cell r="AT362">
            <v>1.4838709677419355</v>
          </cell>
          <cell r="AU362">
            <v>1.064516129032258</v>
          </cell>
          <cell r="AW362">
            <v>0.74193548387096775</v>
          </cell>
          <cell r="AX362">
            <v>0.8666666666666667</v>
          </cell>
          <cell r="AY362">
            <v>0.19354838709677419</v>
          </cell>
        </row>
        <row r="363">
          <cell r="C363" t="str">
            <v>EliotCommunityHS/Medford/159Allston 7</v>
          </cell>
          <cell r="D363" t="str">
            <v>Lynn Area Office</v>
          </cell>
          <cell r="X363">
            <v>0.10344827586206896</v>
          </cell>
          <cell r="AE363">
            <v>0.2</v>
          </cell>
          <cell r="AP363">
            <v>0.45161290322580644</v>
          </cell>
        </row>
        <row r="364">
          <cell r="C364" t="str">
            <v>EliotCommunityHS/Medford/159Allston 8</v>
          </cell>
          <cell r="D364" t="str">
            <v>Park St. Area Office</v>
          </cell>
          <cell r="E364">
            <v>3.290322580645161</v>
          </cell>
          <cell r="F364">
            <v>2.161290322580645</v>
          </cell>
          <cell r="G364">
            <v>1</v>
          </cell>
          <cell r="H364">
            <v>1.1935483870967742</v>
          </cell>
          <cell r="I364">
            <v>1</v>
          </cell>
          <cell r="J364">
            <v>1</v>
          </cell>
          <cell r="K364">
            <v>9.6774193548387094E-2</v>
          </cell>
          <cell r="L364">
            <v>2.0357142857142856</v>
          </cell>
          <cell r="M364">
            <v>3.225806451612903</v>
          </cell>
          <cell r="N364">
            <v>1.5666666666666667</v>
          </cell>
          <cell r="O364">
            <v>1.3225806451612903</v>
          </cell>
          <cell r="Q364">
            <v>1.3870967741935485</v>
          </cell>
          <cell r="R364">
            <v>2.225806451612903</v>
          </cell>
          <cell r="S364">
            <v>0.76666666666666661</v>
          </cell>
          <cell r="T364">
            <v>3.2258064516129035</v>
          </cell>
          <cell r="U364">
            <v>2.1666666666666665</v>
          </cell>
          <cell r="V364">
            <v>2.774193548387097</v>
          </cell>
          <cell r="W364">
            <v>0.70967741935483875</v>
          </cell>
          <cell r="X364">
            <v>0.86206896551724144</v>
          </cell>
          <cell r="Y364">
            <v>2.6129032258064515</v>
          </cell>
          <cell r="Z364">
            <v>2.5</v>
          </cell>
          <cell r="AA364">
            <v>3</v>
          </cell>
          <cell r="AB364">
            <v>2.1666666666666665</v>
          </cell>
          <cell r="AC364">
            <v>2.741935483870968</v>
          </cell>
          <cell r="AD364">
            <v>1.903225806451613</v>
          </cell>
          <cell r="AE364">
            <v>1.2666666666666668</v>
          </cell>
          <cell r="AF364">
            <v>2.7096774193548385</v>
          </cell>
          <cell r="AG364">
            <v>0.93333333333333335</v>
          </cell>
          <cell r="AH364">
            <v>2.064516129032258</v>
          </cell>
          <cell r="AI364">
            <v>3.4516129032258061</v>
          </cell>
          <cell r="AJ364">
            <v>3.1428571428571428</v>
          </cell>
          <cell r="AK364">
            <v>2.2903225806451615</v>
          </cell>
          <cell r="AL364">
            <v>2.5333333333333332</v>
          </cell>
          <cell r="AM364">
            <v>1.064516129032258</v>
          </cell>
          <cell r="AN364">
            <v>2.166666666666667</v>
          </cell>
          <cell r="AO364">
            <v>2.096774193548387</v>
          </cell>
          <cell r="AP364">
            <v>2.5806451612903225</v>
          </cell>
          <cell r="AQ364">
            <v>2.8</v>
          </cell>
          <cell r="AR364">
            <v>3.064516129032258</v>
          </cell>
          <cell r="AS364">
            <v>2.2333333333333338</v>
          </cell>
          <cell r="AT364">
            <v>1.4193548387096775</v>
          </cell>
          <cell r="AU364">
            <v>1.3870967741935485</v>
          </cell>
          <cell r="AV364">
            <v>1.8928571428571428</v>
          </cell>
          <cell r="AW364">
            <v>0.90322580645161288</v>
          </cell>
          <cell r="AX364">
            <v>1.3</v>
          </cell>
          <cell r="AY364">
            <v>1.1935483870967742</v>
          </cell>
          <cell r="AZ364">
            <v>0.76666666666666661</v>
          </cell>
        </row>
        <row r="365">
          <cell r="C365" t="str">
            <v>EliotCommunityHS/NewBedford/163Coun 1</v>
          </cell>
          <cell r="D365" t="str">
            <v>Brockton Area Office</v>
          </cell>
          <cell r="L365">
            <v>0.6428571428571429</v>
          </cell>
          <cell r="AA365">
            <v>3.2258064516129031E-2</v>
          </cell>
          <cell r="AB365">
            <v>1</v>
          </cell>
          <cell r="AC365">
            <v>1</v>
          </cell>
          <cell r="AD365">
            <v>1</v>
          </cell>
          <cell r="AE365">
            <v>1</v>
          </cell>
          <cell r="AF365">
            <v>0.83870967741935487</v>
          </cell>
          <cell r="AM365">
            <v>0.22580645161290322</v>
          </cell>
          <cell r="AX365">
            <v>1.3</v>
          </cell>
          <cell r="AY365">
            <v>1</v>
          </cell>
          <cell r="AZ365">
            <v>6.6666666666666666E-2</v>
          </cell>
        </row>
        <row r="366">
          <cell r="C366" t="str">
            <v>EliotCommunityHS/NewBedford/163Coun 2</v>
          </cell>
          <cell r="D366" t="str">
            <v>Coastal Area Office</v>
          </cell>
          <cell r="AB366">
            <v>0.1</v>
          </cell>
        </row>
        <row r="367">
          <cell r="C367" t="str">
            <v>EliotCommunityHS/NewBedford/163Coun 3</v>
          </cell>
          <cell r="D367" t="str">
            <v>Fall River Area Office</v>
          </cell>
          <cell r="T367">
            <v>3.2258064516129031E-2</v>
          </cell>
          <cell r="U367">
            <v>3.3333333333333333E-2</v>
          </cell>
          <cell r="AL367">
            <v>1</v>
          </cell>
          <cell r="AM367">
            <v>0.45161290322580644</v>
          </cell>
          <cell r="AN367">
            <v>0.56666666666666665</v>
          </cell>
          <cell r="AO367">
            <v>3.2258064516129031E-2</v>
          </cell>
          <cell r="AR367">
            <v>0.29032258064516131</v>
          </cell>
          <cell r="AS367">
            <v>1</v>
          </cell>
          <cell r="AT367">
            <v>0.4838709677419355</v>
          </cell>
          <cell r="AZ367">
            <v>0.2</v>
          </cell>
        </row>
        <row r="368">
          <cell r="C368" t="str">
            <v>EliotCommunityHS/NewBedford/163Coun 4</v>
          </cell>
          <cell r="D368" t="str">
            <v>Framingham Area Office</v>
          </cell>
          <cell r="AO368">
            <v>1.4838709677419355</v>
          </cell>
          <cell r="AP368">
            <v>0.77419354838709675</v>
          </cell>
        </row>
        <row r="369">
          <cell r="C369" t="str">
            <v>EliotCommunityHS/NewBedford/163Coun 5</v>
          </cell>
          <cell r="D369" t="str">
            <v>New Bedford Area Office</v>
          </cell>
          <cell r="H369">
            <v>0.61290322580645151</v>
          </cell>
          <cell r="I369">
            <v>6.4333333333333336</v>
          </cell>
          <cell r="J369">
            <v>6.9677419354838719</v>
          </cell>
          <cell r="K369">
            <v>5.5161290322580649</v>
          </cell>
          <cell r="L369">
            <v>5.3214285714285712</v>
          </cell>
          <cell r="M369">
            <v>7.1935483870967749</v>
          </cell>
          <cell r="N369">
            <v>7.4333333333333336</v>
          </cell>
          <cell r="O369">
            <v>4.935483870967742</v>
          </cell>
          <cell r="P369">
            <v>5.4333333333333336</v>
          </cell>
          <cell r="Q369">
            <v>7.0322580645161281</v>
          </cell>
          <cell r="R369">
            <v>7.645161290322581</v>
          </cell>
          <cell r="S369">
            <v>8.0333333333333332</v>
          </cell>
          <cell r="T369">
            <v>6.9677419354838701</v>
          </cell>
          <cell r="U369">
            <v>7.0666666666666673</v>
          </cell>
          <cell r="V369">
            <v>6.4838709677419359</v>
          </cell>
          <cell r="W369">
            <v>7.4838709677419351</v>
          </cell>
          <cell r="X369">
            <v>6.6896551724137927</v>
          </cell>
          <cell r="Y369">
            <v>6.4838709677419351</v>
          </cell>
          <cell r="Z369">
            <v>6.7333333333333325</v>
          </cell>
          <cell r="AA369">
            <v>7.9032258064516139</v>
          </cell>
          <cell r="AB369">
            <v>6.6</v>
          </cell>
          <cell r="AC369">
            <v>5.709677419354839</v>
          </cell>
          <cell r="AD369">
            <v>6.806451612903226</v>
          </cell>
          <cell r="AE369">
            <v>6.9</v>
          </cell>
          <cell r="AF369">
            <v>6.67741935483871</v>
          </cell>
          <cell r="AG369">
            <v>5.7</v>
          </cell>
          <cell r="AH369">
            <v>4.838709677419355</v>
          </cell>
          <cell r="AI369">
            <v>6.5161290322580649</v>
          </cell>
          <cell r="AJ369">
            <v>7.0714285714285703</v>
          </cell>
          <cell r="AK369">
            <v>7.161290322580645</v>
          </cell>
          <cell r="AL369">
            <v>5.833333333333333</v>
          </cell>
          <cell r="AM369">
            <v>5.3225806451612891</v>
          </cell>
          <cell r="AN369">
            <v>6.9666666666666668</v>
          </cell>
          <cell r="AO369">
            <v>6.064516129032258</v>
          </cell>
          <cell r="AP369">
            <v>5.129032258064516</v>
          </cell>
          <cell r="AQ369">
            <v>5.8666666666666671</v>
          </cell>
          <cell r="AR369">
            <v>5.032258064516129</v>
          </cell>
          <cell r="AS369">
            <v>4.833333333333333</v>
          </cell>
          <cell r="AT369">
            <v>5.4193548387096779</v>
          </cell>
          <cell r="AU369">
            <v>6.5483870967741931</v>
          </cell>
          <cell r="AV369">
            <v>6.7857142857142856</v>
          </cell>
          <cell r="AW369">
            <v>6</v>
          </cell>
          <cell r="AX369">
            <v>4.166666666666667</v>
          </cell>
          <cell r="AY369">
            <v>5.4838709677419359</v>
          </cell>
          <cell r="AZ369">
            <v>6.3</v>
          </cell>
        </row>
        <row r="370">
          <cell r="C370" t="str">
            <v>EliotCommunityHS/NewBedford/163Coun 6</v>
          </cell>
          <cell r="D370" t="str">
            <v>Plymouth Area Office</v>
          </cell>
          <cell r="V370">
            <v>0.45161290322580644</v>
          </cell>
          <cell r="AV370">
            <v>0.21428571428571427</v>
          </cell>
          <cell r="AW370">
            <v>3.2258064516129031E-2</v>
          </cell>
        </row>
        <row r="371">
          <cell r="C371" t="str">
            <v>EliotCommunityHS/NewBedford/163Coun 7</v>
          </cell>
          <cell r="D371" t="str">
            <v>Robert Van Wart Area Office</v>
          </cell>
          <cell r="AZ371">
            <v>0.73333333333333328</v>
          </cell>
        </row>
        <row r="372">
          <cell r="C372" t="str">
            <v>EliotCommunityHS/NewBedford/163Coun 8</v>
          </cell>
          <cell r="D372" t="str">
            <v>Springfield Area Office</v>
          </cell>
          <cell r="Y372">
            <v>0.12903225806451613</v>
          </cell>
        </row>
        <row r="373">
          <cell r="C373" t="str">
            <v>EliotCommunityHS/NewBedford/163Coun 9</v>
          </cell>
          <cell r="D373" t="str">
            <v>Taunton/Attleboro Area Office</v>
          </cell>
          <cell r="Q373">
            <v>3.2258064516129031E-2</v>
          </cell>
          <cell r="AY373">
            <v>0.16129032258064516</v>
          </cell>
          <cell r="AZ373">
            <v>3.3333333333333333E-2</v>
          </cell>
        </row>
        <row r="374">
          <cell r="C374" t="str">
            <v>EliotCommunityHS/Wakefield/18 Lafay 1</v>
          </cell>
          <cell r="D374" t="str">
            <v>Arlington Area Office</v>
          </cell>
          <cell r="N374">
            <v>0.4</v>
          </cell>
          <cell r="R374">
            <v>0.16129032258064516</v>
          </cell>
          <cell r="S374">
            <v>0.36666666666666664</v>
          </cell>
          <cell r="AA374">
            <v>0.45161290322580644</v>
          </cell>
        </row>
        <row r="375">
          <cell r="C375" t="str">
            <v>EliotCommunityHS/Wakefield/18 Lafay 2</v>
          </cell>
          <cell r="D375" t="str">
            <v>Cambridge Area Office</v>
          </cell>
          <cell r="I375">
            <v>0.23333333333333334</v>
          </cell>
          <cell r="J375">
            <v>2</v>
          </cell>
          <cell r="K375">
            <v>2</v>
          </cell>
          <cell r="L375">
            <v>2.4642857142857144</v>
          </cell>
          <cell r="M375">
            <v>1.4516129032258065</v>
          </cell>
          <cell r="N375">
            <v>0.73333333333333328</v>
          </cell>
          <cell r="O375">
            <v>2.096774193548387</v>
          </cell>
          <cell r="P375">
            <v>2</v>
          </cell>
          <cell r="Q375">
            <v>2</v>
          </cell>
          <cell r="R375">
            <v>1.935483870967742</v>
          </cell>
          <cell r="S375">
            <v>0.8666666666666667</v>
          </cell>
          <cell r="T375">
            <v>1.2258064516129032</v>
          </cell>
          <cell r="U375">
            <v>2.2000000000000002</v>
          </cell>
          <cell r="V375">
            <v>1.3870967741935485</v>
          </cell>
          <cell r="W375">
            <v>1.4838709677419355</v>
          </cell>
          <cell r="X375">
            <v>1.9655172413793105</v>
          </cell>
          <cell r="Y375">
            <v>1.3870967741935485</v>
          </cell>
          <cell r="Z375">
            <v>2</v>
          </cell>
          <cell r="AA375">
            <v>0.67741935483870963</v>
          </cell>
          <cell r="AB375">
            <v>1.9</v>
          </cell>
          <cell r="AC375">
            <v>1.935483870967742</v>
          </cell>
          <cell r="AD375">
            <v>1.6129032258064515</v>
          </cell>
          <cell r="AE375">
            <v>1</v>
          </cell>
          <cell r="AF375">
            <v>1.8064516129032258</v>
          </cell>
          <cell r="AG375">
            <v>2</v>
          </cell>
          <cell r="AH375">
            <v>1.9354838709677418</v>
          </cell>
          <cell r="AI375">
            <v>1.7419354838709677</v>
          </cell>
          <cell r="AJ375">
            <v>1.0714285714285714</v>
          </cell>
          <cell r="AK375">
            <v>1.8064516129032258</v>
          </cell>
          <cell r="AL375">
            <v>1.8666666666666667</v>
          </cell>
          <cell r="AM375">
            <v>2</v>
          </cell>
          <cell r="AN375">
            <v>0.96666666666666656</v>
          </cell>
          <cell r="AO375">
            <v>1.032258064516129</v>
          </cell>
          <cell r="AP375">
            <v>0.29032258064516131</v>
          </cell>
          <cell r="AQ375">
            <v>0.23333333333333334</v>
          </cell>
          <cell r="AR375">
            <v>1.870967741935484</v>
          </cell>
          <cell r="AS375">
            <v>1.3333333333333335</v>
          </cell>
          <cell r="AT375">
            <v>2</v>
          </cell>
          <cell r="AU375">
            <v>1.4193548387096775</v>
          </cell>
          <cell r="AV375">
            <v>1.25</v>
          </cell>
          <cell r="AW375">
            <v>1.7096774193548387</v>
          </cell>
          <cell r="AX375">
            <v>1.6333333333333333</v>
          </cell>
          <cell r="AY375">
            <v>1.5806451612903225</v>
          </cell>
          <cell r="AZ375">
            <v>1.6333333333333333</v>
          </cell>
        </row>
        <row r="376">
          <cell r="C376" t="str">
            <v>EliotCommunityHS/Wakefield/18 Lafay 3</v>
          </cell>
          <cell r="D376" t="str">
            <v>Cape Ann Area Office</v>
          </cell>
          <cell r="AJ376">
            <v>3.5714285714285712E-2</v>
          </cell>
        </row>
        <row r="377">
          <cell r="C377" t="str">
            <v>EliotCommunityHS/Wakefield/18 Lafay 4</v>
          </cell>
          <cell r="D377" t="str">
            <v>Coastal Area Office</v>
          </cell>
          <cell r="K377">
            <v>0.19354838709677419</v>
          </cell>
          <cell r="Z377">
            <v>0.2</v>
          </cell>
          <cell r="AL377">
            <v>0.16666666666666666</v>
          </cell>
        </row>
        <row r="378">
          <cell r="C378" t="str">
            <v>EliotCommunityHS/Wakefield/18 Lafay 5</v>
          </cell>
          <cell r="D378" t="str">
            <v>Framingham Area Office</v>
          </cell>
          <cell r="O378">
            <v>0.16129032258064516</v>
          </cell>
          <cell r="AA378">
            <v>6.4516129032258063E-2</v>
          </cell>
          <cell r="AB378">
            <v>0.13333333333333333</v>
          </cell>
          <cell r="AC378">
            <v>0.90322580645161288</v>
          </cell>
          <cell r="AQ378">
            <v>0.7</v>
          </cell>
          <cell r="AR378">
            <v>6.4516129032258063E-2</v>
          </cell>
          <cell r="AS378">
            <v>0.43333333333333335</v>
          </cell>
          <cell r="AV378">
            <v>0.10714285714285714</v>
          </cell>
          <cell r="AW378">
            <v>0.32258064516129031</v>
          </cell>
          <cell r="AX378">
            <v>0.16666666666666666</v>
          </cell>
          <cell r="AY378">
            <v>0.12903225806451613</v>
          </cell>
          <cell r="AZ378">
            <v>3.3333333333333333E-2</v>
          </cell>
        </row>
        <row r="379">
          <cell r="C379" t="str">
            <v>EliotCommunityHS/Wakefield/18 Lafay 6</v>
          </cell>
          <cell r="D379" t="str">
            <v>Lynn Area Office</v>
          </cell>
          <cell r="AC379">
            <v>3.2258064516129031E-2</v>
          </cell>
          <cell r="AD379">
            <v>0.74193548387096775</v>
          </cell>
          <cell r="AE379">
            <v>0.1</v>
          </cell>
          <cell r="AQ379">
            <v>0.26666666666666666</v>
          </cell>
        </row>
        <row r="380">
          <cell r="C380" t="str">
            <v>EliotCommunityHS/Wakefield/18 Lafay 7</v>
          </cell>
          <cell r="D380" t="str">
            <v>Malden Area Office</v>
          </cell>
          <cell r="I380">
            <v>0.7</v>
          </cell>
          <cell r="J380">
            <v>2.129032258064516</v>
          </cell>
          <cell r="K380">
            <v>1.4193548387096775</v>
          </cell>
          <cell r="L380">
            <v>1.75</v>
          </cell>
          <cell r="M380">
            <v>2.806451612903226</v>
          </cell>
          <cell r="N380">
            <v>2.9333333333333331</v>
          </cell>
          <cell r="O380">
            <v>1.5806451612903225</v>
          </cell>
          <cell r="P380">
            <v>2.166666666666667</v>
          </cell>
          <cell r="Q380">
            <v>2.7419354838709675</v>
          </cell>
          <cell r="R380">
            <v>1.9032258064516128</v>
          </cell>
          <cell r="S380">
            <v>2.7</v>
          </cell>
          <cell r="T380">
            <v>2.8387096774193545</v>
          </cell>
          <cell r="U380">
            <v>2.5</v>
          </cell>
          <cell r="V380">
            <v>2.5806451612903225</v>
          </cell>
          <cell r="W380">
            <v>2.7419354838709675</v>
          </cell>
          <cell r="X380">
            <v>3</v>
          </cell>
          <cell r="Y380">
            <v>2.4838709677419355</v>
          </cell>
          <cell r="Z380">
            <v>2.6333333333333337</v>
          </cell>
          <cell r="AA380">
            <v>2.1612903225806455</v>
          </cell>
          <cell r="AB380">
            <v>2.4</v>
          </cell>
          <cell r="AC380">
            <v>2.935483870967742</v>
          </cell>
          <cell r="AD380">
            <v>1.6774193548387095</v>
          </cell>
          <cell r="AE380">
            <v>1.8333333333333335</v>
          </cell>
          <cell r="AF380">
            <v>2.935483870967742</v>
          </cell>
          <cell r="AG380">
            <v>2.3666666666666671</v>
          </cell>
          <cell r="AH380">
            <v>2.354838709677419</v>
          </cell>
          <cell r="AI380">
            <v>2.4838709677419355</v>
          </cell>
          <cell r="AJ380">
            <v>2.3928571428571428</v>
          </cell>
          <cell r="AK380">
            <v>2.7419354838709675</v>
          </cell>
          <cell r="AL380">
            <v>1.7333333333333334</v>
          </cell>
          <cell r="AM380">
            <v>2.4838709677419355</v>
          </cell>
          <cell r="AN380">
            <v>2.9666666666666668</v>
          </cell>
          <cell r="AO380">
            <v>3</v>
          </cell>
          <cell r="AP380">
            <v>2.6129032258064511</v>
          </cell>
          <cell r="AQ380">
            <v>2.4333333333333331</v>
          </cell>
          <cell r="AR380">
            <v>2.774193548387097</v>
          </cell>
          <cell r="AS380">
            <v>2.4</v>
          </cell>
          <cell r="AT380">
            <v>2.258064516129032</v>
          </cell>
          <cell r="AU380">
            <v>2.290322580645161</v>
          </cell>
          <cell r="AV380">
            <v>2.9285714285714288</v>
          </cell>
          <cell r="AW380">
            <v>2.258064516129032</v>
          </cell>
          <cell r="AX380">
            <v>2.5</v>
          </cell>
          <cell r="AY380">
            <v>2.806451612903226</v>
          </cell>
          <cell r="AZ380">
            <v>2.8333333333333335</v>
          </cell>
        </row>
        <row r="381">
          <cell r="C381" t="str">
            <v>Gandara / Greenfield / 107 Conway 1</v>
          </cell>
          <cell r="D381" t="str">
            <v>Ctr Human Dev (PAS West)</v>
          </cell>
          <cell r="O381">
            <v>3.2258064516129031E-2</v>
          </cell>
          <cell r="P381">
            <v>0.46666666666666667</v>
          </cell>
          <cell r="AW381">
            <v>0.967741935483871</v>
          </cell>
        </row>
        <row r="382">
          <cell r="C382" t="str">
            <v>Gandara / Greenfield / 107 Conway 2</v>
          </cell>
          <cell r="D382" t="str">
            <v>Greenfield Area Office</v>
          </cell>
          <cell r="I382">
            <v>2.2333333333333334</v>
          </cell>
          <cell r="J382">
            <v>1.129032258064516</v>
          </cell>
          <cell r="K382">
            <v>0.5161290322580645</v>
          </cell>
          <cell r="L382">
            <v>1.75</v>
          </cell>
          <cell r="M382">
            <v>5.387096774193548</v>
          </cell>
          <cell r="N382">
            <v>6.6</v>
          </cell>
          <cell r="O382">
            <v>5.5806451612903221</v>
          </cell>
          <cell r="P382">
            <v>4.4000000000000004</v>
          </cell>
          <cell r="Q382">
            <v>7.8709677419354822</v>
          </cell>
          <cell r="R382">
            <v>7.4838709677419359</v>
          </cell>
          <cell r="S382">
            <v>7.366666666666668</v>
          </cell>
          <cell r="T382">
            <v>8.064516129032258</v>
          </cell>
          <cell r="U382">
            <v>10.633333333333335</v>
          </cell>
          <cell r="V382">
            <v>9.1612903225806441</v>
          </cell>
          <cell r="W382">
            <v>7.8387096774193541</v>
          </cell>
          <cell r="X382">
            <v>8.3793103448275872</v>
          </cell>
          <cell r="Y382">
            <v>9.6451612903225801</v>
          </cell>
          <cell r="Z382">
            <v>8</v>
          </cell>
          <cell r="AA382">
            <v>8.935483870967742</v>
          </cell>
          <cell r="AB382">
            <v>9.4</v>
          </cell>
          <cell r="AC382">
            <v>10.290322580645162</v>
          </cell>
          <cell r="AD382">
            <v>11.322580645161292</v>
          </cell>
          <cell r="AE382">
            <v>10.033333333333333</v>
          </cell>
          <cell r="AF382">
            <v>10.677419354838708</v>
          </cell>
          <cell r="AG382">
            <v>10.733333333333336</v>
          </cell>
          <cell r="AH382">
            <v>10.741935483870968</v>
          </cell>
          <cell r="AI382">
            <v>10.64516129032258</v>
          </cell>
          <cell r="AJ382">
            <v>8.6071428571428577</v>
          </cell>
          <cell r="AK382">
            <v>9.193548387096774</v>
          </cell>
          <cell r="AL382">
            <v>10.733333333333333</v>
          </cell>
          <cell r="AM382">
            <v>11.483870967741936</v>
          </cell>
          <cell r="AN382">
            <v>8.4</v>
          </cell>
          <cell r="AO382">
            <v>8.387096774193548</v>
          </cell>
          <cell r="AP382">
            <v>9</v>
          </cell>
          <cell r="AQ382">
            <v>8.6333333333333329</v>
          </cell>
          <cell r="AR382">
            <v>10.193548387096774</v>
          </cell>
          <cell r="AS382">
            <v>10.766666666666667</v>
          </cell>
          <cell r="AT382">
            <v>10</v>
          </cell>
          <cell r="AU382">
            <v>9.32258064516129</v>
          </cell>
          <cell r="AV382">
            <v>10.535714285714285</v>
          </cell>
          <cell r="AW382">
            <v>10.419354838709678</v>
          </cell>
          <cell r="AX382">
            <v>12.866666666666667</v>
          </cell>
          <cell r="AY382">
            <v>10.35483870967742</v>
          </cell>
          <cell r="AZ382">
            <v>11.7</v>
          </cell>
        </row>
        <row r="383">
          <cell r="C383" t="str">
            <v>Gandara / Greenfield / 107 Conway 3</v>
          </cell>
          <cell r="D383" t="str">
            <v>Holyoke Area Office</v>
          </cell>
          <cell r="R383">
            <v>0.32258064516129031</v>
          </cell>
          <cell r="S383">
            <v>0.3666666666666667</v>
          </cell>
          <cell r="T383">
            <v>0.80645161290322587</v>
          </cell>
          <cell r="V383">
            <v>0.41935483870967744</v>
          </cell>
          <cell r="Y383">
            <v>0.80645161290322587</v>
          </cell>
          <cell r="Z383">
            <v>0.46666666666666667</v>
          </cell>
          <cell r="AE383">
            <v>0.13333333333333333</v>
          </cell>
          <cell r="AJ383">
            <v>0.42857142857142855</v>
          </cell>
          <cell r="AP383">
            <v>3.2258064516129031E-2</v>
          </cell>
          <cell r="AX383">
            <v>0.8</v>
          </cell>
          <cell r="AY383">
            <v>0.58064516129032251</v>
          </cell>
          <cell r="AZ383">
            <v>0.46666666666666667</v>
          </cell>
        </row>
        <row r="384">
          <cell r="C384" t="str">
            <v>Gandara / Greenfield / 107 Conway 4</v>
          </cell>
          <cell r="D384" t="str">
            <v>Lowell Area Office</v>
          </cell>
          <cell r="Y384">
            <v>9.6774193548387094E-2</v>
          </cell>
        </row>
        <row r="385">
          <cell r="C385" t="str">
            <v>Gandara / Greenfield / 107 Conway 5</v>
          </cell>
          <cell r="D385" t="str">
            <v>Pittsfield Area Office</v>
          </cell>
          <cell r="AJ385">
            <v>0.17857142857142858</v>
          </cell>
          <cell r="AP385">
            <v>0.4838709677419355</v>
          </cell>
          <cell r="AQ385">
            <v>1</v>
          </cell>
          <cell r="AR385">
            <v>0.38709677419354838</v>
          </cell>
          <cell r="AY385">
            <v>0.19354838709677419</v>
          </cell>
          <cell r="AZ385">
            <v>0.8</v>
          </cell>
        </row>
        <row r="386">
          <cell r="C386" t="str">
            <v>Gandara / Greenfield / 107 Conway 6</v>
          </cell>
          <cell r="D386" t="str">
            <v>Robert Van Wart Area Office</v>
          </cell>
          <cell r="Q386">
            <v>3.2258064516129031E-2</v>
          </cell>
          <cell r="R386">
            <v>0.967741935483871</v>
          </cell>
          <cell r="S386">
            <v>1</v>
          </cell>
          <cell r="T386">
            <v>0.12903225806451613</v>
          </cell>
          <cell r="X386">
            <v>6.8965517241379309E-2</v>
          </cell>
          <cell r="Z386">
            <v>1.1333333333333333</v>
          </cell>
          <cell r="AA386">
            <v>1.5806451612903225</v>
          </cell>
          <cell r="AB386">
            <v>1</v>
          </cell>
          <cell r="AC386">
            <v>0.41935483870967744</v>
          </cell>
          <cell r="AH386">
            <v>6.4516129032258063E-2</v>
          </cell>
          <cell r="AN386">
            <v>0.6333333333333333</v>
          </cell>
          <cell r="AO386">
            <v>0.38709677419354838</v>
          </cell>
          <cell r="AP386">
            <v>0.19354838709677419</v>
          </cell>
        </row>
        <row r="387">
          <cell r="C387" t="str">
            <v>Gandara / Greenfield / 107 Conway 7</v>
          </cell>
          <cell r="D387" t="str">
            <v>South Central Area Office</v>
          </cell>
          <cell r="AY387">
            <v>0.16129032258064516</v>
          </cell>
        </row>
        <row r="388">
          <cell r="C388" t="str">
            <v>Gandara / Greenfield / 107 Conway 8</v>
          </cell>
          <cell r="D388" t="str">
            <v>Springfield Area Office</v>
          </cell>
          <cell r="N388">
            <v>0.2</v>
          </cell>
          <cell r="O388">
            <v>0.25806451612903225</v>
          </cell>
          <cell r="S388">
            <v>0.4</v>
          </cell>
          <cell r="T388">
            <v>0.29032258064516131</v>
          </cell>
          <cell r="V388">
            <v>0.35483870967741937</v>
          </cell>
          <cell r="W388">
            <v>0.32258064516129031</v>
          </cell>
          <cell r="Y388">
            <v>0.19354838709677419</v>
          </cell>
          <cell r="Z388">
            <v>0.16666666666666666</v>
          </cell>
          <cell r="AD388">
            <v>3.2258064516129031E-2</v>
          </cell>
          <cell r="AY388">
            <v>0.41935483870967738</v>
          </cell>
          <cell r="AZ388">
            <v>0.83333333333333326</v>
          </cell>
        </row>
        <row r="389">
          <cell r="C389" t="str">
            <v>Gandara / Greenfield / 107 Conway 9</v>
          </cell>
          <cell r="D389" t="str">
            <v>Worcester East Area Office</v>
          </cell>
          <cell r="V389">
            <v>0.16129032258064516</v>
          </cell>
          <cell r="W389">
            <v>1</v>
          </cell>
          <cell r="X389">
            <v>1</v>
          </cell>
          <cell r="Y389">
            <v>0.19354838709677419</v>
          </cell>
        </row>
        <row r="390">
          <cell r="C390" t="str">
            <v>Gandara / Holyoke / 27-29 Canby St 1</v>
          </cell>
          <cell r="D390" t="str">
            <v>Greenfield Area Office</v>
          </cell>
          <cell r="N390">
            <v>0.1</v>
          </cell>
          <cell r="AD390">
            <v>0.12903225806451613</v>
          </cell>
          <cell r="AE390">
            <v>0.33333333333333331</v>
          </cell>
          <cell r="AH390">
            <v>0.22580645161290322</v>
          </cell>
        </row>
        <row r="391">
          <cell r="C391" t="str">
            <v>Gandara / Holyoke / 27-29 Canby St 2</v>
          </cell>
          <cell r="D391" t="str">
            <v>Holyoke Area Office</v>
          </cell>
          <cell r="I391">
            <v>2.8333333333333335</v>
          </cell>
          <cell r="J391">
            <v>2.774193548387097</v>
          </cell>
          <cell r="K391">
            <v>2.161290322580645</v>
          </cell>
          <cell r="L391">
            <v>3.3571428571428572</v>
          </cell>
          <cell r="M391">
            <v>5.967741935483871</v>
          </cell>
          <cell r="N391">
            <v>8.533333333333335</v>
          </cell>
          <cell r="O391">
            <v>5.774193548387097</v>
          </cell>
          <cell r="P391">
            <v>8.3333333333333339</v>
          </cell>
          <cell r="Q391">
            <v>8.2258064516129039</v>
          </cell>
          <cell r="R391">
            <v>7.580645161290323</v>
          </cell>
          <cell r="S391">
            <v>6.9</v>
          </cell>
          <cell r="T391">
            <v>8.064516129032258</v>
          </cell>
          <cell r="U391">
            <v>7.9333333333333345</v>
          </cell>
          <cell r="V391">
            <v>7.7741935483870961</v>
          </cell>
          <cell r="W391">
            <v>8.870967741935484</v>
          </cell>
          <cell r="X391">
            <v>9.0344827586206886</v>
          </cell>
          <cell r="Y391">
            <v>8.9677419354838701</v>
          </cell>
          <cell r="Z391">
            <v>8.6999999999999993</v>
          </cell>
          <cell r="AA391">
            <v>8.67741935483871</v>
          </cell>
          <cell r="AB391">
            <v>7.9666666666666668</v>
          </cell>
          <cell r="AC391">
            <v>8.3548387096774182</v>
          </cell>
          <cell r="AD391">
            <v>7.903225806451613</v>
          </cell>
          <cell r="AE391">
            <v>8.0666666666666664</v>
          </cell>
          <cell r="AF391">
            <v>8.6129032258064502</v>
          </cell>
          <cell r="AG391">
            <v>9.1999999999999993</v>
          </cell>
          <cell r="AH391">
            <v>8.258064516129032</v>
          </cell>
          <cell r="AI391">
            <v>7.2580645161290311</v>
          </cell>
          <cell r="AJ391">
            <v>6.5357142857142856</v>
          </cell>
          <cell r="AK391">
            <v>6.7096774193548381</v>
          </cell>
          <cell r="AL391">
            <v>5.7333333333333334</v>
          </cell>
          <cell r="AM391">
            <v>7.870967741935484</v>
          </cell>
          <cell r="AN391">
            <v>7.3</v>
          </cell>
          <cell r="AO391">
            <v>8.387096774193548</v>
          </cell>
          <cell r="AP391">
            <v>8.258064516129032</v>
          </cell>
          <cell r="AQ391">
            <v>7.1333333333333329</v>
          </cell>
          <cell r="AR391">
            <v>6.9677419354838701</v>
          </cell>
          <cell r="AS391">
            <v>6.7333333333333334</v>
          </cell>
          <cell r="AT391">
            <v>6.1935483870967731</v>
          </cell>
          <cell r="AU391">
            <v>8.4838709677419342</v>
          </cell>
          <cell r="AV391">
            <v>8.3928571428571423</v>
          </cell>
          <cell r="AW391">
            <v>8.193548387096774</v>
          </cell>
          <cell r="AX391">
            <v>8.8333333333333339</v>
          </cell>
          <cell r="AY391">
            <v>8.612903225806452</v>
          </cell>
          <cell r="AZ391">
            <v>9.1666666666666661</v>
          </cell>
        </row>
        <row r="392">
          <cell r="C392" t="str">
            <v>Gandara / Holyoke / 27-29 Canby St 3</v>
          </cell>
          <cell r="D392" t="str">
            <v>Pittsfield Area Office</v>
          </cell>
          <cell r="AD392">
            <v>0.41935483870967744</v>
          </cell>
          <cell r="AL392">
            <v>0.1</v>
          </cell>
        </row>
        <row r="393">
          <cell r="C393" t="str">
            <v>Gandara / Holyoke / 27-29 Canby St 4</v>
          </cell>
          <cell r="D393" t="str">
            <v>Robert Van Wart Area Office</v>
          </cell>
          <cell r="M393">
            <v>0.967741935483871</v>
          </cell>
          <cell r="N393">
            <v>2.4</v>
          </cell>
          <cell r="O393">
            <v>3.1290322580645165</v>
          </cell>
          <cell r="P393">
            <v>3.2</v>
          </cell>
          <cell r="Q393">
            <v>2.5483870967741935</v>
          </cell>
          <cell r="R393">
            <v>3.032258064516129</v>
          </cell>
          <cell r="S393">
            <v>3.8333333333333335</v>
          </cell>
          <cell r="T393">
            <v>3</v>
          </cell>
          <cell r="U393">
            <v>3.5333333333333332</v>
          </cell>
          <cell r="V393">
            <v>4</v>
          </cell>
          <cell r="W393">
            <v>2.935483870967742</v>
          </cell>
          <cell r="X393">
            <v>2.6896551724137931</v>
          </cell>
          <cell r="Y393">
            <v>2.806451612903226</v>
          </cell>
          <cell r="Z393">
            <v>3</v>
          </cell>
          <cell r="AA393">
            <v>3</v>
          </cell>
          <cell r="AB393">
            <v>2.9666666666666668</v>
          </cell>
          <cell r="AC393">
            <v>3.161290322580645</v>
          </cell>
          <cell r="AD393">
            <v>3</v>
          </cell>
          <cell r="AE393">
            <v>2.9666666666666668</v>
          </cell>
          <cell r="AF393">
            <v>3.096774193548387</v>
          </cell>
          <cell r="AG393">
            <v>3</v>
          </cell>
          <cell r="AH393">
            <v>2.9677419354838706</v>
          </cell>
          <cell r="AI393">
            <v>3.5161290322580645</v>
          </cell>
          <cell r="AJ393">
            <v>4.2857142857142856</v>
          </cell>
          <cell r="AK393">
            <v>4.096774193548387</v>
          </cell>
          <cell r="AL393">
            <v>3.2666666666666666</v>
          </cell>
          <cell r="AM393">
            <v>2.9677419354838706</v>
          </cell>
          <cell r="AN393">
            <v>3</v>
          </cell>
          <cell r="AO393">
            <v>3.032258064516129</v>
          </cell>
          <cell r="AP393">
            <v>2.7096774193548385</v>
          </cell>
          <cell r="AQ393">
            <v>3.5333333333333332</v>
          </cell>
          <cell r="AR393">
            <v>4.032258064516129</v>
          </cell>
          <cell r="AS393">
            <v>3.7666666666666666</v>
          </cell>
          <cell r="AT393">
            <v>2.6451612903225805</v>
          </cell>
          <cell r="AU393">
            <v>2.2903225806451615</v>
          </cell>
          <cell r="AV393">
            <v>2.2142857142857144</v>
          </cell>
          <cell r="AW393">
            <v>3.4838709677419355</v>
          </cell>
          <cell r="AX393">
            <v>4.2</v>
          </cell>
          <cell r="AY393">
            <v>4</v>
          </cell>
          <cell r="AZ393">
            <v>3.9666666666666668</v>
          </cell>
        </row>
        <row r="394">
          <cell r="C394" t="str">
            <v>Gandara / Holyoke / 27-29 Canby St 5</v>
          </cell>
          <cell r="D394" t="str">
            <v>Springfield Area Office</v>
          </cell>
          <cell r="N394">
            <v>0.4</v>
          </cell>
          <cell r="O394">
            <v>0.5161290322580645</v>
          </cell>
          <cell r="Q394">
            <v>6.4516129032258063E-2</v>
          </cell>
          <cell r="U394">
            <v>3.3333333333333333E-2</v>
          </cell>
          <cell r="V394">
            <v>3.2258064516129031E-2</v>
          </cell>
          <cell r="AA394">
            <v>3.2258064516129031E-2</v>
          </cell>
          <cell r="AC394">
            <v>3.2258064516129031E-2</v>
          </cell>
          <cell r="AF394">
            <v>0.22580645161290322</v>
          </cell>
          <cell r="AG394">
            <v>0.1</v>
          </cell>
          <cell r="AI394">
            <v>6.4516129032258063E-2</v>
          </cell>
          <cell r="AK394">
            <v>6.4516129032258063E-2</v>
          </cell>
          <cell r="AS394">
            <v>0.9</v>
          </cell>
          <cell r="AT394">
            <v>0.64516129032258063</v>
          </cell>
          <cell r="AW394">
            <v>0.32258064516129037</v>
          </cell>
          <cell r="AX394">
            <v>0.46666666666666667</v>
          </cell>
          <cell r="AY394">
            <v>0.5161290322580645</v>
          </cell>
          <cell r="AZ394">
            <v>3.3333333333333333E-2</v>
          </cell>
        </row>
        <row r="395">
          <cell r="C395" t="str">
            <v>Gandara / Holyoke / 27-29 Canby St 6</v>
          </cell>
          <cell r="D395" t="str">
            <v>(blank)</v>
          </cell>
          <cell r="AP395">
            <v>6.4516129032258063E-2</v>
          </cell>
        </row>
        <row r="396">
          <cell r="C396" t="str">
            <v>Gandara / Springfield / 25 Moorland 1</v>
          </cell>
          <cell r="D396" t="str">
            <v>Greenfield Area Office</v>
          </cell>
          <cell r="J396">
            <v>0.67741935483870963</v>
          </cell>
          <cell r="K396">
            <v>1</v>
          </cell>
          <cell r="L396">
            <v>0.5357142857142857</v>
          </cell>
          <cell r="O396">
            <v>0.70967741935483875</v>
          </cell>
          <cell r="P396">
            <v>0.4</v>
          </cell>
          <cell r="S396">
            <v>0.56666666666666665</v>
          </cell>
          <cell r="T396">
            <v>1.7096774193548387</v>
          </cell>
          <cell r="U396">
            <v>1</v>
          </cell>
          <cell r="V396">
            <v>0.54838709677419351</v>
          </cell>
          <cell r="X396">
            <v>0.51724137931034486</v>
          </cell>
          <cell r="Y396">
            <v>0.54838709677419351</v>
          </cell>
          <cell r="AC396">
            <v>0.12903225806451613</v>
          </cell>
          <cell r="AH396">
            <v>0.22580645161290322</v>
          </cell>
          <cell r="AL396">
            <v>0.13333333333333333</v>
          </cell>
          <cell r="AM396">
            <v>0.80645161290322576</v>
          </cell>
        </row>
        <row r="397">
          <cell r="C397" t="str">
            <v>Gandara / Springfield / 25 Moorland 2</v>
          </cell>
          <cell r="D397" t="str">
            <v>Holyoke Area Office</v>
          </cell>
          <cell r="K397">
            <v>1.6129032258064517</v>
          </cell>
          <cell r="L397">
            <v>2</v>
          </cell>
          <cell r="M397">
            <v>2.290322580645161</v>
          </cell>
          <cell r="N397">
            <v>2.0666666666666669</v>
          </cell>
          <cell r="P397">
            <v>1.4666666666666668</v>
          </cell>
          <cell r="Q397">
            <v>1.7419354838709677</v>
          </cell>
          <cell r="R397">
            <v>1.064516129032258</v>
          </cell>
          <cell r="S397">
            <v>2.9333333333333336</v>
          </cell>
          <cell r="T397">
            <v>0.93548387096774188</v>
          </cell>
          <cell r="U397">
            <v>1.1333333333333333</v>
          </cell>
          <cell r="V397">
            <v>2</v>
          </cell>
          <cell r="W397">
            <v>1.3870967741935483</v>
          </cell>
          <cell r="X397">
            <v>1.5862068965517242</v>
          </cell>
          <cell r="Y397">
            <v>2.5483870967741935</v>
          </cell>
          <cell r="Z397">
            <v>2.7</v>
          </cell>
          <cell r="AA397">
            <v>2.806451612903226</v>
          </cell>
          <cell r="AB397">
            <v>2.2333333333333334</v>
          </cell>
          <cell r="AC397">
            <v>1.5483870967741935</v>
          </cell>
          <cell r="AD397">
            <v>1.870967741935484</v>
          </cell>
          <cell r="AE397">
            <v>2.5</v>
          </cell>
          <cell r="AF397">
            <v>2.967741935483871</v>
          </cell>
          <cell r="AG397">
            <v>1.8</v>
          </cell>
          <cell r="AH397">
            <v>2.6451612903225805</v>
          </cell>
          <cell r="AI397">
            <v>1.3548387096774195</v>
          </cell>
          <cell r="AJ397">
            <v>1.4642857142857144</v>
          </cell>
          <cell r="AK397">
            <v>1.2580645161290323</v>
          </cell>
          <cell r="AL397">
            <v>2.0333333333333332</v>
          </cell>
          <cell r="AM397">
            <v>1.7419354838709677</v>
          </cell>
          <cell r="AN397">
            <v>2.333333333333333</v>
          </cell>
          <cell r="AO397">
            <v>2.903225806451613</v>
          </cell>
          <cell r="AP397">
            <v>2.064516129032258</v>
          </cell>
          <cell r="AQ397">
            <v>1.8666666666666667</v>
          </cell>
          <cell r="AR397">
            <v>2</v>
          </cell>
          <cell r="AS397">
            <v>2.1</v>
          </cell>
          <cell r="AT397">
            <v>1.3548387096774195</v>
          </cell>
          <cell r="AU397">
            <v>0.83870967741935487</v>
          </cell>
          <cell r="AV397">
            <v>1.0357142857142858</v>
          </cell>
          <cell r="AW397">
            <v>2.225806451612903</v>
          </cell>
          <cell r="AX397">
            <v>2.7666666666666666</v>
          </cell>
          <cell r="AY397">
            <v>1.903225806451613</v>
          </cell>
          <cell r="AZ397">
            <v>2.1333333333333333</v>
          </cell>
        </row>
        <row r="398">
          <cell r="C398" t="str">
            <v>Gandara / Springfield / 25 Moorland 3</v>
          </cell>
          <cell r="D398" t="str">
            <v>Pittsfield Area Office</v>
          </cell>
          <cell r="J398">
            <v>0.19354838709677419</v>
          </cell>
          <cell r="K398">
            <v>1</v>
          </cell>
          <cell r="L398">
            <v>1</v>
          </cell>
          <cell r="M398">
            <v>0.58064516129032262</v>
          </cell>
          <cell r="Z398">
            <v>0.46666666666666667</v>
          </cell>
          <cell r="AA398">
            <v>1.129032258064516</v>
          </cell>
          <cell r="AB398">
            <v>1.3666666666666667</v>
          </cell>
          <cell r="AC398">
            <v>0.22580645161290322</v>
          </cell>
          <cell r="AI398">
            <v>0.19354838709677419</v>
          </cell>
          <cell r="AJ398">
            <v>0.39285714285714285</v>
          </cell>
        </row>
        <row r="399">
          <cell r="C399" t="str">
            <v>Gandara / Springfield / 25 Moorland 4</v>
          </cell>
          <cell r="D399" t="str">
            <v>Robert Van Wart Area Office</v>
          </cell>
          <cell r="J399">
            <v>0.25806451612903225</v>
          </cell>
          <cell r="K399">
            <v>2</v>
          </cell>
          <cell r="L399">
            <v>1.2857142857142856</v>
          </cell>
          <cell r="M399">
            <v>3.096774193548387</v>
          </cell>
          <cell r="N399">
            <v>4</v>
          </cell>
          <cell r="O399">
            <v>3.387096774193548</v>
          </cell>
          <cell r="P399">
            <v>1.8</v>
          </cell>
          <cell r="Q399">
            <v>2.9032258064516125</v>
          </cell>
          <cell r="R399">
            <v>3.096774193548387</v>
          </cell>
          <cell r="S399">
            <v>3.4333333333333336</v>
          </cell>
          <cell r="T399">
            <v>2.4838709677419355</v>
          </cell>
          <cell r="U399">
            <v>2.7333333333333334</v>
          </cell>
          <cell r="V399">
            <v>2.8387096774193545</v>
          </cell>
          <cell r="W399">
            <v>3.806451612903226</v>
          </cell>
          <cell r="X399">
            <v>3.1724137931034484</v>
          </cell>
          <cell r="Y399">
            <v>1.9032258064516128</v>
          </cell>
          <cell r="Z399">
            <v>2</v>
          </cell>
          <cell r="AA399">
            <v>2</v>
          </cell>
          <cell r="AB399">
            <v>1.6666666666666667</v>
          </cell>
          <cell r="AC399">
            <v>2.7096774193548385</v>
          </cell>
          <cell r="AD399">
            <v>3.354838709677419</v>
          </cell>
          <cell r="AE399">
            <v>3.4</v>
          </cell>
          <cell r="AF399">
            <v>3</v>
          </cell>
          <cell r="AG399">
            <v>3.4333333333333336</v>
          </cell>
          <cell r="AH399">
            <v>2.354838709677419</v>
          </cell>
          <cell r="AI399">
            <v>2</v>
          </cell>
          <cell r="AJ399">
            <v>3.3214285714285712</v>
          </cell>
          <cell r="AK399">
            <v>3.129032258064516</v>
          </cell>
          <cell r="AL399">
            <v>3.5666666666666664</v>
          </cell>
          <cell r="AM399">
            <v>3.1612903225806446</v>
          </cell>
          <cell r="AN399">
            <v>3.4666666666666668</v>
          </cell>
          <cell r="AO399">
            <v>3</v>
          </cell>
          <cell r="AP399">
            <v>3.8064516129032255</v>
          </cell>
          <cell r="AQ399">
            <v>3.5666666666666664</v>
          </cell>
          <cell r="AR399">
            <v>2.935483870967742</v>
          </cell>
          <cell r="AS399">
            <v>2.6</v>
          </cell>
          <cell r="AT399">
            <v>3.419354838709677</v>
          </cell>
          <cell r="AU399">
            <v>3.258064516129032</v>
          </cell>
          <cell r="AV399">
            <v>2.5</v>
          </cell>
          <cell r="AW399">
            <v>2.741935483870968</v>
          </cell>
          <cell r="AX399">
            <v>2.8</v>
          </cell>
          <cell r="AY399">
            <v>3.0967741935483875</v>
          </cell>
          <cell r="AZ399">
            <v>2.5666666666666664</v>
          </cell>
        </row>
        <row r="400">
          <cell r="C400" t="str">
            <v>Gandara / Springfield / 25 Moorland 5</v>
          </cell>
          <cell r="D400" t="str">
            <v>Springfield Area Office</v>
          </cell>
          <cell r="J400">
            <v>0.87096774193548387</v>
          </cell>
          <cell r="K400">
            <v>2</v>
          </cell>
          <cell r="L400">
            <v>2.6071428571428572</v>
          </cell>
          <cell r="M400">
            <v>2.903225806451613</v>
          </cell>
          <cell r="N400">
            <v>2.4333333333333336</v>
          </cell>
          <cell r="O400">
            <v>1.967741935483871</v>
          </cell>
          <cell r="P400">
            <v>2.2666666666666666</v>
          </cell>
          <cell r="Q400">
            <v>1.6129032258064515</v>
          </cell>
          <cell r="R400">
            <v>3</v>
          </cell>
          <cell r="S400">
            <v>2.5333333333333332</v>
          </cell>
          <cell r="T400">
            <v>3.032258064516129</v>
          </cell>
          <cell r="U400">
            <v>2.9666666666666668</v>
          </cell>
          <cell r="V400">
            <v>2.6774193548387095</v>
          </cell>
          <cell r="W400">
            <v>2.8064516129032255</v>
          </cell>
          <cell r="X400">
            <v>2.6896551724137931</v>
          </cell>
          <cell r="Y400">
            <v>2.6451612903225805</v>
          </cell>
          <cell r="Z400">
            <v>2.9666666666666659</v>
          </cell>
          <cell r="AA400">
            <v>2.838709677419355</v>
          </cell>
          <cell r="AB400">
            <v>3</v>
          </cell>
          <cell r="AC400">
            <v>2.8064516129032255</v>
          </cell>
          <cell r="AD400">
            <v>2.806451612903226</v>
          </cell>
          <cell r="AE400">
            <v>2.6</v>
          </cell>
          <cell r="AF400">
            <v>3.870967741935484</v>
          </cell>
          <cell r="AG400">
            <v>4.1333333333333329</v>
          </cell>
          <cell r="AH400">
            <v>2.806451612903226</v>
          </cell>
          <cell r="AI400">
            <v>2.8064516129032255</v>
          </cell>
          <cell r="AJ400">
            <v>2.3928571428571428</v>
          </cell>
          <cell r="AK400">
            <v>2.645161290322581</v>
          </cell>
          <cell r="AL400">
            <v>2.5333333333333337</v>
          </cell>
          <cell r="AM400">
            <v>2.6451612903225801</v>
          </cell>
          <cell r="AN400">
            <v>4.1333333333333337</v>
          </cell>
          <cell r="AO400">
            <v>3</v>
          </cell>
          <cell r="AP400">
            <v>2.774193548387097</v>
          </cell>
          <cell r="AQ400">
            <v>2.9666666666666668</v>
          </cell>
          <cell r="AR400">
            <v>3.6129032258064515</v>
          </cell>
          <cell r="AS400">
            <v>2.8333333333333335</v>
          </cell>
          <cell r="AT400">
            <v>2.5806451612903225</v>
          </cell>
          <cell r="AU400">
            <v>3</v>
          </cell>
          <cell r="AV400">
            <v>2.8571428571428572</v>
          </cell>
          <cell r="AW400">
            <v>2.5161290322580645</v>
          </cell>
          <cell r="AX400">
            <v>2.7666666666666666</v>
          </cell>
          <cell r="AY400">
            <v>2.6774193548387095</v>
          </cell>
          <cell r="AZ400">
            <v>2.666666666666667</v>
          </cell>
        </row>
        <row r="401">
          <cell r="C401" t="str">
            <v>Gandara / Springfield / 25 Moorland 6</v>
          </cell>
          <cell r="D401" t="str">
            <v>Worcester West Area Office</v>
          </cell>
          <cell r="P401">
            <v>1</v>
          </cell>
        </row>
        <row r="402">
          <cell r="C402" t="str">
            <v>Gandara / Springfield / 353 MapleSt 1</v>
          </cell>
          <cell r="D402" t="str">
            <v>Ctr Human Dev (PAS West)</v>
          </cell>
          <cell r="AY402">
            <v>0.16129032258064516</v>
          </cell>
          <cell r="AZ402">
            <v>1</v>
          </cell>
        </row>
        <row r="403">
          <cell r="C403" t="str">
            <v>Gandara / Springfield / 353 MapleSt 2</v>
          </cell>
          <cell r="D403" t="str">
            <v>Greenfield Area Office</v>
          </cell>
          <cell r="J403">
            <v>1.8387096774193548</v>
          </cell>
          <cell r="K403">
            <v>2.2903225806451615</v>
          </cell>
          <cell r="L403">
            <v>1.9642857142857144</v>
          </cell>
          <cell r="M403">
            <v>0.4838709677419355</v>
          </cell>
          <cell r="N403">
            <v>0.8666666666666667</v>
          </cell>
          <cell r="O403">
            <v>6.4516129032258063E-2</v>
          </cell>
          <cell r="Q403">
            <v>3.2258064516129031E-2</v>
          </cell>
          <cell r="R403">
            <v>0.80645161290322576</v>
          </cell>
          <cell r="S403">
            <v>0.4</v>
          </cell>
          <cell r="AL403">
            <v>3.3333333333333333E-2</v>
          </cell>
          <cell r="AT403">
            <v>9.6774193548387094E-2</v>
          </cell>
        </row>
        <row r="404">
          <cell r="C404" t="str">
            <v>Gandara / Springfield / 353 MapleSt 3</v>
          </cell>
          <cell r="D404" t="str">
            <v>Holyoke Area Office</v>
          </cell>
          <cell r="S404">
            <v>0.8666666666666667</v>
          </cell>
          <cell r="T404">
            <v>0.45161290322580644</v>
          </cell>
          <cell r="U404">
            <v>0.33333333333333331</v>
          </cell>
          <cell r="V404">
            <v>0.19354838709677419</v>
          </cell>
          <cell r="AA404">
            <v>0.29032258064516131</v>
          </cell>
          <cell r="AB404">
            <v>0.26666666666666666</v>
          </cell>
          <cell r="AF404">
            <v>3.2258064516129031E-2</v>
          </cell>
          <cell r="AI404">
            <v>0.5161290322580645</v>
          </cell>
          <cell r="AJ404">
            <v>0.75</v>
          </cell>
          <cell r="AK404">
            <v>1</v>
          </cell>
          <cell r="AL404">
            <v>0.53333333333333333</v>
          </cell>
          <cell r="AR404">
            <v>1</v>
          </cell>
          <cell r="AS404">
            <v>1.5666666666666669</v>
          </cell>
          <cell r="AT404">
            <v>0.64516129032258063</v>
          </cell>
          <cell r="AX404">
            <v>0.5</v>
          </cell>
          <cell r="AY404">
            <v>0.22580645161290322</v>
          </cell>
          <cell r="AZ404">
            <v>0.2</v>
          </cell>
        </row>
        <row r="405">
          <cell r="C405" t="str">
            <v>Gandara / Springfield / 353 MapleSt 4</v>
          </cell>
          <cell r="D405" t="str">
            <v>Robert Van Wart Area Office</v>
          </cell>
          <cell r="I405">
            <v>3.1666666666666665</v>
          </cell>
          <cell r="J405">
            <v>3.8387096774193545</v>
          </cell>
          <cell r="K405">
            <v>3.67741935483871</v>
          </cell>
          <cell r="L405">
            <v>3.2857142857142856</v>
          </cell>
          <cell r="M405">
            <v>2.290322580645161</v>
          </cell>
          <cell r="N405">
            <v>3.5</v>
          </cell>
          <cell r="O405">
            <v>3.903225806451613</v>
          </cell>
          <cell r="P405">
            <v>5.533333333333335</v>
          </cell>
          <cell r="Q405">
            <v>6.580645161290323</v>
          </cell>
          <cell r="R405">
            <v>4.67741935483871</v>
          </cell>
          <cell r="S405">
            <v>4.4666666666666668</v>
          </cell>
          <cell r="T405">
            <v>5.419354838709677</v>
          </cell>
          <cell r="U405">
            <v>5.4666666666666659</v>
          </cell>
          <cell r="V405">
            <v>4.4516129032258061</v>
          </cell>
          <cell r="W405">
            <v>5.4516129032258061</v>
          </cell>
          <cell r="X405">
            <v>5.8965517241379306</v>
          </cell>
          <cell r="Y405">
            <v>5.7096774193548381</v>
          </cell>
          <cell r="Z405">
            <v>6.1</v>
          </cell>
          <cell r="AA405">
            <v>5.9354838709677411</v>
          </cell>
          <cell r="AB405">
            <v>5.8666666666666663</v>
          </cell>
          <cell r="AC405">
            <v>6</v>
          </cell>
          <cell r="AD405">
            <v>5.5161290322580632</v>
          </cell>
          <cell r="AE405">
            <v>5.6333333333333329</v>
          </cell>
          <cell r="AF405">
            <v>6</v>
          </cell>
          <cell r="AG405">
            <v>6</v>
          </cell>
          <cell r="AH405">
            <v>6</v>
          </cell>
          <cell r="AI405">
            <v>5</v>
          </cell>
          <cell r="AJ405">
            <v>4.6428571428571423</v>
          </cell>
          <cell r="AK405">
            <v>4.806451612903226</v>
          </cell>
          <cell r="AL405">
            <v>5.2666666666666666</v>
          </cell>
          <cell r="AM405">
            <v>5.935483870967742</v>
          </cell>
          <cell r="AN405">
            <v>5.9666666666666659</v>
          </cell>
          <cell r="AO405">
            <v>6</v>
          </cell>
          <cell r="AP405">
            <v>5.967741935483871</v>
          </cell>
          <cell r="AQ405">
            <v>5.9333333333333327</v>
          </cell>
          <cell r="AR405">
            <v>4.903225806451613</v>
          </cell>
          <cell r="AS405">
            <v>4.7333333333333334</v>
          </cell>
          <cell r="AT405">
            <v>5.2580645161290329</v>
          </cell>
          <cell r="AU405">
            <v>4.5483870967741931</v>
          </cell>
          <cell r="AV405">
            <v>5.5357142857142856</v>
          </cell>
          <cell r="AW405">
            <v>6.225806451612903</v>
          </cell>
          <cell r="AX405">
            <v>6.8666666666666663</v>
          </cell>
          <cell r="AY405">
            <v>6.258064516129032</v>
          </cell>
          <cell r="AZ405">
            <v>6.666666666666667</v>
          </cell>
        </row>
        <row r="406">
          <cell r="C406" t="str">
            <v>Gandara / Springfield / 353 MapleSt 5</v>
          </cell>
          <cell r="D406" t="str">
            <v>Springfield Area Office</v>
          </cell>
          <cell r="I406">
            <v>2.0333333333333332</v>
          </cell>
          <cell r="J406">
            <v>3.258064516129032</v>
          </cell>
          <cell r="K406">
            <v>4.9354838709677411</v>
          </cell>
          <cell r="L406">
            <v>4.1071428571428568</v>
          </cell>
          <cell r="M406">
            <v>4.67741935483871</v>
          </cell>
          <cell r="N406">
            <v>6.5333333333333341</v>
          </cell>
          <cell r="O406">
            <v>6.7096774193548363</v>
          </cell>
          <cell r="P406">
            <v>7.7666666666666675</v>
          </cell>
          <cell r="Q406">
            <v>7</v>
          </cell>
          <cell r="R406">
            <v>8.5483870967741922</v>
          </cell>
          <cell r="S406">
            <v>8.9</v>
          </cell>
          <cell r="T406">
            <v>8.9677419354838719</v>
          </cell>
          <cell r="U406">
            <v>8.8666666666666671</v>
          </cell>
          <cell r="V406">
            <v>6.2580645161290329</v>
          </cell>
          <cell r="W406">
            <v>7.32258064516129</v>
          </cell>
          <cell r="X406">
            <v>8.4137931034482758</v>
          </cell>
          <cell r="Y406">
            <v>8.8387096774193541</v>
          </cell>
          <cell r="Z406">
            <v>8.8000000000000007</v>
          </cell>
          <cell r="AA406">
            <v>8.7096774193548399</v>
          </cell>
          <cell r="AB406">
            <v>8.8000000000000007</v>
          </cell>
          <cell r="AC406">
            <v>7.967741935483871</v>
          </cell>
          <cell r="AD406">
            <v>8.806451612903226</v>
          </cell>
          <cell r="AE406">
            <v>8.9333333333333336</v>
          </cell>
          <cell r="AF406">
            <v>8.2258064516129039</v>
          </cell>
          <cell r="AG406">
            <v>7.9333333333333336</v>
          </cell>
          <cell r="AH406">
            <v>8.6451612903225801</v>
          </cell>
          <cell r="AI406">
            <v>8.67741935483871</v>
          </cell>
          <cell r="AJ406">
            <v>8.9285714285714306</v>
          </cell>
          <cell r="AK406">
            <v>8.6774193548387082</v>
          </cell>
          <cell r="AL406">
            <v>8.9333333333333336</v>
          </cell>
          <cell r="AM406">
            <v>8.5483870967741922</v>
          </cell>
          <cell r="AN406">
            <v>8.9</v>
          </cell>
          <cell r="AO406">
            <v>8.9677419354838719</v>
          </cell>
          <cell r="AP406">
            <v>8.9032258064516139</v>
          </cell>
          <cell r="AQ406">
            <v>8.4</v>
          </cell>
          <cell r="AR406">
            <v>8.67741935483871</v>
          </cell>
          <cell r="AS406">
            <v>7.5333333333333323</v>
          </cell>
          <cell r="AT406">
            <v>7.2258064516129039</v>
          </cell>
          <cell r="AU406">
            <v>8.3548387096774182</v>
          </cell>
          <cell r="AV406">
            <v>8.8928571428571423</v>
          </cell>
          <cell r="AW406">
            <v>10.06451612903226</v>
          </cell>
          <cell r="AX406">
            <v>10.366666666666667</v>
          </cell>
          <cell r="AY406">
            <v>10.193548387096772</v>
          </cell>
          <cell r="AZ406">
            <v>9.6333333333333329</v>
          </cell>
        </row>
        <row r="407">
          <cell r="C407" t="str">
            <v>Gandara / Springfield / 353 MapleSt 6</v>
          </cell>
          <cell r="D407" t="str">
            <v>(blank)</v>
          </cell>
          <cell r="AC407">
            <v>1</v>
          </cell>
        </row>
        <row r="408">
          <cell r="C408" t="str">
            <v>GermaineLawrence/Arlington/18Clarem 1</v>
          </cell>
          <cell r="D408" t="str">
            <v>Arlington Area Office</v>
          </cell>
          <cell r="G408">
            <v>1.9666666666666666</v>
          </cell>
          <cell r="H408">
            <v>1.8709677419354838</v>
          </cell>
          <cell r="I408">
            <v>1.4666666666666668</v>
          </cell>
          <cell r="J408">
            <v>1.7741935483870968</v>
          </cell>
          <cell r="K408">
            <v>1.7419354838709677</v>
          </cell>
          <cell r="L408">
            <v>2</v>
          </cell>
          <cell r="M408">
            <v>1.935483870967742</v>
          </cell>
          <cell r="N408">
            <v>2.333333333333333</v>
          </cell>
          <cell r="O408">
            <v>2</v>
          </cell>
          <cell r="P408">
            <v>1.7666666666666666</v>
          </cell>
          <cell r="Q408">
            <v>2</v>
          </cell>
          <cell r="R408">
            <v>2</v>
          </cell>
          <cell r="S408">
            <v>1.3333333333333335</v>
          </cell>
          <cell r="T408">
            <v>1.870967741935484</v>
          </cell>
          <cell r="U408">
            <v>1</v>
          </cell>
          <cell r="V408">
            <v>1.5483870967741935</v>
          </cell>
          <cell r="W408">
            <v>1.7096774193548387</v>
          </cell>
          <cell r="X408">
            <v>1.6896551724137931</v>
          </cell>
          <cell r="Y408">
            <v>2.5806451612903225</v>
          </cell>
          <cell r="Z408">
            <v>1.7666666666666668</v>
          </cell>
          <cell r="AA408">
            <v>1.6451612903225805</v>
          </cell>
          <cell r="AB408">
            <v>1.9666666666666668</v>
          </cell>
          <cell r="AC408">
            <v>1.7096774193548387</v>
          </cell>
          <cell r="AD408">
            <v>1.7419354838709677</v>
          </cell>
          <cell r="AE408">
            <v>1.6666666666666667</v>
          </cell>
          <cell r="AF408">
            <v>0.967741935483871</v>
          </cell>
          <cell r="AG408">
            <v>2</v>
          </cell>
          <cell r="AH408">
            <v>1.8387096774193545</v>
          </cell>
          <cell r="AI408">
            <v>2.5161290322580645</v>
          </cell>
          <cell r="AJ408">
            <v>1.7857142857142856</v>
          </cell>
          <cell r="AK408">
            <v>1.903225806451613</v>
          </cell>
          <cell r="AL408">
            <v>1.9333333333333331</v>
          </cell>
          <cell r="AM408">
            <v>2</v>
          </cell>
          <cell r="AN408">
            <v>1.9333333333333333</v>
          </cell>
          <cell r="AO408">
            <v>2.032258064516129</v>
          </cell>
          <cell r="AP408">
            <v>2.354838709677419</v>
          </cell>
          <cell r="AQ408">
            <v>2</v>
          </cell>
          <cell r="AR408">
            <v>1.967741935483871</v>
          </cell>
          <cell r="AS408">
            <v>1.8</v>
          </cell>
          <cell r="AT408">
            <v>2.7096774193548385</v>
          </cell>
          <cell r="AU408">
            <v>2.032258064516129</v>
          </cell>
          <cell r="AV408">
            <v>2.2142857142857144</v>
          </cell>
          <cell r="AW408">
            <v>2.032258064516129</v>
          </cell>
          <cell r="AX408">
            <v>2.1</v>
          </cell>
          <cell r="AY408">
            <v>1.8387096774193548</v>
          </cell>
          <cell r="AZ408">
            <v>2.0666666666666669</v>
          </cell>
        </row>
        <row r="409">
          <cell r="C409" t="str">
            <v>GermaineLawrence/Arlington/18Clarem 2</v>
          </cell>
          <cell r="D409" t="str">
            <v>Cambridge Area Office</v>
          </cell>
          <cell r="G409">
            <v>1</v>
          </cell>
          <cell r="H409">
            <v>0.93548387096774188</v>
          </cell>
          <cell r="I409">
            <v>0.96666666666666667</v>
          </cell>
          <cell r="J409">
            <v>0.54838709677419351</v>
          </cell>
          <cell r="K409">
            <v>0.77419354838709675</v>
          </cell>
          <cell r="L409">
            <v>1.2857142857142858</v>
          </cell>
          <cell r="M409">
            <v>1</v>
          </cell>
          <cell r="N409">
            <v>1</v>
          </cell>
          <cell r="O409">
            <v>0.83870967741935487</v>
          </cell>
          <cell r="P409">
            <v>1</v>
          </cell>
          <cell r="Q409">
            <v>0.61290322580645162</v>
          </cell>
          <cell r="R409">
            <v>1</v>
          </cell>
          <cell r="S409">
            <v>1</v>
          </cell>
          <cell r="T409">
            <v>0.61290322580645162</v>
          </cell>
          <cell r="U409">
            <v>0.96666666666666667</v>
          </cell>
          <cell r="V409">
            <v>0.58064516129032262</v>
          </cell>
          <cell r="W409">
            <v>1</v>
          </cell>
          <cell r="X409">
            <v>1</v>
          </cell>
          <cell r="Y409">
            <v>0.93548387096774188</v>
          </cell>
          <cell r="Z409">
            <v>1</v>
          </cell>
          <cell r="AA409">
            <v>0.80645161290322576</v>
          </cell>
          <cell r="AB409">
            <v>1</v>
          </cell>
          <cell r="AC409">
            <v>1.2580645161290323</v>
          </cell>
          <cell r="AD409">
            <v>0.4838709677419355</v>
          </cell>
          <cell r="AE409">
            <v>1</v>
          </cell>
          <cell r="AF409">
            <v>0.83870967741935476</v>
          </cell>
          <cell r="AG409">
            <v>1</v>
          </cell>
          <cell r="AH409">
            <v>1.3225806451612903</v>
          </cell>
          <cell r="AI409">
            <v>0.45161290322580644</v>
          </cell>
          <cell r="AJ409">
            <v>0.21428571428571427</v>
          </cell>
          <cell r="AK409">
            <v>0.83870967741935487</v>
          </cell>
          <cell r="AL409">
            <v>1</v>
          </cell>
          <cell r="AM409">
            <v>1</v>
          </cell>
          <cell r="AN409">
            <v>0.96666666666666667</v>
          </cell>
          <cell r="AO409">
            <v>0.77419354838709675</v>
          </cell>
          <cell r="AP409">
            <v>0.80645161290322576</v>
          </cell>
          <cell r="AR409">
            <v>0.32258064516129031</v>
          </cell>
          <cell r="AS409">
            <v>0.83333333333333326</v>
          </cell>
          <cell r="AT409">
            <v>1</v>
          </cell>
          <cell r="AU409">
            <v>0.16129032258064516</v>
          </cell>
          <cell r="AW409">
            <v>3.2258064516129031E-2</v>
          </cell>
          <cell r="AX409">
            <v>0.56666666666666665</v>
          </cell>
          <cell r="AY409">
            <v>1</v>
          </cell>
          <cell r="AZ409">
            <v>0.93333333333333335</v>
          </cell>
        </row>
        <row r="410">
          <cell r="C410" t="str">
            <v>GermaineLawrence/Arlington/18Clarem 3</v>
          </cell>
          <cell r="D410" t="str">
            <v>Coastal Area Office</v>
          </cell>
          <cell r="J410">
            <v>3.2258064516129031E-2</v>
          </cell>
          <cell r="O410">
            <v>0.64516129032258063</v>
          </cell>
          <cell r="T410">
            <v>9.6774193548387094E-2</v>
          </cell>
          <cell r="U410">
            <v>1</v>
          </cell>
          <cell r="V410">
            <v>0.38709677419354838</v>
          </cell>
          <cell r="X410">
            <v>6.8965517241379309E-2</v>
          </cell>
          <cell r="AD410">
            <v>0.19354838709677419</v>
          </cell>
        </row>
        <row r="411">
          <cell r="C411" t="str">
            <v>GermaineLawrence/Arlington/18Clarem 4</v>
          </cell>
          <cell r="D411" t="str">
            <v>Dimock St. Area Office</v>
          </cell>
          <cell r="N411">
            <v>0.6</v>
          </cell>
          <cell r="O411">
            <v>1.4193548387096775</v>
          </cell>
          <cell r="P411">
            <v>2.1</v>
          </cell>
          <cell r="Q411">
            <v>1.9032258064516128</v>
          </cell>
          <cell r="R411">
            <v>0.61290322580645162</v>
          </cell>
          <cell r="S411">
            <v>2.2333333333333334</v>
          </cell>
          <cell r="T411">
            <v>2.6451612903225805</v>
          </cell>
          <cell r="U411">
            <v>0.8666666666666667</v>
          </cell>
          <cell r="V411">
            <v>1.6451612903225805</v>
          </cell>
          <cell r="W411">
            <v>1.8387096774193548</v>
          </cell>
          <cell r="X411">
            <v>1.4827586206896552</v>
          </cell>
          <cell r="Y411">
            <v>1.8064516129032258</v>
          </cell>
          <cell r="Z411">
            <v>1.7</v>
          </cell>
          <cell r="AA411">
            <v>2</v>
          </cell>
          <cell r="AB411">
            <v>1.2666666666666666</v>
          </cell>
          <cell r="AC411">
            <v>2</v>
          </cell>
          <cell r="AD411">
            <v>0.16129032258064516</v>
          </cell>
          <cell r="AE411">
            <v>0.5</v>
          </cell>
          <cell r="AF411">
            <v>0.4838709677419355</v>
          </cell>
          <cell r="AG411">
            <v>1</v>
          </cell>
          <cell r="AH411">
            <v>1.193548387096774</v>
          </cell>
          <cell r="AI411">
            <v>0.83870967741935487</v>
          </cell>
          <cell r="AK411">
            <v>0.64516129032258063</v>
          </cell>
          <cell r="AL411">
            <v>0.96666666666666667</v>
          </cell>
          <cell r="AM411">
            <v>0.54838709677419351</v>
          </cell>
          <cell r="AP411">
            <v>0.38709677419354838</v>
          </cell>
          <cell r="AQ411">
            <v>0.1</v>
          </cell>
          <cell r="AR411">
            <v>1</v>
          </cell>
          <cell r="AS411">
            <v>6.6666666666666666E-2</v>
          </cell>
          <cell r="AV411">
            <v>0.21428571428571427</v>
          </cell>
          <cell r="AW411">
            <v>0.32258064516129031</v>
          </cell>
          <cell r="AX411">
            <v>1.5</v>
          </cell>
          <cell r="AY411">
            <v>2.838709677419355</v>
          </cell>
          <cell r="AZ411">
            <v>0.6333333333333333</v>
          </cell>
        </row>
        <row r="412">
          <cell r="C412" t="str">
            <v>GermaineLawrence/Arlington/18Clarem 5</v>
          </cell>
          <cell r="D412" t="str">
            <v>Framingham Area Office</v>
          </cell>
          <cell r="G412">
            <v>1</v>
          </cell>
          <cell r="H412">
            <v>1</v>
          </cell>
          <cell r="I412">
            <v>1</v>
          </cell>
          <cell r="J412">
            <v>0.967741935483871</v>
          </cell>
          <cell r="K412">
            <v>1</v>
          </cell>
          <cell r="L412">
            <v>0.4285714285714286</v>
          </cell>
          <cell r="M412">
            <v>0.83870967741935476</v>
          </cell>
          <cell r="N412">
            <v>0.96666666666666667</v>
          </cell>
          <cell r="O412">
            <v>0.77419354838709675</v>
          </cell>
          <cell r="P412">
            <v>1</v>
          </cell>
          <cell r="Q412">
            <v>1</v>
          </cell>
          <cell r="R412">
            <v>0.80645161290322576</v>
          </cell>
          <cell r="S412">
            <v>0.8666666666666667</v>
          </cell>
          <cell r="T412">
            <v>1</v>
          </cell>
          <cell r="U412">
            <v>0.96666666666666656</v>
          </cell>
          <cell r="V412">
            <v>1.096774193548387</v>
          </cell>
          <cell r="W412">
            <v>1</v>
          </cell>
          <cell r="X412">
            <v>1.103448275862069</v>
          </cell>
          <cell r="Y412">
            <v>1.129032258064516</v>
          </cell>
          <cell r="Z412">
            <v>1.5666666666666667</v>
          </cell>
          <cell r="AA412">
            <v>0.87096774193548387</v>
          </cell>
          <cell r="AB412">
            <v>1</v>
          </cell>
          <cell r="AC412">
            <v>1</v>
          </cell>
          <cell r="AD412">
            <v>0.93548387096774188</v>
          </cell>
          <cell r="AE412">
            <v>0.93333333333333335</v>
          </cell>
          <cell r="AF412">
            <v>0.58064516129032262</v>
          </cell>
          <cell r="AG412">
            <v>1</v>
          </cell>
          <cell r="AH412">
            <v>0.80645161290322576</v>
          </cell>
          <cell r="AJ412">
            <v>0.67857142857142849</v>
          </cell>
          <cell r="AK412">
            <v>1.1612903225806452</v>
          </cell>
          <cell r="AL412">
            <v>0.9</v>
          </cell>
          <cell r="AM412">
            <v>1</v>
          </cell>
          <cell r="AN412">
            <v>1</v>
          </cell>
          <cell r="AO412">
            <v>0.80645161290322576</v>
          </cell>
          <cell r="AP412">
            <v>0.87096774193548387</v>
          </cell>
          <cell r="AQ412">
            <v>0.7</v>
          </cell>
          <cell r="AS412">
            <v>1.0333333333333334</v>
          </cell>
          <cell r="AT412">
            <v>1.1612903225806452</v>
          </cell>
          <cell r="AU412">
            <v>1</v>
          </cell>
          <cell r="AV412">
            <v>1.25</v>
          </cell>
          <cell r="AW412">
            <v>1.4838709677419355</v>
          </cell>
          <cell r="AX412">
            <v>1</v>
          </cell>
          <cell r="AY412">
            <v>1</v>
          </cell>
          <cell r="AZ412">
            <v>1</v>
          </cell>
        </row>
        <row r="413">
          <cell r="C413" t="str">
            <v>GermaineLawrence/Arlington/18Clarem 6</v>
          </cell>
          <cell r="D413" t="str">
            <v>Harbor Area Office</v>
          </cell>
          <cell r="G413">
            <v>0.46666666666666667</v>
          </cell>
          <cell r="H413">
            <v>1</v>
          </cell>
          <cell r="I413">
            <v>0.5</v>
          </cell>
          <cell r="K413">
            <v>0.90322580645161288</v>
          </cell>
          <cell r="L413">
            <v>0.9642857142857143</v>
          </cell>
          <cell r="M413">
            <v>1</v>
          </cell>
          <cell r="N413">
            <v>0.13333333333333333</v>
          </cell>
          <cell r="O413">
            <v>0.67741935483870963</v>
          </cell>
          <cell r="P413">
            <v>1.6</v>
          </cell>
          <cell r="R413">
            <v>0.90322580645161288</v>
          </cell>
          <cell r="S413">
            <v>0.2</v>
          </cell>
          <cell r="T413">
            <v>1.4838709677419355</v>
          </cell>
          <cell r="U413">
            <v>2.9666666666666668</v>
          </cell>
          <cell r="V413">
            <v>2.5806451612903225</v>
          </cell>
          <cell r="W413">
            <v>1.4193548387096775</v>
          </cell>
          <cell r="X413">
            <v>1</v>
          </cell>
          <cell r="Y413">
            <v>1.4838709677419355</v>
          </cell>
          <cell r="Z413">
            <v>3</v>
          </cell>
          <cell r="AA413">
            <v>2.032258064516129</v>
          </cell>
          <cell r="AB413">
            <v>1.0666666666666667</v>
          </cell>
          <cell r="AC413">
            <v>0.45161290322580644</v>
          </cell>
          <cell r="AD413">
            <v>0.80645161290322576</v>
          </cell>
          <cell r="AE413">
            <v>0.7</v>
          </cell>
          <cell r="AG413">
            <v>0.2</v>
          </cell>
          <cell r="AH413">
            <v>0.96774193548387089</v>
          </cell>
          <cell r="AI413">
            <v>1.838709677419355</v>
          </cell>
          <cell r="AJ413">
            <v>2</v>
          </cell>
          <cell r="AK413">
            <v>1.6129032258064515</v>
          </cell>
          <cell r="AL413">
            <v>2.166666666666667</v>
          </cell>
          <cell r="AM413">
            <v>1.935483870967742</v>
          </cell>
          <cell r="AN413">
            <v>1.6666666666666665</v>
          </cell>
          <cell r="AO413">
            <v>1.935483870967742</v>
          </cell>
          <cell r="AP413">
            <v>1.129032258064516</v>
          </cell>
          <cell r="AQ413">
            <v>1.8</v>
          </cell>
          <cell r="AR413">
            <v>1.096774193548387</v>
          </cell>
          <cell r="AS413">
            <v>1.5</v>
          </cell>
          <cell r="AT413">
            <v>1.935483870967742</v>
          </cell>
          <cell r="AU413">
            <v>1.9677419354838708</v>
          </cell>
          <cell r="AV413">
            <v>1.25</v>
          </cell>
          <cell r="AW413">
            <v>1.7096774193548385</v>
          </cell>
          <cell r="AX413">
            <v>1</v>
          </cell>
          <cell r="AY413">
            <v>6.4516129032258063E-2</v>
          </cell>
          <cell r="AZ413">
            <v>2.4333333333333331</v>
          </cell>
        </row>
        <row r="414">
          <cell r="C414" t="str">
            <v>GermaineLawrence/Arlington/18Clarem 7</v>
          </cell>
          <cell r="D414" t="str">
            <v>Hyde Park Area Office</v>
          </cell>
          <cell r="I414">
            <v>0.6</v>
          </cell>
          <cell r="J414">
            <v>0.67741935483870963</v>
          </cell>
          <cell r="K414">
            <v>0.90322580645161288</v>
          </cell>
          <cell r="N414">
            <v>0.46666666666666667</v>
          </cell>
          <cell r="O414">
            <v>2.290322580645161</v>
          </cell>
          <cell r="P414">
            <v>0.36666666666666664</v>
          </cell>
          <cell r="Q414">
            <v>2.225806451612903</v>
          </cell>
          <cell r="R414">
            <v>1.8064516129032258</v>
          </cell>
          <cell r="S414">
            <v>0.23333333333333334</v>
          </cell>
          <cell r="T414">
            <v>1</v>
          </cell>
          <cell r="U414">
            <v>0.16666666666666666</v>
          </cell>
          <cell r="V414">
            <v>0.58064516129032262</v>
          </cell>
          <cell r="W414">
            <v>1.4516129032258065</v>
          </cell>
          <cell r="X414">
            <v>1.6551724137931034</v>
          </cell>
          <cell r="Y414">
            <v>0.4838709677419355</v>
          </cell>
          <cell r="Z414">
            <v>0.8</v>
          </cell>
          <cell r="AA414">
            <v>0.77419354838709675</v>
          </cell>
          <cell r="AB414">
            <v>0.73333333333333328</v>
          </cell>
          <cell r="AC414">
            <v>0.25806451612903225</v>
          </cell>
          <cell r="AD414">
            <v>2</v>
          </cell>
          <cell r="AE414">
            <v>0.83333333333333326</v>
          </cell>
          <cell r="AF414">
            <v>2</v>
          </cell>
          <cell r="AG414">
            <v>2.4</v>
          </cell>
          <cell r="AH414">
            <v>0.87096774193548376</v>
          </cell>
          <cell r="AJ414">
            <v>0.25</v>
          </cell>
          <cell r="AK414">
            <v>9.6774193548387094E-2</v>
          </cell>
          <cell r="AL414">
            <v>0.53333333333333333</v>
          </cell>
          <cell r="AM414">
            <v>1.2258064516129032</v>
          </cell>
          <cell r="AN414">
            <v>1.7333333333333334</v>
          </cell>
          <cell r="AO414">
            <v>2.935483870967742</v>
          </cell>
          <cell r="AP414">
            <v>0.74193548387096775</v>
          </cell>
          <cell r="AQ414">
            <v>0.96666666666666667</v>
          </cell>
          <cell r="AR414">
            <v>1</v>
          </cell>
          <cell r="AS414">
            <v>1.9666666666666668</v>
          </cell>
          <cell r="AT414">
            <v>1.064516129032258</v>
          </cell>
          <cell r="AU414">
            <v>0.80645161290322576</v>
          </cell>
          <cell r="AV414">
            <v>2.1071428571428572</v>
          </cell>
          <cell r="AW414">
            <v>1.903225806451613</v>
          </cell>
          <cell r="AX414">
            <v>1.3</v>
          </cell>
          <cell r="AY414">
            <v>2</v>
          </cell>
          <cell r="AZ414">
            <v>1</v>
          </cell>
        </row>
        <row r="415">
          <cell r="C415" t="str">
            <v>GermaineLawrence/Arlington/18Clarem 8</v>
          </cell>
          <cell r="D415" t="str">
            <v>Lawrence Area Office</v>
          </cell>
          <cell r="AQ415">
            <v>0.3</v>
          </cell>
          <cell r="AR415">
            <v>1</v>
          </cell>
        </row>
        <row r="416">
          <cell r="C416" t="str">
            <v>GermaineLawrence/Arlington/18Clarem 9</v>
          </cell>
          <cell r="D416" t="str">
            <v>Lynn Area Office</v>
          </cell>
          <cell r="Z416">
            <v>0.4</v>
          </cell>
          <cell r="AA416">
            <v>0.12903225806451613</v>
          </cell>
          <cell r="AD416">
            <v>9.6774193548387094E-2</v>
          </cell>
          <cell r="AH416">
            <v>0.70967741935483875</v>
          </cell>
          <cell r="AI416">
            <v>0.93548387096774199</v>
          </cell>
          <cell r="AJ416">
            <v>1</v>
          </cell>
          <cell r="AK416">
            <v>0.35483870967741937</v>
          </cell>
        </row>
        <row r="417">
          <cell r="C417" t="str">
            <v>GermaineLawrence/Arlington/18Clarem 10</v>
          </cell>
          <cell r="D417" t="str">
            <v>Malden Area Office</v>
          </cell>
          <cell r="G417">
            <v>2.7666666666666666</v>
          </cell>
          <cell r="H417">
            <v>2.612903225806452</v>
          </cell>
          <cell r="I417">
            <v>2.666666666666667</v>
          </cell>
          <cell r="J417">
            <v>2.709677419354839</v>
          </cell>
          <cell r="K417">
            <v>3.161290322580645</v>
          </cell>
          <cell r="L417">
            <v>2.4285714285714288</v>
          </cell>
          <cell r="M417">
            <v>3.193548387096774</v>
          </cell>
          <cell r="N417">
            <v>2.3666666666666667</v>
          </cell>
          <cell r="O417">
            <v>1.4193548387096773</v>
          </cell>
          <cell r="P417">
            <v>3.2</v>
          </cell>
          <cell r="Q417">
            <v>3</v>
          </cell>
          <cell r="R417">
            <v>2.7741935483870965</v>
          </cell>
          <cell r="S417">
            <v>1.7333333333333334</v>
          </cell>
          <cell r="T417">
            <v>2.967741935483871</v>
          </cell>
          <cell r="U417">
            <v>2.4666666666666668</v>
          </cell>
          <cell r="V417">
            <v>2.4516129032258065</v>
          </cell>
          <cell r="W417">
            <v>2.5161290322580645</v>
          </cell>
          <cell r="X417">
            <v>2.7586206896551726</v>
          </cell>
          <cell r="Y417">
            <v>1.4193548387096775</v>
          </cell>
          <cell r="Z417">
            <v>1.9666666666666668</v>
          </cell>
          <cell r="AA417">
            <v>2.032258064516129</v>
          </cell>
          <cell r="AB417">
            <v>2.5</v>
          </cell>
          <cell r="AC417">
            <v>2.8064516129032255</v>
          </cell>
          <cell r="AD417">
            <v>2.935483870967742</v>
          </cell>
          <cell r="AE417">
            <v>2.1</v>
          </cell>
          <cell r="AF417">
            <v>2.5161290322580645</v>
          </cell>
          <cell r="AG417">
            <v>2.6333333333333337</v>
          </cell>
          <cell r="AH417">
            <v>0.77419354838709675</v>
          </cell>
          <cell r="AI417">
            <v>1.5806451612903225</v>
          </cell>
          <cell r="AJ417">
            <v>2</v>
          </cell>
          <cell r="AK417">
            <v>2.3225806451612905</v>
          </cell>
          <cell r="AL417">
            <v>3</v>
          </cell>
          <cell r="AM417">
            <v>2.774193548387097</v>
          </cell>
          <cell r="AN417">
            <v>2.9333333333333336</v>
          </cell>
          <cell r="AO417">
            <v>2.6774193548387095</v>
          </cell>
          <cell r="AP417">
            <v>2.096774193548387</v>
          </cell>
          <cell r="AQ417">
            <v>2.7666666666666666</v>
          </cell>
          <cell r="AR417">
            <v>2.5483870967741935</v>
          </cell>
          <cell r="AS417">
            <v>2.4</v>
          </cell>
          <cell r="AT417">
            <v>1.8064516129032258</v>
          </cell>
          <cell r="AU417">
            <v>2.6129032258064515</v>
          </cell>
          <cell r="AV417">
            <v>2.6785714285714284</v>
          </cell>
          <cell r="AW417">
            <v>2.709677419354839</v>
          </cell>
          <cell r="AX417">
            <v>2.8666666666666667</v>
          </cell>
          <cell r="AY417">
            <v>2.4838709677419355</v>
          </cell>
          <cell r="AZ417">
            <v>2.9</v>
          </cell>
        </row>
        <row r="418">
          <cell r="C418" t="str">
            <v>GermaineLawrence/Arlington/18Clarem 11</v>
          </cell>
          <cell r="D418" t="str">
            <v>Park St. Area Office</v>
          </cell>
          <cell r="G418">
            <v>0.43333333333333335</v>
          </cell>
          <cell r="H418">
            <v>1</v>
          </cell>
          <cell r="I418">
            <v>0.66666666666666674</v>
          </cell>
          <cell r="J418">
            <v>0.58064516129032262</v>
          </cell>
          <cell r="K418">
            <v>6.4516129032258063E-2</v>
          </cell>
          <cell r="L418">
            <v>1</v>
          </cell>
          <cell r="M418">
            <v>0.967741935483871</v>
          </cell>
          <cell r="N418">
            <v>1.1666666666666665</v>
          </cell>
          <cell r="O418">
            <v>1.2903225806451613</v>
          </cell>
          <cell r="P418">
            <v>0.8666666666666667</v>
          </cell>
          <cell r="Q418">
            <v>1.3548387096774195</v>
          </cell>
          <cell r="R418">
            <v>1.806451612903226</v>
          </cell>
          <cell r="U418">
            <v>0.5</v>
          </cell>
          <cell r="V418">
            <v>0.12903225806451613</v>
          </cell>
          <cell r="X418">
            <v>1.103448275862069</v>
          </cell>
          <cell r="Y418">
            <v>1.6129032258064515</v>
          </cell>
          <cell r="AB418">
            <v>0.7</v>
          </cell>
          <cell r="AC418">
            <v>2.258064516129032</v>
          </cell>
          <cell r="AD418">
            <v>2.967741935483871</v>
          </cell>
          <cell r="AE418">
            <v>2.5333333333333332</v>
          </cell>
          <cell r="AF418">
            <v>2.354838709677419</v>
          </cell>
          <cell r="AG418">
            <v>0.6333333333333333</v>
          </cell>
          <cell r="AH418">
            <v>0.74193548387096775</v>
          </cell>
          <cell r="AI418">
            <v>2.4516129032258061</v>
          </cell>
          <cell r="AJ418">
            <v>1.6785714285714286</v>
          </cell>
          <cell r="AK418">
            <v>1.967741935483871</v>
          </cell>
          <cell r="AL418">
            <v>1.2666666666666666</v>
          </cell>
          <cell r="AM418">
            <v>2</v>
          </cell>
          <cell r="AN418">
            <v>1.4</v>
          </cell>
          <cell r="AO418">
            <v>0.4838709677419355</v>
          </cell>
          <cell r="AP418">
            <v>1.032258064516129</v>
          </cell>
          <cell r="AQ418">
            <v>1.7666666666666666</v>
          </cell>
          <cell r="AR418">
            <v>2.6129032258064515</v>
          </cell>
          <cell r="AS418">
            <v>1</v>
          </cell>
          <cell r="AT418">
            <v>1.967741935483871</v>
          </cell>
          <cell r="AU418">
            <v>2.7741935483870965</v>
          </cell>
          <cell r="AV418">
            <v>2.2857142857142856</v>
          </cell>
          <cell r="AW418">
            <v>1.2903225806451613</v>
          </cell>
          <cell r="AX418">
            <v>1.0666666666666667</v>
          </cell>
          <cell r="AY418">
            <v>0.93548387096774188</v>
          </cell>
          <cell r="AZ418">
            <v>0.73333333333333339</v>
          </cell>
        </row>
        <row r="419">
          <cell r="C419" t="str">
            <v>GermaineLawrence/Arlington/18Clarem 12</v>
          </cell>
          <cell r="D419" t="str">
            <v>Solutions for Living (PAS Metro)</v>
          </cell>
          <cell r="AA419">
            <v>0.64516129032258063</v>
          </cell>
          <cell r="AB419">
            <v>0.13333333333333333</v>
          </cell>
          <cell r="AJ419">
            <v>7.1428571428571425E-2</v>
          </cell>
          <cell r="AK419">
            <v>1</v>
          </cell>
          <cell r="AL419">
            <v>0.46666666666666667</v>
          </cell>
          <cell r="AO419">
            <v>0.38709677419354838</v>
          </cell>
          <cell r="AP419">
            <v>1</v>
          </cell>
          <cell r="AQ419">
            <v>6.6666666666666666E-2</v>
          </cell>
        </row>
        <row r="420">
          <cell r="C420" t="str">
            <v>GermaineLawrence/Arlington/18Clarem 13</v>
          </cell>
          <cell r="D420" t="str">
            <v>(blank)</v>
          </cell>
          <cell r="Y420">
            <v>3.2258064516129031E-2</v>
          </cell>
        </row>
        <row r="421">
          <cell r="C421" t="str">
            <v>Harbor Schools/ Merrimac /100W.Main 1</v>
          </cell>
          <cell r="D421" t="str">
            <v>Cape Ann Area Office</v>
          </cell>
          <cell r="V421">
            <v>0.16129032258064516</v>
          </cell>
        </row>
        <row r="422">
          <cell r="C422" t="str">
            <v>Harbor Schools/ Merrimac /100W.Main 2</v>
          </cell>
          <cell r="D422" t="str">
            <v>Haverhill Area Office</v>
          </cell>
          <cell r="J422">
            <v>0.16129032258064516</v>
          </cell>
          <cell r="P422">
            <v>0.56666666666666665</v>
          </cell>
          <cell r="Q422">
            <v>0.29032258064516125</v>
          </cell>
          <cell r="W422">
            <v>3.2258064516129031E-2</v>
          </cell>
          <cell r="AI422">
            <v>9.6774193548387094E-2</v>
          </cell>
          <cell r="AW422">
            <v>0.16129032258064516</v>
          </cell>
          <cell r="AX422">
            <v>0.4</v>
          </cell>
          <cell r="AY422">
            <v>3.2258064516129031E-2</v>
          </cell>
        </row>
        <row r="423">
          <cell r="C423" t="str">
            <v>Harbor Schools/ Merrimac /100W.Main 3</v>
          </cell>
          <cell r="D423" t="str">
            <v>Lawrence Area Office</v>
          </cell>
          <cell r="O423">
            <v>6.4516129032258063E-2</v>
          </cell>
          <cell r="R423">
            <v>0.58064516129032262</v>
          </cell>
          <cell r="S423">
            <v>0.3</v>
          </cell>
          <cell r="U423">
            <v>3.3333333333333333E-2</v>
          </cell>
          <cell r="AE423">
            <v>0.23333333333333334</v>
          </cell>
          <cell r="AG423">
            <v>0.33333333333333331</v>
          </cell>
          <cell r="AH423">
            <v>1.193548387096774</v>
          </cell>
          <cell r="AI423">
            <v>1</v>
          </cell>
          <cell r="AJ423">
            <v>1</v>
          </cell>
          <cell r="AK423">
            <v>0.32258064516129031</v>
          </cell>
          <cell r="AQ423">
            <v>3.3333333333333333E-2</v>
          </cell>
          <cell r="AR423">
            <v>0.22580645161290322</v>
          </cell>
          <cell r="AS423">
            <v>0.36666666666666664</v>
          </cell>
          <cell r="AT423">
            <v>0.90322580645161288</v>
          </cell>
          <cell r="AV423">
            <v>0.75</v>
          </cell>
          <cell r="AW423">
            <v>0.35483870967741937</v>
          </cell>
          <cell r="AY423">
            <v>3.2258064516129031E-2</v>
          </cell>
        </row>
        <row r="424">
          <cell r="C424" t="str">
            <v>Harbor Schools/ Merrimac /100W.Main 4</v>
          </cell>
          <cell r="D424" t="str">
            <v>Lowell Area Office</v>
          </cell>
          <cell r="F424">
            <v>0.35483870967741937</v>
          </cell>
          <cell r="G424">
            <v>5.3</v>
          </cell>
          <cell r="H424">
            <v>7.064516129032258</v>
          </cell>
          <cell r="I424">
            <v>7.5</v>
          </cell>
          <cell r="J424">
            <v>6.4838709677419351</v>
          </cell>
          <cell r="K424">
            <v>8.6451612903225801</v>
          </cell>
          <cell r="L424">
            <v>6.5714285714285721</v>
          </cell>
          <cell r="M424">
            <v>9.3225806451612883</v>
          </cell>
          <cell r="N424">
            <v>10.666666666666668</v>
          </cell>
          <cell r="O424">
            <v>11.193548387096774</v>
          </cell>
          <cell r="P424">
            <v>9</v>
          </cell>
          <cell r="Q424">
            <v>10.612903225806452</v>
          </cell>
          <cell r="R424">
            <v>9.870967741935484</v>
          </cell>
          <cell r="S424">
            <v>9.7333333333333343</v>
          </cell>
          <cell r="T424">
            <v>9.3548387096774182</v>
          </cell>
          <cell r="U424">
            <v>10.733333333333334</v>
          </cell>
          <cell r="V424">
            <v>9.612903225806452</v>
          </cell>
          <cell r="W424">
            <v>10.225806451612906</v>
          </cell>
          <cell r="X424">
            <v>10.827586206896553</v>
          </cell>
          <cell r="Y424">
            <v>11.064516129032258</v>
          </cell>
          <cell r="Z424">
            <v>10.9</v>
          </cell>
          <cell r="AA424">
            <v>11.516129032258064</v>
          </cell>
          <cell r="AB424">
            <v>11.533333333333333</v>
          </cell>
          <cell r="AC424">
            <v>11.129032258064516</v>
          </cell>
          <cell r="AD424">
            <v>10.709677419354838</v>
          </cell>
          <cell r="AE424">
            <v>11.233333333333334</v>
          </cell>
          <cell r="AF424">
            <v>11.741935483870968</v>
          </cell>
          <cell r="AG424">
            <v>11.166666666666668</v>
          </cell>
          <cell r="AH424">
            <v>10.451612903225806</v>
          </cell>
          <cell r="AI424">
            <v>10</v>
          </cell>
          <cell r="AJ424">
            <v>10.75</v>
          </cell>
          <cell r="AK424">
            <v>10.935483870967744</v>
          </cell>
          <cell r="AL424">
            <v>11.666666666666666</v>
          </cell>
          <cell r="AM424">
            <v>11.580645161290322</v>
          </cell>
          <cell r="AN424">
            <v>11.3</v>
          </cell>
          <cell r="AO424">
            <v>11.903225806451614</v>
          </cell>
          <cell r="AP424">
            <v>11.483870967741936</v>
          </cell>
          <cell r="AQ424">
            <v>11.533333333333333</v>
          </cell>
          <cell r="AR424">
            <v>10</v>
          </cell>
          <cell r="AS424">
            <v>10.233333333333334</v>
          </cell>
          <cell r="AT424">
            <v>8.9677419354838719</v>
          </cell>
          <cell r="AU424">
            <v>8.064516129032258</v>
          </cell>
          <cell r="AV424">
            <v>10.178571428571429</v>
          </cell>
          <cell r="AW424">
            <v>10.258064516129032</v>
          </cell>
          <cell r="AX424">
            <v>10.166666666666666</v>
          </cell>
          <cell r="AY424">
            <v>10.93548387096774</v>
          </cell>
          <cell r="AZ424">
            <v>10.199999999999999</v>
          </cell>
        </row>
        <row r="425">
          <cell r="C425" t="str">
            <v>Harbor Schools/ Merrimac /100W.Main 5</v>
          </cell>
          <cell r="D425" t="str">
            <v>Lynn Area Office</v>
          </cell>
          <cell r="S425">
            <v>0.46666666666666667</v>
          </cell>
          <cell r="T425">
            <v>3.2258064516129031E-2</v>
          </cell>
          <cell r="Z425">
            <v>0.16666666666666666</v>
          </cell>
          <cell r="AP425">
            <v>3.2258064516129031E-2</v>
          </cell>
        </row>
        <row r="426">
          <cell r="C426" t="str">
            <v>HES / Beverly / 6 Echo Ave. 1</v>
          </cell>
          <cell r="D426" t="str">
            <v>Cape Ann Area Office</v>
          </cell>
          <cell r="E426">
            <v>3.4838709677419351</v>
          </cell>
          <cell r="F426">
            <v>8.4193548387096762</v>
          </cell>
          <cell r="G426">
            <v>8.4666666666666668</v>
          </cell>
          <cell r="H426">
            <v>8.6451612903225801</v>
          </cell>
          <cell r="I426">
            <v>10.6</v>
          </cell>
          <cell r="J426">
            <v>10.129032258064516</v>
          </cell>
          <cell r="K426">
            <v>11.32258064516129</v>
          </cell>
          <cell r="L426">
            <v>9.5714285714285712</v>
          </cell>
          <cell r="M426">
            <v>10.258064516129034</v>
          </cell>
          <cell r="N426">
            <v>9.3333333333333357</v>
          </cell>
          <cell r="O426">
            <v>10.93548387096774</v>
          </cell>
          <cell r="P426">
            <v>9.3333333333333321</v>
          </cell>
          <cell r="Q426">
            <v>10.225806451612904</v>
          </cell>
          <cell r="R426">
            <v>10.161290322580644</v>
          </cell>
          <cell r="S426">
            <v>7.133333333333332</v>
          </cell>
          <cell r="T426">
            <v>8.2903225806451619</v>
          </cell>
          <cell r="U426">
            <v>4.5333333333333332</v>
          </cell>
          <cell r="V426">
            <v>6.967741935483871</v>
          </cell>
          <cell r="W426">
            <v>8.1612903225806441</v>
          </cell>
          <cell r="X426">
            <v>6.862068965517242</v>
          </cell>
          <cell r="Y426">
            <v>5.032258064516129</v>
          </cell>
          <cell r="Z426">
            <v>7.4666666666666668</v>
          </cell>
          <cell r="AA426">
            <v>9.6129032258064502</v>
          </cell>
          <cell r="AB426">
            <v>7.6666666666666661</v>
          </cell>
          <cell r="AC426">
            <v>7.8387096774193541</v>
          </cell>
          <cell r="AD426">
            <v>10</v>
          </cell>
          <cell r="AE426">
            <v>10.966666666666665</v>
          </cell>
          <cell r="AF426">
            <v>6.7096774193548381</v>
          </cell>
          <cell r="AG426">
            <v>8.9333333333333336</v>
          </cell>
          <cell r="AH426">
            <v>8.6129032258064502</v>
          </cell>
          <cell r="AI426">
            <v>8.4193548387096762</v>
          </cell>
          <cell r="AJ426">
            <v>9.75</v>
          </cell>
          <cell r="AK426">
            <v>8.8387096774193541</v>
          </cell>
          <cell r="AL426">
            <v>10.133333333333333</v>
          </cell>
          <cell r="AM426">
            <v>9.9677419354838719</v>
          </cell>
          <cell r="AN426">
            <v>7.7</v>
          </cell>
          <cell r="AO426">
            <v>9.7096774193548381</v>
          </cell>
          <cell r="AP426">
            <v>0.5161290322580645</v>
          </cell>
        </row>
        <row r="427">
          <cell r="C427" t="str">
            <v>HES / Beverly / 6 Echo Ave. 2</v>
          </cell>
          <cell r="D427" t="str">
            <v>Haverhill Area Office</v>
          </cell>
          <cell r="T427">
            <v>0.32258064516129031</v>
          </cell>
          <cell r="U427">
            <v>2.4333333333333336</v>
          </cell>
          <cell r="V427">
            <v>2.032258064516129</v>
          </cell>
          <cell r="W427">
            <v>9.6774193548387094E-2</v>
          </cell>
          <cell r="X427">
            <v>0.55172413793103448</v>
          </cell>
          <cell r="Z427">
            <v>0.6333333333333333</v>
          </cell>
        </row>
        <row r="428">
          <cell r="C428" t="str">
            <v>HES / Beverly / 6 Echo Ave. 3</v>
          </cell>
          <cell r="D428" t="str">
            <v>Lawrence Area Office</v>
          </cell>
          <cell r="F428">
            <v>3.2258064516129031E-2</v>
          </cell>
          <cell r="S428">
            <v>0.13333333333333333</v>
          </cell>
          <cell r="T428">
            <v>0.25806451612903225</v>
          </cell>
          <cell r="U428">
            <v>0.36666666666666664</v>
          </cell>
          <cell r="V428">
            <v>0.32258064516129031</v>
          </cell>
          <cell r="AF428">
            <v>9.6774193548387094E-2</v>
          </cell>
          <cell r="AG428">
            <v>0.33333333333333331</v>
          </cell>
          <cell r="AH428">
            <v>0.12903225806451613</v>
          </cell>
        </row>
        <row r="429">
          <cell r="C429" t="str">
            <v>HES / Beverly / 6 Echo Ave. 4</v>
          </cell>
          <cell r="D429" t="str">
            <v>Lowell Area Office</v>
          </cell>
          <cell r="N429">
            <v>0.16666666666666666</v>
          </cell>
          <cell r="Z429">
            <v>0.13333333333333333</v>
          </cell>
          <cell r="AB429">
            <v>3.3333333333333333E-2</v>
          </cell>
          <cell r="AD429">
            <v>3.2258064516129031E-2</v>
          </cell>
          <cell r="AF429">
            <v>1.4516129032258065</v>
          </cell>
          <cell r="AG429">
            <v>1.0666666666666667</v>
          </cell>
          <cell r="AH429">
            <v>0.38709677419354838</v>
          </cell>
          <cell r="AI429">
            <v>3.2258064516129031E-2</v>
          </cell>
          <cell r="AJ429">
            <v>7.1428571428571425E-2</v>
          </cell>
        </row>
        <row r="430">
          <cell r="C430" t="str">
            <v>HES / Beverly / 6 Echo Ave. 5</v>
          </cell>
          <cell r="D430" t="str">
            <v>Lynn Area Office</v>
          </cell>
          <cell r="N430">
            <v>0.13333333333333333</v>
          </cell>
          <cell r="Q430">
            <v>0.29032258064516131</v>
          </cell>
          <cell r="R430">
            <v>0.35483870967741937</v>
          </cell>
          <cell r="S430">
            <v>0.36666666666666664</v>
          </cell>
          <cell r="T430">
            <v>0.4838709677419355</v>
          </cell>
          <cell r="U430">
            <v>0.16666666666666666</v>
          </cell>
          <cell r="V430">
            <v>6.4516129032258063E-2</v>
          </cell>
          <cell r="X430">
            <v>1.4827586206896552</v>
          </cell>
          <cell r="Y430">
            <v>1.4838709677419355</v>
          </cell>
          <cell r="Z430">
            <v>0.26666666666666666</v>
          </cell>
          <cell r="AA430">
            <v>0.32258064516129031</v>
          </cell>
          <cell r="AB430">
            <v>0.46666666666666667</v>
          </cell>
          <cell r="AC430">
            <v>1.3548387096774193</v>
          </cell>
          <cell r="AD430">
            <v>0.5161290322580645</v>
          </cell>
          <cell r="AE430">
            <v>0.56666666666666665</v>
          </cell>
          <cell r="AF430">
            <v>0.32258064516129031</v>
          </cell>
          <cell r="AH430">
            <v>0.25806451612903225</v>
          </cell>
          <cell r="AI430">
            <v>0.35483870967741937</v>
          </cell>
          <cell r="AJ430">
            <v>0.42857142857142855</v>
          </cell>
          <cell r="AK430">
            <v>0.45161290322580649</v>
          </cell>
          <cell r="AL430">
            <v>0.16666666666666666</v>
          </cell>
          <cell r="AM430">
            <v>9.6774193548387094E-2</v>
          </cell>
          <cell r="AN430">
            <v>0.46666666666666667</v>
          </cell>
        </row>
        <row r="431">
          <cell r="C431" t="str">
            <v>HES / Beverly / 6 Echo Ave. 6</v>
          </cell>
          <cell r="D431" t="str">
            <v>Park St. Area Office</v>
          </cell>
          <cell r="AG431">
            <v>0.1</v>
          </cell>
        </row>
        <row r="432">
          <cell r="C432" t="str">
            <v>HES / Beverly / 6 Echo Ave. 7</v>
          </cell>
          <cell r="D432" t="str">
            <v>(blank)</v>
          </cell>
          <cell r="AJ432">
            <v>0.14285714285714285</v>
          </cell>
        </row>
        <row r="433">
          <cell r="C433" t="str">
            <v>HES / Haverhill / 8-10 Howard St 1</v>
          </cell>
          <cell r="D433" t="str">
            <v>Cape Ann Area Office</v>
          </cell>
          <cell r="M433">
            <v>0.61290322580645162</v>
          </cell>
          <cell r="N433">
            <v>1</v>
          </cell>
          <cell r="O433">
            <v>3.2258064516129031E-2</v>
          </cell>
          <cell r="T433">
            <v>0.93548387096774199</v>
          </cell>
          <cell r="U433">
            <v>1</v>
          </cell>
          <cell r="V433">
            <v>1</v>
          </cell>
          <cell r="W433">
            <v>0.67741935483870963</v>
          </cell>
        </row>
        <row r="434">
          <cell r="C434" t="str">
            <v>HES / Haverhill / 8-10 Howard St 2</v>
          </cell>
          <cell r="D434" t="str">
            <v>Haverhill Area Office</v>
          </cell>
          <cell r="M434">
            <v>1</v>
          </cell>
          <cell r="N434">
            <v>0.33333333333333331</v>
          </cell>
          <cell r="O434">
            <v>1.6774193548387095</v>
          </cell>
          <cell r="P434">
            <v>2.2333333333333334</v>
          </cell>
          <cell r="Q434">
            <v>2</v>
          </cell>
          <cell r="R434">
            <v>1.6774193548387097</v>
          </cell>
          <cell r="S434">
            <v>0.8</v>
          </cell>
          <cell r="T434">
            <v>0.25806451612903225</v>
          </cell>
          <cell r="U434">
            <v>1.5333333333333332</v>
          </cell>
          <cell r="V434">
            <v>2.6774193548387095</v>
          </cell>
          <cell r="W434">
            <v>2.967741935483871</v>
          </cell>
          <cell r="X434">
            <v>3.2413793103448274</v>
          </cell>
          <cell r="Y434">
            <v>2.096774193548387</v>
          </cell>
          <cell r="Z434">
            <v>2</v>
          </cell>
          <cell r="AA434">
            <v>2</v>
          </cell>
          <cell r="AB434">
            <v>1.8666666666666667</v>
          </cell>
          <cell r="AC434">
            <v>1</v>
          </cell>
          <cell r="AD434">
            <v>1.3870967741935485</v>
          </cell>
          <cell r="AE434">
            <v>1.9666666666666668</v>
          </cell>
          <cell r="AF434">
            <v>1.8064516129032258</v>
          </cell>
          <cell r="AG434">
            <v>0.3666666666666667</v>
          </cell>
        </row>
        <row r="435">
          <cell r="C435" t="str">
            <v>HES / Haverhill / 8-10 Howard St 3</v>
          </cell>
          <cell r="D435" t="str">
            <v>Lawrence Area Office</v>
          </cell>
          <cell r="M435">
            <v>1.3548387096774193</v>
          </cell>
          <cell r="N435">
            <v>2.8333333333333335</v>
          </cell>
          <cell r="O435">
            <v>1.193548387096774</v>
          </cell>
          <cell r="P435">
            <v>2.1666666666666665</v>
          </cell>
          <cell r="Q435">
            <v>2.4838709677419355</v>
          </cell>
          <cell r="R435">
            <v>2.6129032258064515</v>
          </cell>
          <cell r="S435">
            <v>1.2</v>
          </cell>
          <cell r="T435">
            <v>0.35483870967741937</v>
          </cell>
          <cell r="W435">
            <v>0.32258064516129031</v>
          </cell>
          <cell r="X435">
            <v>1</v>
          </cell>
          <cell r="Y435">
            <v>1.2903225806451613</v>
          </cell>
          <cell r="Z435">
            <v>1.7666666666666666</v>
          </cell>
          <cell r="AA435">
            <v>0.12903225806451613</v>
          </cell>
          <cell r="AC435">
            <v>0.29032258064516131</v>
          </cell>
          <cell r="AE435">
            <v>0.3</v>
          </cell>
          <cell r="AF435">
            <v>1</v>
          </cell>
          <cell r="AG435">
            <v>0.66666666666666663</v>
          </cell>
        </row>
        <row r="436">
          <cell r="C436" t="str">
            <v>HES / Haverhill / 8-10 Howard St 4</v>
          </cell>
          <cell r="D436" t="str">
            <v>Lowell Area Office</v>
          </cell>
          <cell r="L436">
            <v>1.4285714285714284</v>
          </cell>
          <cell r="M436">
            <v>3.5483870967741935</v>
          </cell>
          <cell r="N436">
            <v>3.3666666666666667</v>
          </cell>
          <cell r="O436">
            <v>2.774193548387097</v>
          </cell>
          <cell r="P436">
            <v>3</v>
          </cell>
          <cell r="Q436">
            <v>2.4838709677419355</v>
          </cell>
          <cell r="R436">
            <v>2.3548387096774195</v>
          </cell>
          <cell r="S436">
            <v>1.9</v>
          </cell>
          <cell r="T436">
            <v>2</v>
          </cell>
          <cell r="U436">
            <v>1.3666666666666665</v>
          </cell>
          <cell r="V436">
            <v>1.3870967741935485</v>
          </cell>
          <cell r="W436">
            <v>2.903225806451613</v>
          </cell>
          <cell r="X436">
            <v>1.3448275862068966</v>
          </cell>
          <cell r="Y436">
            <v>2.6129032258064515</v>
          </cell>
          <cell r="Z436">
            <v>2.2000000000000002</v>
          </cell>
          <cell r="AA436">
            <v>3.032258064516129</v>
          </cell>
          <cell r="AB436">
            <v>3.4666666666666663</v>
          </cell>
          <cell r="AC436">
            <v>2.6774193548387095</v>
          </cell>
          <cell r="AD436">
            <v>2.32258064516129</v>
          </cell>
          <cell r="AE436">
            <v>1.8333333333333333</v>
          </cell>
          <cell r="AF436">
            <v>2.806451612903226</v>
          </cell>
          <cell r="AG436">
            <v>1.2666666666666666</v>
          </cell>
        </row>
        <row r="437">
          <cell r="C437" t="str">
            <v>HES / Haverhill / 8-10 Howard St 5</v>
          </cell>
          <cell r="D437" t="str">
            <v>New Bedford Child and Family (Adop)</v>
          </cell>
          <cell r="AC437">
            <v>1</v>
          </cell>
          <cell r="AD437">
            <v>1</v>
          </cell>
          <cell r="AE437">
            <v>1</v>
          </cell>
          <cell r="AF437">
            <v>0.16129032258064516</v>
          </cell>
        </row>
        <row r="438">
          <cell r="C438" t="str">
            <v>HES / Salem / 39 1/2 Mason St 1</v>
          </cell>
          <cell r="D438" t="str">
            <v>Cape Ann Area Office</v>
          </cell>
          <cell r="AO438">
            <v>0.80645161290322576</v>
          </cell>
          <cell r="AP438">
            <v>8.1290322580645142</v>
          </cell>
          <cell r="AQ438">
            <v>6.3</v>
          </cell>
          <cell r="AR438">
            <v>6.7096774193548372</v>
          </cell>
          <cell r="AS438">
            <v>8.5666666666666664</v>
          </cell>
          <cell r="AT438">
            <v>7.32258064516129</v>
          </cell>
          <cell r="AU438">
            <v>8.64</v>
          </cell>
          <cell r="AV438">
            <v>8.0357142857142865</v>
          </cell>
          <cell r="AW438">
            <v>7.0322580645161281</v>
          </cell>
          <cell r="AX438">
            <v>9.3000000000000007</v>
          </cell>
          <cell r="AY438">
            <v>8.3225806451612883</v>
          </cell>
          <cell r="AZ438">
            <v>8.8333333333333304</v>
          </cell>
        </row>
        <row r="439">
          <cell r="C439" t="str">
            <v>HES / Salem / 39 1/2 Mason St 2</v>
          </cell>
          <cell r="D439" t="str">
            <v>Haverhill Area Office</v>
          </cell>
          <cell r="AZ439">
            <v>0.33333333333333331</v>
          </cell>
        </row>
        <row r="440">
          <cell r="C440" t="str">
            <v>HES / Salem / 39 1/2 Mason St 3</v>
          </cell>
          <cell r="D440" t="str">
            <v>Hyde Park Area Office</v>
          </cell>
          <cell r="AV440">
            <v>0.14285714285714285</v>
          </cell>
        </row>
        <row r="441">
          <cell r="C441" t="str">
            <v>HES / Salem / 39 1/2 Mason St 4</v>
          </cell>
          <cell r="D441" t="str">
            <v>Lawrence Area Office</v>
          </cell>
          <cell r="AR441">
            <v>9.6774193548387094E-2</v>
          </cell>
          <cell r="AT441">
            <v>9.6774193548387094E-2</v>
          </cell>
        </row>
        <row r="442">
          <cell r="C442" t="str">
            <v>HES / Salem / 39 1/2 Mason St 5</v>
          </cell>
          <cell r="D442" t="str">
            <v>Lowell Area Office</v>
          </cell>
          <cell r="AP442">
            <v>9.6774193548387094E-2</v>
          </cell>
        </row>
        <row r="443">
          <cell r="C443" t="str">
            <v>HES / Salem / 39 1/2 Mason St 6</v>
          </cell>
          <cell r="D443" t="str">
            <v>Lynn Area Office</v>
          </cell>
          <cell r="AP443">
            <v>1.5161290322580645</v>
          </cell>
          <cell r="AQ443">
            <v>0.83333333333333326</v>
          </cell>
          <cell r="AR443">
            <v>0.90322580645161299</v>
          </cell>
          <cell r="AS443">
            <v>0.83333333333333337</v>
          </cell>
          <cell r="AT443">
            <v>1.4516129032258065</v>
          </cell>
          <cell r="AV443">
            <v>0.75</v>
          </cell>
          <cell r="AW443">
            <v>0.19354838709677419</v>
          </cell>
          <cell r="AX443">
            <v>0.6333333333333333</v>
          </cell>
          <cell r="AY443">
            <v>0.12903225806451613</v>
          </cell>
          <cell r="AZ443">
            <v>0.5</v>
          </cell>
        </row>
        <row r="444">
          <cell r="C444" t="str">
            <v>ItalianHome/E. Freetown/9PinewoodCt 1</v>
          </cell>
          <cell r="D444" t="str">
            <v>Brockton Area Office</v>
          </cell>
          <cell r="G444">
            <v>0.76666666666666672</v>
          </cell>
          <cell r="H444">
            <v>1.3870967741935485</v>
          </cell>
          <cell r="I444">
            <v>2</v>
          </cell>
          <cell r="J444">
            <v>3</v>
          </cell>
          <cell r="K444">
            <v>5.096774193548387</v>
          </cell>
          <cell r="L444">
            <v>4.0357142857142847</v>
          </cell>
          <cell r="M444">
            <v>2.774193548387097</v>
          </cell>
          <cell r="N444">
            <v>2</v>
          </cell>
          <cell r="O444">
            <v>2.3548387096774195</v>
          </cell>
          <cell r="P444">
            <v>1.9666666666666668</v>
          </cell>
          <cell r="Q444">
            <v>1.2258064516129032</v>
          </cell>
          <cell r="R444">
            <v>3.096774193548387</v>
          </cell>
          <cell r="S444">
            <v>2.9333333333333336</v>
          </cell>
          <cell r="T444">
            <v>2.096774193548387</v>
          </cell>
          <cell r="U444">
            <v>1.4666666666666668</v>
          </cell>
          <cell r="V444">
            <v>0.41935483870967744</v>
          </cell>
          <cell r="W444">
            <v>1.7096774193548387</v>
          </cell>
          <cell r="X444">
            <v>4</v>
          </cell>
          <cell r="Y444">
            <v>3.967741935483871</v>
          </cell>
          <cell r="Z444">
            <v>1.7</v>
          </cell>
          <cell r="AA444">
            <v>1.741935483870968</v>
          </cell>
          <cell r="AB444">
            <v>2.4666666666666668</v>
          </cell>
          <cell r="AC444">
            <v>1.161290322580645</v>
          </cell>
          <cell r="AD444">
            <v>1.5483870967741935</v>
          </cell>
          <cell r="AE444">
            <v>0.76666666666666661</v>
          </cell>
          <cell r="AF444">
            <v>1</v>
          </cell>
          <cell r="AG444">
            <v>1.5666666666666667</v>
          </cell>
          <cell r="AH444">
            <v>2</v>
          </cell>
          <cell r="AI444">
            <v>1.5806451612903225</v>
          </cell>
          <cell r="AJ444">
            <v>3.3571428571428572</v>
          </cell>
          <cell r="AK444">
            <v>3.903225806451613</v>
          </cell>
          <cell r="AL444">
            <v>3.8666666666666667</v>
          </cell>
          <cell r="AM444">
            <v>1.1935483870967742</v>
          </cell>
          <cell r="AN444">
            <v>1.8666666666666667</v>
          </cell>
          <cell r="AO444">
            <v>1.6129032258064515</v>
          </cell>
          <cell r="AP444">
            <v>2</v>
          </cell>
          <cell r="AQ444">
            <v>1.3666666666666667</v>
          </cell>
          <cell r="AR444">
            <v>2.7419354838709675</v>
          </cell>
          <cell r="AS444">
            <v>4</v>
          </cell>
          <cell r="AT444">
            <v>4</v>
          </cell>
          <cell r="AU444">
            <v>4</v>
          </cell>
          <cell r="AV444">
            <v>4</v>
          </cell>
          <cell r="AW444">
            <v>1.9677419354838708</v>
          </cell>
          <cell r="AX444">
            <v>2.0333333333333332</v>
          </cell>
          <cell r="AY444">
            <v>0.54838709677419351</v>
          </cell>
          <cell r="AZ444">
            <v>1.1333333333333333</v>
          </cell>
        </row>
        <row r="445">
          <cell r="C445" t="str">
            <v>ItalianHome/E. Freetown/9PinewoodCt 2</v>
          </cell>
          <cell r="D445" t="str">
            <v>Cape Cod Area Office</v>
          </cell>
          <cell r="AC445">
            <v>1</v>
          </cell>
          <cell r="AD445">
            <v>2</v>
          </cell>
          <cell r="AE445">
            <v>1.0666666666666667</v>
          </cell>
          <cell r="AL445">
            <v>3.3333333333333333E-2</v>
          </cell>
          <cell r="AM445">
            <v>1</v>
          </cell>
          <cell r="AN445">
            <v>1</v>
          </cell>
          <cell r="AO445">
            <v>0.87096774193548387</v>
          </cell>
          <cell r="AY445">
            <v>0.41935483870967744</v>
          </cell>
          <cell r="AZ445">
            <v>1</v>
          </cell>
        </row>
        <row r="446">
          <cell r="C446" t="str">
            <v>ItalianHome/E. Freetown/9PinewoodCt 3</v>
          </cell>
          <cell r="D446" t="str">
            <v>Communities For People (Adop)</v>
          </cell>
          <cell r="AE446">
            <v>0.9</v>
          </cell>
          <cell r="AF446">
            <v>1</v>
          </cell>
          <cell r="AG446">
            <v>1</v>
          </cell>
          <cell r="AH446">
            <v>0.12903225806451613</v>
          </cell>
          <cell r="AS446">
            <v>0.6333333333333333</v>
          </cell>
          <cell r="AT446">
            <v>1</v>
          </cell>
          <cell r="AU446">
            <v>1</v>
          </cell>
          <cell r="AV446">
            <v>1</v>
          </cell>
          <cell r="AW446">
            <v>1</v>
          </cell>
          <cell r="AX446">
            <v>1</v>
          </cell>
          <cell r="AY446">
            <v>1</v>
          </cell>
          <cell r="AZ446">
            <v>3.3333333333333333E-2</v>
          </cell>
        </row>
        <row r="447">
          <cell r="C447" t="str">
            <v>ItalianHome/E. Freetown/9PinewoodCt 4</v>
          </cell>
          <cell r="D447" t="str">
            <v>Fall River Area Office</v>
          </cell>
          <cell r="P447">
            <v>1</v>
          </cell>
          <cell r="Q447">
            <v>0.4838709677419355</v>
          </cell>
          <cell r="R447">
            <v>0.4838709677419355</v>
          </cell>
          <cell r="Z447">
            <v>0.96666666666666667</v>
          </cell>
          <cell r="AA447">
            <v>1</v>
          </cell>
          <cell r="AB447">
            <v>0.73333333333333328</v>
          </cell>
          <cell r="AH447">
            <v>0.87096774193548387</v>
          </cell>
          <cell r="AI447">
            <v>0.25806451612903225</v>
          </cell>
          <cell r="AO447">
            <v>1.7419354838709677</v>
          </cell>
          <cell r="AP447">
            <v>1.096774193548387</v>
          </cell>
          <cell r="AQ447">
            <v>0.53333333333333333</v>
          </cell>
          <cell r="AZ447">
            <v>1.3666666666666667</v>
          </cell>
        </row>
        <row r="448">
          <cell r="C448" t="str">
            <v>ItalianHome/E. Freetown/9PinewoodCt 5</v>
          </cell>
          <cell r="D448" t="str">
            <v>Hyde Park Area Office</v>
          </cell>
          <cell r="AV448">
            <v>0.75</v>
          </cell>
        </row>
        <row r="449">
          <cell r="C449" t="str">
            <v>ItalianHome/E. Freetown/9PinewoodCt 6</v>
          </cell>
          <cell r="D449" t="str">
            <v>New Bedford Area Office</v>
          </cell>
          <cell r="N449">
            <v>0.13333333333333333</v>
          </cell>
          <cell r="R449">
            <v>0.87096774193548387</v>
          </cell>
          <cell r="T449">
            <v>0.16129032258064516</v>
          </cell>
          <cell r="Z449">
            <v>0.2</v>
          </cell>
          <cell r="AA449">
            <v>0.64516129032258063</v>
          </cell>
          <cell r="AB449">
            <v>1</v>
          </cell>
          <cell r="AC449">
            <v>1</v>
          </cell>
          <cell r="AD449">
            <v>1.064516129032258</v>
          </cell>
          <cell r="AE449">
            <v>1</v>
          </cell>
          <cell r="AF449">
            <v>1.8064516129032258</v>
          </cell>
          <cell r="AG449">
            <v>0.16666666666666666</v>
          </cell>
          <cell r="AI449">
            <v>0.87096774193548387</v>
          </cell>
          <cell r="AJ449">
            <v>1.1785714285714286</v>
          </cell>
          <cell r="AK449">
            <v>0.35483870967741937</v>
          </cell>
          <cell r="AY449">
            <v>0.25806451612903225</v>
          </cell>
          <cell r="AZ449">
            <v>0.66666666666666663</v>
          </cell>
        </row>
        <row r="450">
          <cell r="C450" t="str">
            <v>ItalianHome/E. Freetown/9PinewoodCt 7</v>
          </cell>
          <cell r="D450" t="str">
            <v>Plymouth Area Office</v>
          </cell>
          <cell r="G450">
            <v>1.1666666666666665</v>
          </cell>
          <cell r="H450">
            <v>1</v>
          </cell>
          <cell r="I450">
            <v>1.8333333333333335</v>
          </cell>
          <cell r="J450">
            <v>3</v>
          </cell>
          <cell r="K450">
            <v>2.3548387096774195</v>
          </cell>
          <cell r="L450">
            <v>2.0357142857142856</v>
          </cell>
          <cell r="M450">
            <v>3.032258064516129</v>
          </cell>
          <cell r="N450">
            <v>1.6333333333333333</v>
          </cell>
          <cell r="O450">
            <v>1.4516129032258065</v>
          </cell>
          <cell r="P450">
            <v>0.9</v>
          </cell>
          <cell r="Q450">
            <v>2.419354838709677</v>
          </cell>
          <cell r="R450">
            <v>2.5483870967741935</v>
          </cell>
          <cell r="S450">
            <v>2.2999999999999998</v>
          </cell>
          <cell r="T450">
            <v>1.032258064516129</v>
          </cell>
          <cell r="U450">
            <v>1.6333333333333333</v>
          </cell>
          <cell r="V450">
            <v>2</v>
          </cell>
          <cell r="W450">
            <v>1.129032258064516</v>
          </cell>
          <cell r="X450">
            <v>3</v>
          </cell>
          <cell r="Y450">
            <v>2.4193548387096775</v>
          </cell>
          <cell r="Z450">
            <v>3</v>
          </cell>
          <cell r="AA450">
            <v>2.967741935483871</v>
          </cell>
          <cell r="AB450">
            <v>1.6333333333333333</v>
          </cell>
          <cell r="AC450">
            <v>2.806451612903226</v>
          </cell>
          <cell r="AD450">
            <v>1.7419354838709677</v>
          </cell>
          <cell r="AE450">
            <v>2.6</v>
          </cell>
          <cell r="AF450">
            <v>3.967741935483871</v>
          </cell>
          <cell r="AG450">
            <v>4</v>
          </cell>
          <cell r="AH450">
            <v>2.7096774193548385</v>
          </cell>
          <cell r="AI450">
            <v>2.5483870967741935</v>
          </cell>
          <cell r="AJ450">
            <v>1.8571428571428572</v>
          </cell>
          <cell r="AK450">
            <v>1.4838709677419355</v>
          </cell>
          <cell r="AL450">
            <v>2.2666666666666666</v>
          </cell>
          <cell r="AM450">
            <v>1.4193548387096775</v>
          </cell>
          <cell r="AN450">
            <v>1.3</v>
          </cell>
          <cell r="AO450">
            <v>2</v>
          </cell>
          <cell r="AP450">
            <v>2.032258064516129</v>
          </cell>
          <cell r="AQ450">
            <v>2</v>
          </cell>
          <cell r="AR450">
            <v>2.3870967741935485</v>
          </cell>
          <cell r="AS450">
            <v>2.1</v>
          </cell>
          <cell r="AT450">
            <v>0.67741935483870963</v>
          </cell>
          <cell r="AU450">
            <v>0.41935483870967744</v>
          </cell>
          <cell r="AV450">
            <v>2.6071428571428572</v>
          </cell>
          <cell r="AW450">
            <v>3</v>
          </cell>
          <cell r="AX450">
            <v>4.4000000000000004</v>
          </cell>
          <cell r="AY450">
            <v>4.838709677419355</v>
          </cell>
          <cell r="AZ450">
            <v>3</v>
          </cell>
        </row>
        <row r="451">
          <cell r="C451" t="str">
            <v>ItalianHome/E. Freetown/9PinewoodCt 8</v>
          </cell>
          <cell r="D451" t="str">
            <v>Taunton/Attleboro Area Office</v>
          </cell>
          <cell r="F451">
            <v>0.12903225806451613</v>
          </cell>
          <cell r="G451">
            <v>1</v>
          </cell>
          <cell r="H451">
            <v>0.12903225806451613</v>
          </cell>
          <cell r="K451">
            <v>0.67741935483870963</v>
          </cell>
          <cell r="L451">
            <v>1</v>
          </cell>
          <cell r="M451">
            <v>1.6451612903225805</v>
          </cell>
          <cell r="N451">
            <v>1.7666666666666666</v>
          </cell>
          <cell r="O451">
            <v>0.25806451612903225</v>
          </cell>
          <cell r="P451">
            <v>0.83333333333333337</v>
          </cell>
          <cell r="Q451">
            <v>0.25806451612903225</v>
          </cell>
          <cell r="R451">
            <v>0.54838709677419351</v>
          </cell>
          <cell r="S451">
            <v>2</v>
          </cell>
          <cell r="T451">
            <v>2.225806451612903</v>
          </cell>
          <cell r="U451">
            <v>1.4333333333333336</v>
          </cell>
          <cell r="V451">
            <v>1</v>
          </cell>
          <cell r="W451">
            <v>1.903225806451613</v>
          </cell>
          <cell r="X451">
            <v>2.4137931034482758</v>
          </cell>
          <cell r="Y451">
            <v>1.193548387096774</v>
          </cell>
          <cell r="Z451">
            <v>1.4666666666666668</v>
          </cell>
          <cell r="AA451">
            <v>1</v>
          </cell>
          <cell r="AB451">
            <v>1</v>
          </cell>
          <cell r="AC451">
            <v>0.967741935483871</v>
          </cell>
          <cell r="AD451">
            <v>0.80645161290322576</v>
          </cell>
          <cell r="AF451">
            <v>3.2258064516129031E-2</v>
          </cell>
          <cell r="AG451">
            <v>1</v>
          </cell>
          <cell r="AH451">
            <v>1</v>
          </cell>
          <cell r="AI451">
            <v>1</v>
          </cell>
          <cell r="AJ451">
            <v>0.9285714285714286</v>
          </cell>
          <cell r="AL451">
            <v>0.83333333333333337</v>
          </cell>
          <cell r="AM451">
            <v>1.4193548387096775</v>
          </cell>
          <cell r="AN451">
            <v>2</v>
          </cell>
          <cell r="AO451">
            <v>1</v>
          </cell>
          <cell r="AP451">
            <v>0.19354838709677419</v>
          </cell>
          <cell r="AU451">
            <v>0.35483870967741937</v>
          </cell>
          <cell r="AZ451">
            <v>0.96666666666666667</v>
          </cell>
        </row>
        <row r="452">
          <cell r="C452" t="str">
            <v>ItalianHome/JamPl/1125CentreSt 1</v>
          </cell>
          <cell r="D452" t="str">
            <v>Brockton Area Office</v>
          </cell>
          <cell r="AN452">
            <v>0.66666666666666663</v>
          </cell>
          <cell r="AO452">
            <v>0.74193548387096775</v>
          </cell>
        </row>
        <row r="453">
          <cell r="C453" t="str">
            <v>ItalianHome/JamPl/1125CentreSt 2</v>
          </cell>
          <cell r="D453" t="str">
            <v>Cape Cod Area Office</v>
          </cell>
          <cell r="AS453">
            <v>6.6666666666666666E-2</v>
          </cell>
        </row>
        <row r="454">
          <cell r="C454" t="str">
            <v>ItalianHome/JamPl/1125CentreSt 3</v>
          </cell>
          <cell r="D454" t="str">
            <v>Coastal Area Office</v>
          </cell>
          <cell r="AO454">
            <v>0.41935483870967744</v>
          </cell>
        </row>
        <row r="455">
          <cell r="C455" t="str">
            <v>ItalianHome/JamPl/1125CentreSt 4</v>
          </cell>
          <cell r="D455" t="str">
            <v>Dimock St. Area Office</v>
          </cell>
          <cell r="I455">
            <v>0.73333333333333328</v>
          </cell>
          <cell r="J455">
            <v>0.64516129032258063</v>
          </cell>
          <cell r="N455">
            <v>0.5</v>
          </cell>
          <cell r="O455">
            <v>0.38709677419354838</v>
          </cell>
          <cell r="U455">
            <v>0.16666666666666666</v>
          </cell>
          <cell r="V455">
            <v>1</v>
          </cell>
          <cell r="W455">
            <v>0.32258064516129031</v>
          </cell>
          <cell r="Y455">
            <v>0.19354838709677419</v>
          </cell>
          <cell r="Z455">
            <v>1</v>
          </cell>
          <cell r="AA455">
            <v>0.35483870967741937</v>
          </cell>
          <cell r="AC455">
            <v>3.2258064516129031E-2</v>
          </cell>
          <cell r="AD455">
            <v>1.4516129032258065</v>
          </cell>
          <cell r="AE455">
            <v>0.6</v>
          </cell>
          <cell r="AF455">
            <v>1.1935483870967742</v>
          </cell>
          <cell r="AG455">
            <v>2</v>
          </cell>
          <cell r="AH455">
            <v>0.93548387096774188</v>
          </cell>
          <cell r="AI455">
            <v>0.41935483870967744</v>
          </cell>
          <cell r="AK455">
            <v>0.22580645161290322</v>
          </cell>
        </row>
        <row r="456">
          <cell r="C456" t="str">
            <v>ItalianHome/JamPl/1125CentreSt 5</v>
          </cell>
          <cell r="D456" t="str">
            <v>Framingham Area Office</v>
          </cell>
          <cell r="X456">
            <v>0.82758620689655171</v>
          </cell>
          <cell r="Y456">
            <v>0.12903225806451613</v>
          </cell>
        </row>
        <row r="457">
          <cell r="C457" t="str">
            <v>ItalianHome/JamPl/1125CentreSt 6</v>
          </cell>
          <cell r="D457" t="str">
            <v>Harbor Area Office</v>
          </cell>
          <cell r="S457">
            <v>0.8666666666666667</v>
          </cell>
          <cell r="T457">
            <v>0.5161290322580645</v>
          </cell>
          <cell r="AA457">
            <v>0.54838709677419351</v>
          </cell>
          <cell r="AB457">
            <v>1</v>
          </cell>
          <cell r="AC457">
            <v>0.22580645161290322</v>
          </cell>
          <cell r="AI457">
            <v>0.58064516129032262</v>
          </cell>
          <cell r="AJ457">
            <v>1</v>
          </cell>
          <cell r="AK457">
            <v>1</v>
          </cell>
          <cell r="AL457">
            <v>0.8666666666666667</v>
          </cell>
          <cell r="AR457">
            <v>0.38709677419354838</v>
          </cell>
          <cell r="AS457">
            <v>1</v>
          </cell>
          <cell r="AT457">
            <v>6.4516129032258063E-2</v>
          </cell>
        </row>
        <row r="458">
          <cell r="C458" t="str">
            <v>ItalianHome/JamPl/1125CentreSt 7</v>
          </cell>
          <cell r="D458" t="str">
            <v>Hyde Park Area Office</v>
          </cell>
          <cell r="F458">
            <v>0.45161290322580644</v>
          </cell>
          <cell r="G458">
            <v>1</v>
          </cell>
          <cell r="H458">
            <v>3.2258064516129031E-2</v>
          </cell>
          <cell r="L458">
            <v>0.5714285714285714</v>
          </cell>
          <cell r="M458">
            <v>1.6129032258064515</v>
          </cell>
          <cell r="N458">
            <v>1.2666666666666666</v>
          </cell>
          <cell r="O458">
            <v>6.4516129032258063E-2</v>
          </cell>
          <cell r="Q458">
            <v>0.19354838709677419</v>
          </cell>
          <cell r="R458">
            <v>1</v>
          </cell>
          <cell r="S458">
            <v>1</v>
          </cell>
          <cell r="T458">
            <v>0.77419354838709675</v>
          </cell>
          <cell r="U458">
            <v>1</v>
          </cell>
          <cell r="V458">
            <v>0.29032258064516131</v>
          </cell>
          <cell r="X458">
            <v>0.7931034482758621</v>
          </cell>
          <cell r="Y458">
            <v>0.58064516129032262</v>
          </cell>
          <cell r="Z458">
            <v>0.93333333333333335</v>
          </cell>
          <cell r="AL458">
            <v>0.1</v>
          </cell>
          <cell r="AP458">
            <v>0.19354838709677419</v>
          </cell>
          <cell r="AQ458">
            <v>2</v>
          </cell>
          <cell r="AR458">
            <v>0.61290322580645162</v>
          </cell>
        </row>
        <row r="459">
          <cell r="C459" t="str">
            <v>ItalianHome/JamPl/1125CentreSt 8</v>
          </cell>
          <cell r="D459" t="str">
            <v>Park St. Area Office</v>
          </cell>
          <cell r="E459">
            <v>3.2258064516129031E-2</v>
          </cell>
          <cell r="F459">
            <v>1</v>
          </cell>
          <cell r="G459">
            <v>1</v>
          </cell>
          <cell r="H459">
            <v>0.96774193548387089</v>
          </cell>
          <cell r="I459">
            <v>0.7</v>
          </cell>
          <cell r="K459">
            <v>0.77419354838709675</v>
          </cell>
          <cell r="L459">
            <v>0.9285714285714286</v>
          </cell>
          <cell r="P459">
            <v>0.93333333333333335</v>
          </cell>
          <cell r="Q459">
            <v>1.7096774193548387</v>
          </cell>
          <cell r="R459">
            <v>0.38709677419354838</v>
          </cell>
          <cell r="V459">
            <v>0.61290322580645162</v>
          </cell>
          <cell r="W459">
            <v>0.87096774193548387</v>
          </cell>
          <cell r="Y459">
            <v>0.16129032258064516</v>
          </cell>
          <cell r="Z459">
            <v>6.6666666666666666E-2</v>
          </cell>
          <cell r="AA459">
            <v>1</v>
          </cell>
          <cell r="AB459">
            <v>0.8</v>
          </cell>
          <cell r="AC459">
            <v>1</v>
          </cell>
          <cell r="AD459">
            <v>0.19354838709677419</v>
          </cell>
          <cell r="AH459">
            <v>0.70967741935483875</v>
          </cell>
          <cell r="AI459">
            <v>1</v>
          </cell>
          <cell r="AJ459">
            <v>1</v>
          </cell>
          <cell r="AK459">
            <v>0.16129032258064516</v>
          </cell>
          <cell r="AM459">
            <v>0.58064516129032262</v>
          </cell>
          <cell r="AN459">
            <v>0.93333333333333335</v>
          </cell>
          <cell r="AO459">
            <v>0.12903225806451613</v>
          </cell>
          <cell r="AP459">
            <v>0.58064516129032262</v>
          </cell>
          <cell r="AR459">
            <v>0.29032258064516131</v>
          </cell>
          <cell r="AS459">
            <v>0.8</v>
          </cell>
        </row>
        <row r="460">
          <cell r="C460" t="str">
            <v>ItalianHome/JamPl/1125CentreSt 9</v>
          </cell>
          <cell r="D460" t="str">
            <v>Plymouth Area Office</v>
          </cell>
          <cell r="AL460">
            <v>0.13333333333333333</v>
          </cell>
          <cell r="AM460">
            <v>1</v>
          </cell>
        </row>
        <row r="461">
          <cell r="C461" t="str">
            <v>Key / Fall River / 62 County St 1</v>
          </cell>
          <cell r="D461" t="str">
            <v>Brockton Area Office</v>
          </cell>
          <cell r="E461">
            <v>0.12903225806451613</v>
          </cell>
          <cell r="O461">
            <v>0.74193548387096775</v>
          </cell>
          <cell r="P461">
            <v>0.1</v>
          </cell>
          <cell r="Q461">
            <v>0.38709677419354838</v>
          </cell>
          <cell r="R461">
            <v>1</v>
          </cell>
          <cell r="S461">
            <v>0.8666666666666667</v>
          </cell>
          <cell r="T461">
            <v>0.96774193548387089</v>
          </cell>
          <cell r="Y461">
            <v>0.12903225806451613</v>
          </cell>
          <cell r="Z461">
            <v>3.3333333333333333E-2</v>
          </cell>
          <cell r="AF461">
            <v>1.5161290322580645</v>
          </cell>
          <cell r="AG461">
            <v>1.2666666666666668</v>
          </cell>
          <cell r="AH461">
            <v>0.35483870967741937</v>
          </cell>
          <cell r="AI461">
            <v>1.7741935483870968</v>
          </cell>
          <cell r="AJ461">
            <v>0.14285714285714285</v>
          </cell>
          <cell r="AK461">
            <v>0.41935483870967744</v>
          </cell>
          <cell r="AL461">
            <v>6.6666666666666666E-2</v>
          </cell>
          <cell r="AM461">
            <v>0.4838709677419355</v>
          </cell>
          <cell r="AN461">
            <v>0.66666666666666663</v>
          </cell>
          <cell r="AQ461">
            <v>0.73333333333333328</v>
          </cell>
          <cell r="AU461">
            <v>9.6774193548387094E-2</v>
          </cell>
          <cell r="AW461">
            <v>6.4516129032258063E-2</v>
          </cell>
          <cell r="AX461">
            <v>0.13333333333333333</v>
          </cell>
        </row>
        <row r="462">
          <cell r="C462" t="str">
            <v>Key / Fall River / 62 County St 2</v>
          </cell>
          <cell r="D462" t="str">
            <v>Cape Cod Area Office</v>
          </cell>
          <cell r="E462">
            <v>6.4516129032258063E-2</v>
          </cell>
        </row>
        <row r="463">
          <cell r="C463" t="str">
            <v>Key / Fall River / 62 County St 3</v>
          </cell>
          <cell r="D463" t="str">
            <v>Fall River Area Office</v>
          </cell>
          <cell r="E463">
            <v>0.64516129032258063</v>
          </cell>
          <cell r="F463">
            <v>0.45161290322580649</v>
          </cell>
          <cell r="G463">
            <v>1.0666666666666669</v>
          </cell>
          <cell r="H463">
            <v>3.161290322580645</v>
          </cell>
          <cell r="I463">
            <v>7.7</v>
          </cell>
          <cell r="J463">
            <v>9.935483870967742</v>
          </cell>
          <cell r="K463">
            <v>9.193548387096774</v>
          </cell>
          <cell r="L463">
            <v>9.7857142857142847</v>
          </cell>
          <cell r="M463">
            <v>9.3225806451612918</v>
          </cell>
          <cell r="N463">
            <v>11.8</v>
          </cell>
          <cell r="O463">
            <v>10.64516129032258</v>
          </cell>
          <cell r="P463">
            <v>11.566666666666666</v>
          </cell>
          <cell r="Q463">
            <v>12.225806451612902</v>
          </cell>
          <cell r="R463">
            <v>13.451612903225804</v>
          </cell>
          <cell r="S463">
            <v>13.666666666666668</v>
          </cell>
          <cell r="T463">
            <v>13.419354838709676</v>
          </cell>
          <cell r="U463">
            <v>14.6</v>
          </cell>
          <cell r="V463">
            <v>14.741935483870966</v>
          </cell>
          <cell r="W463">
            <v>14.967741935483872</v>
          </cell>
          <cell r="X463">
            <v>14.827586206896553</v>
          </cell>
          <cell r="Y463">
            <v>14.709677419354838</v>
          </cell>
          <cell r="Z463">
            <v>14.666666666666666</v>
          </cell>
          <cell r="AA463">
            <v>15</v>
          </cell>
          <cell r="AB463">
            <v>14.533333333333335</v>
          </cell>
          <cell r="AC463">
            <v>13.870967741935484</v>
          </cell>
          <cell r="AD463">
            <v>13.903225806451614</v>
          </cell>
          <cell r="AE463">
            <v>14.2</v>
          </cell>
          <cell r="AF463">
            <v>11.354838709677418</v>
          </cell>
          <cell r="AG463">
            <v>13.033333333333333</v>
          </cell>
          <cell r="AH463">
            <v>13.161290322580646</v>
          </cell>
          <cell r="AI463">
            <v>11.806451612903228</v>
          </cell>
          <cell r="AJ463">
            <v>10.5</v>
          </cell>
          <cell r="AK463">
            <v>11.548387096774194</v>
          </cell>
          <cell r="AL463">
            <v>14.133333333333333</v>
          </cell>
          <cell r="AM463">
            <v>12.580645161290324</v>
          </cell>
          <cell r="AN463">
            <v>13.733333333333333</v>
          </cell>
          <cell r="AO463">
            <v>14.387096774193552</v>
          </cell>
          <cell r="AP463">
            <v>11.838709677419358</v>
          </cell>
          <cell r="AQ463">
            <v>10.4</v>
          </cell>
          <cell r="AR463">
            <v>13.161290322580644</v>
          </cell>
          <cell r="AS463">
            <v>13.233333333333333</v>
          </cell>
          <cell r="AT463">
            <v>11.354838709677418</v>
          </cell>
          <cell r="AU463">
            <v>11.451612903225804</v>
          </cell>
          <cell r="AV463">
            <v>13.892857142857144</v>
          </cell>
          <cell r="AW463">
            <v>13.258064516129034</v>
          </cell>
          <cell r="AX463">
            <v>14.1</v>
          </cell>
          <cell r="AY463">
            <v>14.35483870967742</v>
          </cell>
          <cell r="AZ463">
            <v>14.7</v>
          </cell>
        </row>
        <row r="464">
          <cell r="C464" t="str">
            <v>Key / Fall River / 62 County St 4</v>
          </cell>
          <cell r="D464" t="str">
            <v>New Bedford Area Office</v>
          </cell>
          <cell r="E464">
            <v>2.8387096774193545</v>
          </cell>
          <cell r="F464">
            <v>2.3870967741935485</v>
          </cell>
          <cell r="G464">
            <v>1.7666666666666666</v>
          </cell>
          <cell r="H464">
            <v>1.3548387096774195</v>
          </cell>
          <cell r="I464">
            <v>0.8</v>
          </cell>
          <cell r="J464">
            <v>0.87096774193548387</v>
          </cell>
          <cell r="K464">
            <v>0.32258064516129031</v>
          </cell>
          <cell r="O464">
            <v>3.2258064516129031E-2</v>
          </cell>
          <cell r="P464">
            <v>6.6666666666666666E-2</v>
          </cell>
          <cell r="Q464">
            <v>0.19354838709677419</v>
          </cell>
          <cell r="Z464">
            <v>0.1</v>
          </cell>
          <cell r="AJ464">
            <v>0.75</v>
          </cell>
          <cell r="AL464">
            <v>6.6666666666666666E-2</v>
          </cell>
          <cell r="AP464">
            <v>0.22580645161290322</v>
          </cell>
          <cell r="AQ464">
            <v>0.16666666666666669</v>
          </cell>
          <cell r="AR464">
            <v>9.6774193548387094E-2</v>
          </cell>
          <cell r="AW464">
            <v>0.90322580645161288</v>
          </cell>
          <cell r="AX464">
            <v>0.3</v>
          </cell>
          <cell r="AY464">
            <v>9.6774193548387094E-2</v>
          </cell>
        </row>
        <row r="465">
          <cell r="C465" t="str">
            <v>Key / Fall River / 62 County St 5</v>
          </cell>
          <cell r="D465" t="str">
            <v>New Bedford Child and Family (Adop)</v>
          </cell>
          <cell r="AC465">
            <v>1</v>
          </cell>
          <cell r="AD465">
            <v>0.80645161290322576</v>
          </cell>
          <cell r="AO465">
            <v>0.25806451612903225</v>
          </cell>
          <cell r="AP465">
            <v>1</v>
          </cell>
          <cell r="AQ465">
            <v>1</v>
          </cell>
          <cell r="AR465">
            <v>1</v>
          </cell>
          <cell r="AS465">
            <v>1</v>
          </cell>
          <cell r="AT465">
            <v>1</v>
          </cell>
          <cell r="AU465">
            <v>0.32258064516129031</v>
          </cell>
        </row>
        <row r="466">
          <cell r="C466" t="str">
            <v>Key / Fall River / 62 County St 6</v>
          </cell>
          <cell r="D466" t="str">
            <v>Plymouth Area Office</v>
          </cell>
          <cell r="I466">
            <v>0.73333333333333339</v>
          </cell>
          <cell r="J466">
            <v>0.967741935483871</v>
          </cell>
          <cell r="K466">
            <v>0.93548387096774188</v>
          </cell>
          <cell r="L466">
            <v>1</v>
          </cell>
          <cell r="M466">
            <v>1</v>
          </cell>
          <cell r="N466">
            <v>1</v>
          </cell>
          <cell r="O466">
            <v>1</v>
          </cell>
          <cell r="P466">
            <v>0.33333333333333331</v>
          </cell>
          <cell r="AF466">
            <v>0.12903225806451613</v>
          </cell>
          <cell r="AI466">
            <v>6.4516129032258063E-2</v>
          </cell>
          <cell r="AJ466">
            <v>3.5714285714285712E-2</v>
          </cell>
          <cell r="AK466">
            <v>9.6774193548387094E-2</v>
          </cell>
        </row>
        <row r="467">
          <cell r="C467" t="str">
            <v>Key / Fall River / 62 County St 7</v>
          </cell>
          <cell r="D467" t="str">
            <v>Taunton/Attleboro Area Office</v>
          </cell>
          <cell r="E467">
            <v>1.806451612903226</v>
          </cell>
          <cell r="F467">
            <v>3.193548387096774</v>
          </cell>
          <cell r="G467">
            <v>2.8666666666666667</v>
          </cell>
          <cell r="H467">
            <v>1.032258064516129</v>
          </cell>
          <cell r="AU467">
            <v>0.90322580645161288</v>
          </cell>
          <cell r="AV467">
            <v>0.14285714285714285</v>
          </cell>
        </row>
        <row r="468">
          <cell r="C468" t="str">
            <v>Key / Methuen / 175 Lowell St 1</v>
          </cell>
          <cell r="D468" t="str">
            <v>Cape Ann Area Office</v>
          </cell>
          <cell r="AE468">
            <v>0.5</v>
          </cell>
          <cell r="AI468">
            <v>0.12903225806451613</v>
          </cell>
        </row>
        <row r="469">
          <cell r="C469" t="str">
            <v>Key / Methuen / 175 Lowell St 2</v>
          </cell>
          <cell r="D469" t="str">
            <v>Haverhill Area Office</v>
          </cell>
          <cell r="O469">
            <v>0.19354838709677419</v>
          </cell>
          <cell r="S469">
            <v>0.4</v>
          </cell>
          <cell r="T469">
            <v>0.74193548387096775</v>
          </cell>
          <cell r="AJ469">
            <v>7.1428571428571425E-2</v>
          </cell>
          <cell r="AN469">
            <v>6.6666666666666666E-2</v>
          </cell>
          <cell r="AR469">
            <v>0.967741935483871</v>
          </cell>
          <cell r="AS469">
            <v>0.3</v>
          </cell>
        </row>
        <row r="470">
          <cell r="C470" t="str">
            <v>Key / Methuen / 175 Lowell St 3</v>
          </cell>
          <cell r="D470" t="str">
            <v>Lawrence Area Office</v>
          </cell>
          <cell r="E470">
            <v>10.838709677419356</v>
          </cell>
          <cell r="F470">
            <v>11.064516129032258</v>
          </cell>
          <cell r="G470">
            <v>9.9333333333333336</v>
          </cell>
          <cell r="H470">
            <v>9.4838709677419359</v>
          </cell>
          <cell r="I470">
            <v>9.8666666666666671</v>
          </cell>
          <cell r="J470">
            <v>10.548387096774194</v>
          </cell>
          <cell r="K470">
            <v>10.58064516129032</v>
          </cell>
          <cell r="L470">
            <v>9.4285714285714288</v>
          </cell>
          <cell r="M470">
            <v>10</v>
          </cell>
          <cell r="N470">
            <v>11.5</v>
          </cell>
          <cell r="O470">
            <v>10.548387096774192</v>
          </cell>
          <cell r="P470">
            <v>9.9666666666666668</v>
          </cell>
          <cell r="Q470">
            <v>10.61290322580645</v>
          </cell>
          <cell r="R470">
            <v>9.8387096774193576</v>
          </cell>
          <cell r="S470">
            <v>8.4</v>
          </cell>
          <cell r="T470">
            <v>8.3548387096774182</v>
          </cell>
          <cell r="U470">
            <v>10.666666666666666</v>
          </cell>
          <cell r="V470">
            <v>9.064516129032258</v>
          </cell>
          <cell r="W470">
            <v>5</v>
          </cell>
          <cell r="X470">
            <v>5.6206896551724128</v>
          </cell>
          <cell r="Y470">
            <v>4.6774193548387091</v>
          </cell>
          <cell r="Z470">
            <v>4.8333333333333339</v>
          </cell>
          <cell r="AA470">
            <v>4.4193548387096779</v>
          </cell>
          <cell r="AB470">
            <v>4.7</v>
          </cell>
          <cell r="AC470">
            <v>3.5161290322580645</v>
          </cell>
          <cell r="AD470">
            <v>3.6451612903225805</v>
          </cell>
          <cell r="AE470">
            <v>0.7</v>
          </cell>
          <cell r="AF470">
            <v>3.8064516129032255</v>
          </cell>
          <cell r="AG470">
            <v>5.0666666666666664</v>
          </cell>
          <cell r="AH470">
            <v>5.161290322580645</v>
          </cell>
          <cell r="AI470">
            <v>2.870967741935484</v>
          </cell>
          <cell r="AJ470">
            <v>5.0357142857142865</v>
          </cell>
          <cell r="AK470">
            <v>4.387096774193548</v>
          </cell>
          <cell r="AL470">
            <v>4.5</v>
          </cell>
          <cell r="AM470">
            <v>5.5806451612903221</v>
          </cell>
          <cell r="AN470">
            <v>5.166666666666667</v>
          </cell>
          <cell r="AO470">
            <v>3.8064516129032251</v>
          </cell>
          <cell r="AP470">
            <v>5.290322580645161</v>
          </cell>
          <cell r="AQ470">
            <v>4.4000000000000004</v>
          </cell>
          <cell r="AR470">
            <v>4.225806451612903</v>
          </cell>
          <cell r="AS470">
            <v>4.8</v>
          </cell>
          <cell r="AT470">
            <v>4.7096774193548381</v>
          </cell>
          <cell r="AU470">
            <v>4.903225806451613</v>
          </cell>
          <cell r="AV470">
            <v>3.964285714285714</v>
          </cell>
          <cell r="AW470">
            <v>4.064516129032258</v>
          </cell>
          <cell r="AX470">
            <v>5.1333333333333329</v>
          </cell>
          <cell r="AY470">
            <v>5.903225806451613</v>
          </cell>
          <cell r="AZ470">
            <v>5.3</v>
          </cell>
        </row>
        <row r="471">
          <cell r="C471" t="str">
            <v>Key / Methuen / 175 Lowell St 4</v>
          </cell>
          <cell r="D471" t="str">
            <v>Lowell Area Office</v>
          </cell>
          <cell r="R471">
            <v>0.70967741935483875</v>
          </cell>
          <cell r="S471">
            <v>0.3</v>
          </cell>
          <cell r="T471">
            <v>0.41935483870967744</v>
          </cell>
          <cell r="U471">
            <v>3.3333333333333333E-2</v>
          </cell>
          <cell r="AC471">
            <v>0.35483870967741937</v>
          </cell>
          <cell r="AD471">
            <v>0.19354838709677419</v>
          </cell>
          <cell r="AE471">
            <v>0.6333333333333333</v>
          </cell>
          <cell r="AF471">
            <v>0.967741935483871</v>
          </cell>
          <cell r="AG471">
            <v>6.6666666666666666E-2</v>
          </cell>
          <cell r="AH471">
            <v>0.19354838709677419</v>
          </cell>
          <cell r="AI471">
            <v>0.38709677419354838</v>
          </cell>
          <cell r="AJ471">
            <v>0.64285714285714279</v>
          </cell>
          <cell r="AK471">
            <v>0.29032258064516125</v>
          </cell>
          <cell r="AM471">
            <v>3.2258064516129031E-2</v>
          </cell>
          <cell r="AN471">
            <v>3.3333333333333333E-2</v>
          </cell>
          <cell r="AR471">
            <v>0.16129032258064516</v>
          </cell>
          <cell r="AW471">
            <v>0.77419354838709675</v>
          </cell>
          <cell r="AX471">
            <v>0.56666666666666665</v>
          </cell>
        </row>
        <row r="472">
          <cell r="C472" t="str">
            <v>Key / Methuen / 175 Lowell St 5</v>
          </cell>
          <cell r="D472" t="str">
            <v>Lynn Area Office</v>
          </cell>
          <cell r="AB472">
            <v>0.46666666666666667</v>
          </cell>
          <cell r="AN472">
            <v>3.3333333333333333E-2</v>
          </cell>
          <cell r="AO472">
            <v>1</v>
          </cell>
          <cell r="AP472">
            <v>0.54838709677419351</v>
          </cell>
        </row>
        <row r="473">
          <cell r="C473" t="str">
            <v>Key / Methuen / 175 Lowell St 6</v>
          </cell>
          <cell r="D473" t="str">
            <v>North Central Area Office</v>
          </cell>
          <cell r="E473">
            <v>0.5161290322580645</v>
          </cell>
        </row>
        <row r="474">
          <cell r="C474" t="str">
            <v>Key / Methuen / 175 Lowell St 7</v>
          </cell>
          <cell r="D474" t="str">
            <v>Worcester East Area Office</v>
          </cell>
          <cell r="AX474">
            <v>0.16666666666666666</v>
          </cell>
        </row>
        <row r="475">
          <cell r="C475" t="str">
            <v>Key / Methuen / 19 Mystic St 1</v>
          </cell>
          <cell r="D475" t="str">
            <v>Cape Ann Area Office</v>
          </cell>
          <cell r="AL475">
            <v>6.6666666666666666E-2</v>
          </cell>
          <cell r="AW475">
            <v>6.4516129032258063E-2</v>
          </cell>
        </row>
        <row r="476">
          <cell r="C476" t="str">
            <v>Key / Methuen / 19 Mystic St 2</v>
          </cell>
          <cell r="D476" t="str">
            <v>Haverhill Area Office</v>
          </cell>
          <cell r="AB476">
            <v>0.7</v>
          </cell>
          <cell r="AC476">
            <v>0.19354838709677419</v>
          </cell>
          <cell r="AE476">
            <v>0.33333333333333331</v>
          </cell>
          <cell r="AG476">
            <v>3.3333333333333333E-2</v>
          </cell>
          <cell r="AQ476">
            <v>0.33333333333333331</v>
          </cell>
          <cell r="AR476">
            <v>0.35483870967741937</v>
          </cell>
          <cell r="AU476">
            <v>0.32258064516129031</v>
          </cell>
          <cell r="AV476">
            <v>0.6071428571428571</v>
          </cell>
        </row>
        <row r="477">
          <cell r="C477" t="str">
            <v>Key / Methuen / 19 Mystic St 3</v>
          </cell>
          <cell r="D477" t="str">
            <v>Lawrence Area Office</v>
          </cell>
          <cell r="V477">
            <v>0.80645161290322576</v>
          </cell>
          <cell r="W477">
            <v>5.5161290322580649</v>
          </cell>
          <cell r="X477">
            <v>5.5862068965517242</v>
          </cell>
          <cell r="Y477">
            <v>5.4838709677419359</v>
          </cell>
          <cell r="Z477">
            <v>5.7666666666666666</v>
          </cell>
          <cell r="AA477">
            <v>4.8387096774193541</v>
          </cell>
          <cell r="AB477">
            <v>5.6</v>
          </cell>
          <cell r="AC477">
            <v>4.064516129032258</v>
          </cell>
          <cell r="AD477">
            <v>5.096774193548387</v>
          </cell>
          <cell r="AE477">
            <v>4.4666666666666659</v>
          </cell>
          <cell r="AF477">
            <v>5.935483870967742</v>
          </cell>
          <cell r="AG477">
            <v>4.4666666666666668</v>
          </cell>
          <cell r="AH477">
            <v>3.967741935483871</v>
          </cell>
          <cell r="AI477">
            <v>4.032258064516129</v>
          </cell>
          <cell r="AJ477">
            <v>4.1428571428571423</v>
          </cell>
          <cell r="AK477">
            <v>4.193548387096774</v>
          </cell>
          <cell r="AL477">
            <v>3.3333333333333335</v>
          </cell>
          <cell r="AM477">
            <v>5.387096774193548</v>
          </cell>
          <cell r="AN477">
            <v>4.4333333333333336</v>
          </cell>
          <cell r="AO477">
            <v>3.6451612903225805</v>
          </cell>
          <cell r="AP477">
            <v>5.5161290322580641</v>
          </cell>
          <cell r="AQ477">
            <v>5</v>
          </cell>
          <cell r="AR477">
            <v>3.290322580645161</v>
          </cell>
          <cell r="AS477">
            <v>3.7333333333333334</v>
          </cell>
          <cell r="AT477">
            <v>3.4838709677419355</v>
          </cell>
          <cell r="AU477">
            <v>3</v>
          </cell>
          <cell r="AV477">
            <v>4.3214285714285712</v>
          </cell>
          <cell r="AW477">
            <v>4.419354838709677</v>
          </cell>
          <cell r="AX477">
            <v>5.3666666666666671</v>
          </cell>
          <cell r="AY477">
            <v>5.6774193548387091</v>
          </cell>
          <cell r="AZ477">
            <v>5.8666666666666663</v>
          </cell>
        </row>
        <row r="478">
          <cell r="C478" t="str">
            <v>Key / Methuen / 19 Mystic St 4</v>
          </cell>
          <cell r="D478" t="str">
            <v>Lowell Area Office</v>
          </cell>
          <cell r="Y478">
            <v>6.4516129032258063E-2</v>
          </cell>
          <cell r="AA478">
            <v>0.12903225806451613</v>
          </cell>
          <cell r="AD478">
            <v>0.5161290322580645</v>
          </cell>
          <cell r="AE478">
            <v>1</v>
          </cell>
          <cell r="AF478">
            <v>6.4516129032258063E-2</v>
          </cell>
          <cell r="AG478">
            <v>3.3333333333333333E-2</v>
          </cell>
          <cell r="AH478">
            <v>1.161290322580645</v>
          </cell>
          <cell r="AI478">
            <v>1.096774193548387</v>
          </cell>
          <cell r="AJ478">
            <v>0.85714285714285721</v>
          </cell>
          <cell r="AK478">
            <v>0.29032258064516131</v>
          </cell>
          <cell r="AL478">
            <v>0.46666666666666667</v>
          </cell>
          <cell r="AM478">
            <v>9.6774193548387094E-2</v>
          </cell>
          <cell r="AN478">
            <v>0.1</v>
          </cell>
          <cell r="AP478">
            <v>9.6774193548387094E-2</v>
          </cell>
          <cell r="AR478">
            <v>0.35483870967741937</v>
          </cell>
          <cell r="AS478">
            <v>0.9</v>
          </cell>
          <cell r="AT478">
            <v>1</v>
          </cell>
          <cell r="AU478">
            <v>0.22580645161290322</v>
          </cell>
        </row>
        <row r="479">
          <cell r="C479" t="str">
            <v>Key / Methuen / 19 Mystic St 5</v>
          </cell>
          <cell r="D479" t="str">
            <v>Lynn Area Office</v>
          </cell>
          <cell r="AP479">
            <v>3.2258064516129031E-2</v>
          </cell>
        </row>
        <row r="480">
          <cell r="C480" t="str">
            <v>Key / Methuen / 19 Mystic St 6</v>
          </cell>
          <cell r="D480" t="str">
            <v>New Bedford Child and Family (Adop)</v>
          </cell>
          <cell r="AT480">
            <v>1</v>
          </cell>
          <cell r="AU480">
            <v>0.61290322580645162</v>
          </cell>
        </row>
        <row r="481">
          <cell r="C481" t="str">
            <v>Key / Methuen / 19 Mystic St 7</v>
          </cell>
          <cell r="D481" t="str">
            <v>South Central Area Office</v>
          </cell>
          <cell r="AL481">
            <v>0.2</v>
          </cell>
        </row>
        <row r="482">
          <cell r="C482" t="str">
            <v>Key / Pittsfield / 369 West St 1</v>
          </cell>
          <cell r="D482" t="str">
            <v>Framingham Area Office</v>
          </cell>
          <cell r="N482">
            <v>3.3333333333333333E-2</v>
          </cell>
        </row>
        <row r="483">
          <cell r="C483" t="str">
            <v>Key / Pittsfield / 369 West St 2</v>
          </cell>
          <cell r="D483" t="str">
            <v>Greenfield Area Office</v>
          </cell>
          <cell r="AH483">
            <v>6.4516129032258063E-2</v>
          </cell>
        </row>
        <row r="484">
          <cell r="C484" t="str">
            <v>Key / Pittsfield / 369 West St 3</v>
          </cell>
          <cell r="D484" t="str">
            <v>Holyoke Area Office</v>
          </cell>
          <cell r="L484">
            <v>0.8571428571428571</v>
          </cell>
          <cell r="M484">
            <v>0.12903225806451613</v>
          </cell>
          <cell r="AD484">
            <v>0.45161290322580644</v>
          </cell>
          <cell r="AE484">
            <v>0.1</v>
          </cell>
          <cell r="AG484">
            <v>0.33333333333333337</v>
          </cell>
          <cell r="AI484">
            <v>6.4516129032258063E-2</v>
          </cell>
          <cell r="AJ484">
            <v>3.5714285714285712E-2</v>
          </cell>
          <cell r="AK484">
            <v>9.6774193548387094E-2</v>
          </cell>
        </row>
        <row r="485">
          <cell r="C485" t="str">
            <v>Key / Pittsfield / 369 West St 4</v>
          </cell>
          <cell r="D485" t="str">
            <v>North Central Area Office</v>
          </cell>
          <cell r="AQ485">
            <v>0.2</v>
          </cell>
        </row>
        <row r="486">
          <cell r="C486" t="str">
            <v>Key / Pittsfield / 369 West St 5</v>
          </cell>
          <cell r="D486" t="str">
            <v>Pittsfield Area Office</v>
          </cell>
          <cell r="E486">
            <v>9.387096774193548</v>
          </cell>
          <cell r="F486">
            <v>10.838709677419354</v>
          </cell>
          <cell r="G486">
            <v>9.8666666666666671</v>
          </cell>
          <cell r="H486">
            <v>11</v>
          </cell>
          <cell r="I486">
            <v>10.3</v>
          </cell>
          <cell r="J486">
            <v>10.096774193548388</v>
          </cell>
          <cell r="K486">
            <v>11.387096774193544</v>
          </cell>
          <cell r="L486">
            <v>10.571428571428573</v>
          </cell>
          <cell r="M486">
            <v>11.32258064516129</v>
          </cell>
          <cell r="N486">
            <v>10.066666666666668</v>
          </cell>
          <cell r="O486">
            <v>11.096774193548388</v>
          </cell>
          <cell r="P486">
            <v>9.5333333333333314</v>
          </cell>
          <cell r="Q486">
            <v>11.193548387096774</v>
          </cell>
          <cell r="R486">
            <v>11.354838709677416</v>
          </cell>
          <cell r="S486">
            <v>11.4</v>
          </cell>
          <cell r="T486">
            <v>11.677419354838708</v>
          </cell>
          <cell r="U486">
            <v>11.266666666666667</v>
          </cell>
          <cell r="V486">
            <v>11.709677419354838</v>
          </cell>
          <cell r="W486">
            <v>11.838709677419354</v>
          </cell>
          <cell r="X486">
            <v>11.896551724137931</v>
          </cell>
          <cell r="Y486">
            <v>11.93548387096774</v>
          </cell>
          <cell r="Z486">
            <v>12.033333333333333</v>
          </cell>
          <cell r="AA486">
            <v>12</v>
          </cell>
          <cell r="AB486">
            <v>11.866666666666667</v>
          </cell>
          <cell r="AC486">
            <v>11.67741935483871</v>
          </cell>
          <cell r="AD486">
            <v>10.774193548387094</v>
          </cell>
          <cell r="AE486">
            <v>11.333333333333334</v>
          </cell>
          <cell r="AF486">
            <v>11.193548387096776</v>
          </cell>
          <cell r="AG486">
            <v>10.433333333333334</v>
          </cell>
          <cell r="AH486">
            <v>10.483870967741936</v>
          </cell>
          <cell r="AI486">
            <v>11.29032258064516</v>
          </cell>
          <cell r="AJ486">
            <v>11.464285714285717</v>
          </cell>
          <cell r="AK486">
            <v>11.612903225806456</v>
          </cell>
          <cell r="AL486">
            <v>11.766666666666666</v>
          </cell>
          <cell r="AM486">
            <v>11.741935483870966</v>
          </cell>
          <cell r="AN486">
            <v>11.866666666666667</v>
          </cell>
          <cell r="AO486">
            <v>10.74193548387097</v>
          </cell>
          <cell r="AP486">
            <v>11.193548387096776</v>
          </cell>
          <cell r="AQ486">
            <v>11.066666666666666</v>
          </cell>
          <cell r="AR486">
            <v>11.32258064516129</v>
          </cell>
          <cell r="AS486">
            <v>11.466666666666665</v>
          </cell>
          <cell r="AT486">
            <v>11.67741935483871</v>
          </cell>
          <cell r="AU486">
            <v>11.161290322580644</v>
          </cell>
          <cell r="AV486">
            <v>11.607142857142856</v>
          </cell>
          <cell r="AW486">
            <v>12.838709677419358</v>
          </cell>
          <cell r="AX486">
            <v>13.233333333333333</v>
          </cell>
          <cell r="AY486">
            <v>12.516129032258066</v>
          </cell>
          <cell r="AZ486">
            <v>12.8</v>
          </cell>
        </row>
        <row r="487">
          <cell r="C487" t="str">
            <v>Key / Pittsfield / 369 West St 6</v>
          </cell>
          <cell r="D487" t="str">
            <v>Robert Van Wart Area Office</v>
          </cell>
          <cell r="Q487">
            <v>9.6774193548387094E-2</v>
          </cell>
          <cell r="S487">
            <v>0.1</v>
          </cell>
          <cell r="V487">
            <v>3.2258064516129031E-2</v>
          </cell>
          <cell r="X487">
            <v>3.4482758620689655E-2</v>
          </cell>
          <cell r="Y487">
            <v>9.6774193548387094E-2</v>
          </cell>
          <cell r="AB487">
            <v>0.1</v>
          </cell>
          <cell r="AF487">
            <v>0.16129032258064516</v>
          </cell>
          <cell r="AH487">
            <v>0.45161290322580644</v>
          </cell>
          <cell r="AQ487">
            <v>6.6666666666666666E-2</v>
          </cell>
          <cell r="AR487">
            <v>0.25806451612903225</v>
          </cell>
          <cell r="AX487">
            <v>3.3333333333333333E-2</v>
          </cell>
        </row>
        <row r="488">
          <cell r="C488" t="str">
            <v>Key / Pittsfield / 369 West St 7</v>
          </cell>
          <cell r="D488" t="str">
            <v>Springfield Area Office</v>
          </cell>
          <cell r="Q488">
            <v>0.29032258064516131</v>
          </cell>
          <cell r="AD488">
            <v>9.6774193548387094E-2</v>
          </cell>
          <cell r="AE488">
            <v>3.3333333333333333E-2</v>
          </cell>
          <cell r="AH488">
            <v>3.2258064516129031E-2</v>
          </cell>
          <cell r="AO488">
            <v>6.4516129032258063E-2</v>
          </cell>
        </row>
        <row r="489">
          <cell r="C489" t="str">
            <v>Key / Worcester / 2 Norton St 1</v>
          </cell>
          <cell r="D489" t="str">
            <v>North Central Area Office</v>
          </cell>
          <cell r="E489">
            <v>1.870967741935484</v>
          </cell>
          <cell r="F489">
            <v>1.7419354838709675</v>
          </cell>
          <cell r="G489">
            <v>0.8</v>
          </cell>
          <cell r="M489">
            <v>0.29032258064516131</v>
          </cell>
          <cell r="N489">
            <v>0.13333333333333333</v>
          </cell>
          <cell r="Q489">
            <v>0.19354838709677419</v>
          </cell>
          <cell r="R489">
            <v>1</v>
          </cell>
          <cell r="S489">
            <v>0.4</v>
          </cell>
          <cell r="AF489">
            <v>0.41935483870967744</v>
          </cell>
          <cell r="AS489">
            <v>3.3333333333333333E-2</v>
          </cell>
          <cell r="AT489">
            <v>0.80645161290322576</v>
          </cell>
          <cell r="AU489">
            <v>1</v>
          </cell>
          <cell r="AV489">
            <v>1</v>
          </cell>
        </row>
        <row r="490">
          <cell r="C490" t="str">
            <v>Key / Worcester / 2 Norton St 2</v>
          </cell>
          <cell r="D490" t="str">
            <v>South Central Area Office</v>
          </cell>
          <cell r="E490">
            <v>1</v>
          </cell>
          <cell r="F490">
            <v>1.096774193548387</v>
          </cell>
          <cell r="G490">
            <v>1.8</v>
          </cell>
          <cell r="H490">
            <v>1.8387096774193548</v>
          </cell>
          <cell r="I490">
            <v>1.8</v>
          </cell>
          <cell r="J490">
            <v>1.032258064516129</v>
          </cell>
          <cell r="K490">
            <v>1.7741935483870968</v>
          </cell>
          <cell r="L490">
            <v>1.4285714285714286</v>
          </cell>
          <cell r="M490">
            <v>2</v>
          </cell>
          <cell r="N490">
            <v>2.2333333333333334</v>
          </cell>
          <cell r="O490">
            <v>3</v>
          </cell>
          <cell r="P490">
            <v>2.5333333333333332</v>
          </cell>
          <cell r="Q490">
            <v>3.2258064516129031E-2</v>
          </cell>
          <cell r="R490">
            <v>0.32258064516129031</v>
          </cell>
          <cell r="S490">
            <v>2.2666666666666666</v>
          </cell>
          <cell r="T490">
            <v>3</v>
          </cell>
          <cell r="U490">
            <v>3</v>
          </cell>
          <cell r="V490">
            <v>2.5806451612903225</v>
          </cell>
          <cell r="W490">
            <v>2.741935483870968</v>
          </cell>
          <cell r="X490">
            <v>2.9655172413793105</v>
          </cell>
          <cell r="Y490">
            <v>3.67741935483871</v>
          </cell>
          <cell r="Z490">
            <v>4</v>
          </cell>
          <cell r="AA490">
            <v>4</v>
          </cell>
          <cell r="AB490">
            <v>3.0333333333333332</v>
          </cell>
          <cell r="AC490">
            <v>2.6774193548387095</v>
          </cell>
          <cell r="AD490">
            <v>2.7419354838709675</v>
          </cell>
          <cell r="AE490">
            <v>2.4</v>
          </cell>
          <cell r="AF490">
            <v>2</v>
          </cell>
          <cell r="AG490">
            <v>2</v>
          </cell>
          <cell r="AH490">
            <v>1.5483870967741935</v>
          </cell>
          <cell r="AI490">
            <v>1</v>
          </cell>
          <cell r="AJ490">
            <v>0.8571428571428571</v>
          </cell>
          <cell r="AL490">
            <v>0.56666666666666665</v>
          </cell>
          <cell r="AM490">
            <v>1.8064516129032258</v>
          </cell>
          <cell r="AN490">
            <v>2.6</v>
          </cell>
          <cell r="AO490">
            <v>1.6774193548387095</v>
          </cell>
          <cell r="AP490">
            <v>1.2580645161290323</v>
          </cell>
          <cell r="AQ490">
            <v>1.7666666666666666</v>
          </cell>
          <cell r="AR490">
            <v>3</v>
          </cell>
          <cell r="AS490">
            <v>3</v>
          </cell>
          <cell r="AT490">
            <v>2.6774193548387095</v>
          </cell>
          <cell r="AU490">
            <v>1.870967741935484</v>
          </cell>
          <cell r="AV490">
            <v>1.7857142857142858</v>
          </cell>
          <cell r="AW490">
            <v>1.967741935483871</v>
          </cell>
          <cell r="AX490">
            <v>2.2333333333333334</v>
          </cell>
          <cell r="AY490">
            <v>3.32258064516129</v>
          </cell>
          <cell r="AZ490">
            <v>3.9333333333333331</v>
          </cell>
        </row>
        <row r="491">
          <cell r="C491" t="str">
            <v>Key / Worcester / 2 Norton St 3</v>
          </cell>
          <cell r="D491" t="str">
            <v>Taunton/Attleboro Area Office</v>
          </cell>
          <cell r="Q491">
            <v>0.22580645161290322</v>
          </cell>
        </row>
        <row r="492">
          <cell r="C492" t="str">
            <v>Key / Worcester / 2 Norton St 4</v>
          </cell>
          <cell r="D492" t="str">
            <v>Worcester East Area Office</v>
          </cell>
          <cell r="E492">
            <v>4.580645161290323</v>
          </cell>
          <cell r="F492">
            <v>3.4838709677419355</v>
          </cell>
          <cell r="G492">
            <v>2.4666666666666668</v>
          </cell>
          <cell r="H492">
            <v>3.935483870967742</v>
          </cell>
          <cell r="I492">
            <v>3.8</v>
          </cell>
          <cell r="J492">
            <v>4.387096774193548</v>
          </cell>
          <cell r="K492">
            <v>4.129032258064516</v>
          </cell>
          <cell r="L492">
            <v>4.0357142857142856</v>
          </cell>
          <cell r="M492">
            <v>3.838709677419355</v>
          </cell>
          <cell r="N492">
            <v>4</v>
          </cell>
          <cell r="O492">
            <v>4.225806451612903</v>
          </cell>
          <cell r="P492">
            <v>3.9666666666666668</v>
          </cell>
          <cell r="Q492">
            <v>3.6451612903225805</v>
          </cell>
          <cell r="R492">
            <v>4.4516129032258061</v>
          </cell>
          <cell r="S492">
            <v>4.0333333333333332</v>
          </cell>
          <cell r="T492">
            <v>3.741935483870968</v>
          </cell>
          <cell r="U492">
            <v>4</v>
          </cell>
          <cell r="V492">
            <v>3.9677419354838706</v>
          </cell>
          <cell r="W492">
            <v>3.903225806451613</v>
          </cell>
          <cell r="X492">
            <v>4</v>
          </cell>
          <cell r="Y492">
            <v>3.2258064516129035</v>
          </cell>
          <cell r="Z492">
            <v>2.5</v>
          </cell>
          <cell r="AA492">
            <v>2.806451612903226</v>
          </cell>
          <cell r="AB492">
            <v>3.8</v>
          </cell>
          <cell r="AC492">
            <v>3.935483870967742</v>
          </cell>
          <cell r="AD492">
            <v>3.806451612903226</v>
          </cell>
          <cell r="AE492">
            <v>4.166666666666667</v>
          </cell>
          <cell r="AF492">
            <v>3.5161290322580645</v>
          </cell>
          <cell r="AG492">
            <v>3.6</v>
          </cell>
          <cell r="AH492">
            <v>3.4838709677419355</v>
          </cell>
          <cell r="AI492">
            <v>3.967741935483871</v>
          </cell>
          <cell r="AJ492">
            <v>4.3571428571428577</v>
          </cell>
          <cell r="AK492">
            <v>4.5483870967741939</v>
          </cell>
          <cell r="AL492">
            <v>5.9666666666666668</v>
          </cell>
          <cell r="AM492">
            <v>5.096774193548387</v>
          </cell>
          <cell r="AN492">
            <v>4.833333333333333</v>
          </cell>
          <cell r="AO492">
            <v>4.5483870967741939</v>
          </cell>
          <cell r="AP492">
            <v>3.612903225806452</v>
          </cell>
          <cell r="AQ492">
            <v>3.0666666666666664</v>
          </cell>
          <cell r="AR492">
            <v>3.6774193548387095</v>
          </cell>
          <cell r="AS492">
            <v>3.6666666666666665</v>
          </cell>
          <cell r="AT492">
            <v>1.5161290322580645</v>
          </cell>
          <cell r="AU492">
            <v>2.4838709677419355</v>
          </cell>
          <cell r="AV492">
            <v>3.8571428571428568</v>
          </cell>
          <cell r="AW492">
            <v>3.5806451612903225</v>
          </cell>
          <cell r="AX492">
            <v>4.6333333333333329</v>
          </cell>
          <cell r="AY492">
            <v>4.5483870967741939</v>
          </cell>
          <cell r="AZ492">
            <v>4</v>
          </cell>
        </row>
        <row r="493">
          <cell r="C493" t="str">
            <v>Key / Worcester / 2 Norton St 5</v>
          </cell>
          <cell r="D493" t="str">
            <v>Worcester West Area Office</v>
          </cell>
          <cell r="E493">
            <v>0.4838709677419355</v>
          </cell>
          <cell r="F493">
            <v>1.8064516129032255</v>
          </cell>
          <cell r="G493">
            <v>2</v>
          </cell>
          <cell r="H493">
            <v>2</v>
          </cell>
          <cell r="I493">
            <v>1.4</v>
          </cell>
          <cell r="J493">
            <v>2.8709677419354835</v>
          </cell>
          <cell r="K493">
            <v>3</v>
          </cell>
          <cell r="L493">
            <v>3</v>
          </cell>
          <cell r="M493">
            <v>2.5483870967741935</v>
          </cell>
          <cell r="N493">
            <v>2.7666666666666666</v>
          </cell>
          <cell r="O493">
            <v>2.709677419354839</v>
          </cell>
          <cell r="P493">
            <v>2.8</v>
          </cell>
          <cell r="Q493">
            <v>2.3870967741935485</v>
          </cell>
          <cell r="R493">
            <v>2.5483870967741935</v>
          </cell>
          <cell r="S493">
            <v>2.8666666666666667</v>
          </cell>
          <cell r="T493">
            <v>2.4516129032258065</v>
          </cell>
          <cell r="U493">
            <v>2.9333333333333336</v>
          </cell>
          <cell r="V493">
            <v>2.935483870967742</v>
          </cell>
          <cell r="W493">
            <v>2.838709677419355</v>
          </cell>
          <cell r="X493">
            <v>3</v>
          </cell>
          <cell r="Y493">
            <v>3</v>
          </cell>
          <cell r="Z493">
            <v>3</v>
          </cell>
          <cell r="AA493">
            <v>3</v>
          </cell>
          <cell r="AB493">
            <v>2.8</v>
          </cell>
          <cell r="AC493">
            <v>2.7741935483870965</v>
          </cell>
          <cell r="AD493">
            <v>3</v>
          </cell>
          <cell r="AE493">
            <v>2.833333333333333</v>
          </cell>
          <cell r="AF493">
            <v>1.935483870967742</v>
          </cell>
          <cell r="AG493">
            <v>1</v>
          </cell>
          <cell r="AH493">
            <v>3</v>
          </cell>
          <cell r="AI493">
            <v>2.5806451612903225</v>
          </cell>
          <cell r="AJ493">
            <v>2.4642857142857144</v>
          </cell>
          <cell r="AK493">
            <v>2.709677419354839</v>
          </cell>
          <cell r="AL493">
            <v>2.8</v>
          </cell>
          <cell r="AM493">
            <v>2.709677419354839</v>
          </cell>
          <cell r="AN493">
            <v>1.7333333333333334</v>
          </cell>
          <cell r="AO493">
            <v>3</v>
          </cell>
          <cell r="AP493">
            <v>3</v>
          </cell>
          <cell r="AQ493">
            <v>3</v>
          </cell>
          <cell r="AR493">
            <v>3</v>
          </cell>
          <cell r="AS493">
            <v>2.6333333333333333</v>
          </cell>
          <cell r="AT493">
            <v>2.7741935483870965</v>
          </cell>
          <cell r="AU493">
            <v>3</v>
          </cell>
          <cell r="AV493">
            <v>3</v>
          </cell>
          <cell r="AW493">
            <v>2.129032258064516</v>
          </cell>
          <cell r="AX493">
            <v>2.5</v>
          </cell>
          <cell r="AY493">
            <v>2</v>
          </cell>
          <cell r="AZ493">
            <v>2</v>
          </cell>
        </row>
        <row r="494">
          <cell r="C494" t="str">
            <v>LUK / Fitchburg / 101 South St 1</v>
          </cell>
          <cell r="D494" t="str">
            <v>Children's Friends Inc. (Adop)</v>
          </cell>
          <cell r="AV494">
            <v>0.6071428571428571</v>
          </cell>
          <cell r="AW494">
            <v>1</v>
          </cell>
          <cell r="AX494">
            <v>0.96666666666666667</v>
          </cell>
        </row>
        <row r="495">
          <cell r="C495" t="str">
            <v>LUK / Fitchburg / 101 South St 2</v>
          </cell>
          <cell r="D495" t="str">
            <v>Greenfield Area Office</v>
          </cell>
          <cell r="AJ495">
            <v>1</v>
          </cell>
          <cell r="AK495">
            <v>1</v>
          </cell>
          <cell r="AL495">
            <v>0.6</v>
          </cell>
        </row>
        <row r="496">
          <cell r="C496" t="str">
            <v>LUK / Fitchburg / 101 South St 3</v>
          </cell>
          <cell r="D496" t="str">
            <v>Haverhill Area Office</v>
          </cell>
          <cell r="O496">
            <v>0.22580645161290322</v>
          </cell>
        </row>
        <row r="497">
          <cell r="C497" t="str">
            <v>LUK / Fitchburg / 101 South St 4</v>
          </cell>
          <cell r="D497" t="str">
            <v>Lowell Area Office</v>
          </cell>
          <cell r="AG497">
            <v>1</v>
          </cell>
          <cell r="AH497">
            <v>0.967741935483871</v>
          </cell>
        </row>
        <row r="498">
          <cell r="C498" t="str">
            <v>LUK / Fitchburg / 101 South St 5</v>
          </cell>
          <cell r="D498" t="str">
            <v>Lutherans (Adop)</v>
          </cell>
          <cell r="AG498">
            <v>3.3333333333333333E-2</v>
          </cell>
        </row>
        <row r="499">
          <cell r="C499" t="str">
            <v>LUK / Fitchburg / 101 South St 6</v>
          </cell>
          <cell r="D499" t="str">
            <v>North Central Area Office</v>
          </cell>
          <cell r="E499">
            <v>3.4193548387096775</v>
          </cell>
          <cell r="F499">
            <v>4</v>
          </cell>
          <cell r="G499">
            <v>3.5</v>
          </cell>
          <cell r="H499">
            <v>2.3548387096774195</v>
          </cell>
          <cell r="I499">
            <v>3</v>
          </cell>
          <cell r="J499">
            <v>2.5483870967741935</v>
          </cell>
          <cell r="K499">
            <v>2</v>
          </cell>
          <cell r="L499">
            <v>2.7857142857142856</v>
          </cell>
          <cell r="M499">
            <v>3.8387096774193545</v>
          </cell>
          <cell r="N499">
            <v>3.5333333333333332</v>
          </cell>
          <cell r="O499">
            <v>2.6774193548387095</v>
          </cell>
          <cell r="P499">
            <v>4.4666666666666668</v>
          </cell>
          <cell r="Q499">
            <v>5.5483870967741939</v>
          </cell>
          <cell r="R499">
            <v>6.161290322580645</v>
          </cell>
          <cell r="S499">
            <v>6</v>
          </cell>
          <cell r="T499">
            <v>5.5806451612903221</v>
          </cell>
          <cell r="U499">
            <v>5.8666666666666671</v>
          </cell>
          <cell r="V499">
            <v>5.967741935483871</v>
          </cell>
          <cell r="W499">
            <v>5.258064516129032</v>
          </cell>
          <cell r="X499">
            <v>6</v>
          </cell>
          <cell r="Y499">
            <v>5.741935483870968</v>
          </cell>
          <cell r="Z499">
            <v>5.6666666666666661</v>
          </cell>
          <cell r="AA499">
            <v>5</v>
          </cell>
          <cell r="AB499">
            <v>5.1666666666666661</v>
          </cell>
          <cell r="AC499">
            <v>5.935483870967742</v>
          </cell>
          <cell r="AD499">
            <v>5.7741935483870961</v>
          </cell>
          <cell r="AE499">
            <v>5.6</v>
          </cell>
          <cell r="AF499">
            <v>6.096774193548387</v>
          </cell>
          <cell r="AG499">
            <v>4.3666666666666671</v>
          </cell>
          <cell r="AH499">
            <v>3.354838709677419</v>
          </cell>
          <cell r="AI499">
            <v>5.193548387096774</v>
          </cell>
          <cell r="AJ499">
            <v>5.0357142857142856</v>
          </cell>
          <cell r="AK499">
            <v>4.774193548387097</v>
          </cell>
          <cell r="AL499">
            <v>4.3</v>
          </cell>
          <cell r="AM499">
            <v>5</v>
          </cell>
          <cell r="AN499">
            <v>2.8</v>
          </cell>
          <cell r="AO499">
            <v>3.161290322580645</v>
          </cell>
          <cell r="AP499">
            <v>4.935483870967742</v>
          </cell>
          <cell r="AQ499">
            <v>5.0666666666666664</v>
          </cell>
          <cell r="AR499">
            <v>3.9677419354838706</v>
          </cell>
          <cell r="AS499">
            <v>4.833333333333333</v>
          </cell>
          <cell r="AT499">
            <v>5.419354838709677</v>
          </cell>
          <cell r="AU499">
            <v>5.290322580645161</v>
          </cell>
          <cell r="AV499">
            <v>2.2857142857142856</v>
          </cell>
          <cell r="AW499">
            <v>3.193548387096774</v>
          </cell>
          <cell r="AX499">
            <v>4.3</v>
          </cell>
          <cell r="AY499">
            <v>5.096774193548387</v>
          </cell>
          <cell r="AZ499">
            <v>6.1</v>
          </cell>
        </row>
        <row r="500">
          <cell r="C500" t="str">
            <v>LUK / Fitchburg / 101 South St 7</v>
          </cell>
          <cell r="D500" t="str">
            <v>South Central Area Office</v>
          </cell>
          <cell r="F500">
            <v>6.4516129032258063E-2</v>
          </cell>
          <cell r="G500">
            <v>0.13333333333333333</v>
          </cell>
          <cell r="H500">
            <v>0.45161290322580644</v>
          </cell>
          <cell r="I500">
            <v>0.5</v>
          </cell>
          <cell r="J500">
            <v>1.064516129032258</v>
          </cell>
          <cell r="K500">
            <v>1</v>
          </cell>
          <cell r="L500">
            <v>0.64285714285714279</v>
          </cell>
          <cell r="N500">
            <v>6.6666666666666666E-2</v>
          </cell>
          <cell r="AF500">
            <v>6.4516129032258063E-2</v>
          </cell>
          <cell r="AK500">
            <v>3.2258064516129031E-2</v>
          </cell>
          <cell r="AM500">
            <v>9.6774193548387094E-2</v>
          </cell>
          <cell r="AN500">
            <v>0.23333333333333334</v>
          </cell>
        </row>
        <row r="501">
          <cell r="C501" t="str">
            <v>LUK / Fitchburg / 101 South St 8</v>
          </cell>
          <cell r="D501" t="str">
            <v>Worcester East Area Office</v>
          </cell>
          <cell r="E501">
            <v>1.0322580645161292</v>
          </cell>
          <cell r="F501">
            <v>1.064516129032258</v>
          </cell>
          <cell r="G501">
            <v>1.1666666666666667</v>
          </cell>
          <cell r="H501">
            <v>1.838709677419355</v>
          </cell>
          <cell r="I501">
            <v>2</v>
          </cell>
          <cell r="J501">
            <v>2</v>
          </cell>
          <cell r="K501">
            <v>1.5483870967741935</v>
          </cell>
          <cell r="L501">
            <v>0.8214285714285714</v>
          </cell>
          <cell r="M501">
            <v>1</v>
          </cell>
          <cell r="N501">
            <v>0.9</v>
          </cell>
          <cell r="O501">
            <v>3.2258064516129031E-2</v>
          </cell>
          <cell r="R501">
            <v>0.12903225806451613</v>
          </cell>
          <cell r="S501">
            <v>3.3333333333333333E-2</v>
          </cell>
          <cell r="AA501">
            <v>3.2258064516129031E-2</v>
          </cell>
          <cell r="AH501">
            <v>0.90322580645161288</v>
          </cell>
          <cell r="AI501">
            <v>0.19354838709677419</v>
          </cell>
          <cell r="AN501">
            <v>0.46666666666666667</v>
          </cell>
          <cell r="AR501">
            <v>0.58064516129032262</v>
          </cell>
          <cell r="AX501">
            <v>6.6666666666666666E-2</v>
          </cell>
          <cell r="AY501">
            <v>0.22580645161290322</v>
          </cell>
        </row>
        <row r="502">
          <cell r="C502" t="str">
            <v>LUK / Fitchburg / 101 South St 9</v>
          </cell>
          <cell r="D502" t="str">
            <v>Worcester West Area Office</v>
          </cell>
          <cell r="E502">
            <v>1.064516129032258</v>
          </cell>
          <cell r="F502">
            <v>1.032258064516129</v>
          </cell>
          <cell r="G502">
            <v>0.8666666666666667</v>
          </cell>
          <cell r="H502">
            <v>1.096774193548387</v>
          </cell>
          <cell r="I502">
            <v>1.0333333333333334</v>
          </cell>
          <cell r="J502">
            <v>0.41935483870967744</v>
          </cell>
          <cell r="K502">
            <v>0.87096774193548387</v>
          </cell>
          <cell r="L502">
            <v>0.9285714285714286</v>
          </cell>
          <cell r="M502">
            <v>0.41935483870967744</v>
          </cell>
          <cell r="N502">
            <v>1</v>
          </cell>
          <cell r="O502">
            <v>1.032258064516129</v>
          </cell>
          <cell r="P502">
            <v>1</v>
          </cell>
          <cell r="Q502">
            <v>1</v>
          </cell>
          <cell r="R502">
            <v>1</v>
          </cell>
          <cell r="S502">
            <v>1.0333333333333334</v>
          </cell>
          <cell r="T502">
            <v>0.90322580645161288</v>
          </cell>
          <cell r="U502">
            <v>0.16666666666666666</v>
          </cell>
          <cell r="V502">
            <v>1</v>
          </cell>
          <cell r="W502">
            <v>1</v>
          </cell>
          <cell r="X502">
            <v>1</v>
          </cell>
          <cell r="Y502">
            <v>1</v>
          </cell>
          <cell r="Z502">
            <v>1.1000000000000001</v>
          </cell>
          <cell r="AA502">
            <v>1</v>
          </cell>
          <cell r="AB502">
            <v>1</v>
          </cell>
          <cell r="AC502">
            <v>0.80645161290322576</v>
          </cell>
          <cell r="AD502">
            <v>1</v>
          </cell>
          <cell r="AE502">
            <v>1.1333333333333333</v>
          </cell>
          <cell r="AF502">
            <v>0.93548387096774188</v>
          </cell>
          <cell r="AG502">
            <v>0.33333333333333331</v>
          </cell>
          <cell r="AH502">
            <v>1</v>
          </cell>
          <cell r="AI502">
            <v>1</v>
          </cell>
          <cell r="AJ502">
            <v>0.9642857142857143</v>
          </cell>
          <cell r="AK502">
            <v>3.2258064516129031E-2</v>
          </cell>
          <cell r="AL502">
            <v>0.26666666666666666</v>
          </cell>
          <cell r="AM502">
            <v>1.2903225806451613</v>
          </cell>
          <cell r="AN502">
            <v>1.2666666666666666</v>
          </cell>
          <cell r="AO502">
            <v>1.1935483870967742</v>
          </cell>
          <cell r="AP502">
            <v>1</v>
          </cell>
          <cell r="AQ502">
            <v>6.6666666666666666E-2</v>
          </cell>
          <cell r="AR502">
            <v>0.61290322580645162</v>
          </cell>
          <cell r="AS502">
            <v>1</v>
          </cell>
          <cell r="AT502">
            <v>1</v>
          </cell>
          <cell r="AU502">
            <v>1</v>
          </cell>
          <cell r="AV502">
            <v>0.35714285714285715</v>
          </cell>
          <cell r="AX502">
            <v>3.3333333333333333E-2</v>
          </cell>
          <cell r="AY502">
            <v>1.032258064516129</v>
          </cell>
          <cell r="AZ502">
            <v>0.56666666666666665</v>
          </cell>
        </row>
        <row r="503">
          <cell r="C503" t="str">
            <v>LUK / Fitchburg / 102 Day Street 1</v>
          </cell>
          <cell r="D503" t="str">
            <v>North Central Area Office</v>
          </cell>
          <cell r="E503">
            <v>0.87096774193548387</v>
          </cell>
          <cell r="F503">
            <v>1</v>
          </cell>
          <cell r="G503">
            <v>1</v>
          </cell>
          <cell r="H503">
            <v>0.87096774193548387</v>
          </cell>
          <cell r="I503">
            <v>1.3333333333333333</v>
          </cell>
          <cell r="J503">
            <v>1</v>
          </cell>
          <cell r="K503">
            <v>0.58064516129032262</v>
          </cell>
          <cell r="L503">
            <v>1</v>
          </cell>
          <cell r="M503">
            <v>1</v>
          </cell>
          <cell r="N503">
            <v>1.9666666666666668</v>
          </cell>
          <cell r="O503">
            <v>2.709677419354839</v>
          </cell>
          <cell r="P503">
            <v>2.5</v>
          </cell>
          <cell r="Q503">
            <v>1.3225806451612903</v>
          </cell>
          <cell r="R503">
            <v>1.1935483870967742</v>
          </cell>
          <cell r="S503">
            <v>1.6</v>
          </cell>
          <cell r="T503">
            <v>2.064516129032258</v>
          </cell>
          <cell r="U503">
            <v>2.0666666666666669</v>
          </cell>
          <cell r="V503">
            <v>1.8387096774193548</v>
          </cell>
          <cell r="W503">
            <v>2</v>
          </cell>
          <cell r="X503">
            <v>1.8620689655172415</v>
          </cell>
          <cell r="Y503">
            <v>0.4838709677419355</v>
          </cell>
          <cell r="AA503">
            <v>0.83870967741935476</v>
          </cell>
          <cell r="AB503">
            <v>2.8666666666666667</v>
          </cell>
          <cell r="AC503">
            <v>4.032258064516129</v>
          </cell>
          <cell r="AD503">
            <v>3.3225806451612905</v>
          </cell>
          <cell r="AE503">
            <v>2.8333333333333335</v>
          </cell>
          <cell r="AF503">
            <v>3.774193548387097</v>
          </cell>
          <cell r="AG503">
            <v>4.2333333333333334</v>
          </cell>
          <cell r="AH503">
            <v>4</v>
          </cell>
          <cell r="AI503">
            <v>3.8064516129032255</v>
          </cell>
          <cell r="AJ503">
            <v>3.8214285714285716</v>
          </cell>
          <cell r="AK503">
            <v>3.645161290322581</v>
          </cell>
          <cell r="AL503">
            <v>3.5</v>
          </cell>
          <cell r="AM503">
            <v>3.5806451612903225</v>
          </cell>
          <cell r="AN503">
            <v>3.4</v>
          </cell>
          <cell r="AO503">
            <v>3.709677419354839</v>
          </cell>
          <cell r="AP503">
            <v>2.4193548387096775</v>
          </cell>
        </row>
        <row r="504">
          <cell r="C504" t="str">
            <v>LUK / Fitchburg / 102 Day Street 2</v>
          </cell>
          <cell r="D504" t="str">
            <v>South Central Area Office</v>
          </cell>
          <cell r="F504">
            <v>6.4516129032258063E-2</v>
          </cell>
          <cell r="G504">
            <v>0.2</v>
          </cell>
          <cell r="H504">
            <v>0.32258064516129031</v>
          </cell>
          <cell r="I504">
            <v>1.0666666666666667</v>
          </cell>
          <cell r="J504">
            <v>0.61290322580645162</v>
          </cell>
          <cell r="K504">
            <v>0.93548387096774188</v>
          </cell>
          <cell r="L504">
            <v>0.39285714285714285</v>
          </cell>
          <cell r="M504">
            <v>0.83870967741935487</v>
          </cell>
          <cell r="Q504">
            <v>0.12903225806451613</v>
          </cell>
          <cell r="R504">
            <v>0.5161290322580645</v>
          </cell>
          <cell r="S504">
            <v>0.1</v>
          </cell>
          <cell r="T504">
            <v>3.2258064516129031E-2</v>
          </cell>
          <cell r="U504">
            <v>0.73333333333333328</v>
          </cell>
          <cell r="V504">
            <v>0.70967741935483863</v>
          </cell>
          <cell r="W504">
            <v>6.4516129032258063E-2</v>
          </cell>
          <cell r="Y504">
            <v>0.16129032258064516</v>
          </cell>
          <cell r="AC504">
            <v>0.58064516129032262</v>
          </cell>
          <cell r="AD504">
            <v>1.1612903225806452</v>
          </cell>
          <cell r="AE504">
            <v>0.96666666666666667</v>
          </cell>
          <cell r="AF504">
            <v>1</v>
          </cell>
          <cell r="AG504">
            <v>0.83333333333333326</v>
          </cell>
        </row>
        <row r="505">
          <cell r="C505" t="str">
            <v>LUK / Fitchburg / 102 Day Street 3</v>
          </cell>
          <cell r="D505" t="str">
            <v>Worcester East Area Office</v>
          </cell>
          <cell r="E505">
            <v>0.35483870967741937</v>
          </cell>
          <cell r="F505">
            <v>0.25806451612903225</v>
          </cell>
          <cell r="G505">
            <v>0.93333333333333335</v>
          </cell>
          <cell r="H505">
            <v>0.67741935483870963</v>
          </cell>
          <cell r="I505">
            <v>0.66666666666666663</v>
          </cell>
          <cell r="J505">
            <v>0.25806451612903225</v>
          </cell>
          <cell r="K505">
            <v>0.70967741935483875</v>
          </cell>
          <cell r="L505">
            <v>0.8571428571428571</v>
          </cell>
          <cell r="M505">
            <v>0.967741935483871</v>
          </cell>
          <cell r="N505">
            <v>0.7</v>
          </cell>
          <cell r="O505">
            <v>0.70967741935483875</v>
          </cell>
          <cell r="P505">
            <v>0.23333333333333334</v>
          </cell>
          <cell r="Q505">
            <v>0.74193548387096775</v>
          </cell>
          <cell r="R505">
            <v>1</v>
          </cell>
          <cell r="S505">
            <v>1</v>
          </cell>
          <cell r="T505">
            <v>1</v>
          </cell>
          <cell r="U505">
            <v>1</v>
          </cell>
          <cell r="V505">
            <v>1.3548387096774193</v>
          </cell>
          <cell r="W505">
            <v>1.903225806451613</v>
          </cell>
          <cell r="X505">
            <v>1.7931034482758621</v>
          </cell>
          <cell r="Y505">
            <v>0.64516129032258074</v>
          </cell>
          <cell r="Z505">
            <v>1.9666666666666666</v>
          </cell>
          <cell r="AA505">
            <v>2.3548387096774195</v>
          </cell>
          <cell r="AB505">
            <v>1.9333333333333333</v>
          </cell>
          <cell r="AC505">
            <v>0.58064516129032251</v>
          </cell>
          <cell r="AD505">
            <v>1.032258064516129</v>
          </cell>
          <cell r="AE505">
            <v>1.5</v>
          </cell>
          <cell r="AF505">
            <v>1.5161290322580645</v>
          </cell>
          <cell r="AG505">
            <v>1.5333333333333332</v>
          </cell>
          <cell r="AH505">
            <v>2.258064516129032</v>
          </cell>
          <cell r="AI505">
            <v>1.129032258064516</v>
          </cell>
          <cell r="AJ505">
            <v>2.1071428571428572</v>
          </cell>
          <cell r="AK505">
            <v>2</v>
          </cell>
          <cell r="AL505">
            <v>1.6333333333333333</v>
          </cell>
          <cell r="AM505">
            <v>1</v>
          </cell>
          <cell r="AN505">
            <v>1</v>
          </cell>
          <cell r="AO505">
            <v>1.129032258064516</v>
          </cell>
          <cell r="AP505">
            <v>1.2580645161290323</v>
          </cell>
          <cell r="AQ505">
            <v>1</v>
          </cell>
          <cell r="AR505">
            <v>1</v>
          </cell>
          <cell r="AS505">
            <v>0.5</v>
          </cell>
        </row>
        <row r="506">
          <cell r="C506" t="str">
            <v>LUK / Fitchburg / 102 Day Street 4</v>
          </cell>
          <cell r="D506" t="str">
            <v>Worcester West Area Office</v>
          </cell>
          <cell r="E506">
            <v>0.80645161290322576</v>
          </cell>
          <cell r="F506">
            <v>1</v>
          </cell>
          <cell r="G506">
            <v>1</v>
          </cell>
          <cell r="H506">
            <v>0.77419354838709675</v>
          </cell>
          <cell r="I506">
            <v>0.93333333333333335</v>
          </cell>
          <cell r="J506">
            <v>1.6129032258064515</v>
          </cell>
          <cell r="K506">
            <v>1.5483870967741935</v>
          </cell>
          <cell r="L506">
            <v>1</v>
          </cell>
          <cell r="M506">
            <v>1</v>
          </cell>
          <cell r="N506">
            <v>1</v>
          </cell>
          <cell r="O506">
            <v>1</v>
          </cell>
          <cell r="P506">
            <v>0.93333333333333335</v>
          </cell>
          <cell r="Q506">
            <v>1.3548387096774195</v>
          </cell>
          <cell r="R506">
            <v>1</v>
          </cell>
          <cell r="S506">
            <v>0.76666666666666672</v>
          </cell>
          <cell r="T506">
            <v>0.967741935483871</v>
          </cell>
          <cell r="U506">
            <v>1</v>
          </cell>
          <cell r="V506">
            <v>0.74193548387096775</v>
          </cell>
          <cell r="W506">
            <v>1</v>
          </cell>
          <cell r="X506">
            <v>0.75862068965517238</v>
          </cell>
          <cell r="Z506">
            <v>0.2</v>
          </cell>
          <cell r="AA506">
            <v>1</v>
          </cell>
          <cell r="AB506">
            <v>0.83333333333333326</v>
          </cell>
          <cell r="AC506">
            <v>0.90322580645161299</v>
          </cell>
          <cell r="AD506">
            <v>1.1935483870967742</v>
          </cell>
          <cell r="AE506">
            <v>0.9</v>
          </cell>
          <cell r="AF506">
            <v>2</v>
          </cell>
          <cell r="AG506">
            <v>2</v>
          </cell>
          <cell r="AH506">
            <v>1.7096774193548387</v>
          </cell>
          <cell r="AI506">
            <v>2</v>
          </cell>
          <cell r="AJ506">
            <v>1.6428571428571428</v>
          </cell>
          <cell r="AK506">
            <v>2.4838709677419355</v>
          </cell>
          <cell r="AL506">
            <v>2.5</v>
          </cell>
          <cell r="AM506">
            <v>2</v>
          </cell>
          <cell r="AN506">
            <v>2</v>
          </cell>
          <cell r="AO506">
            <v>1.6129032258064515</v>
          </cell>
          <cell r="AP506">
            <v>9.6774193548387094E-2</v>
          </cell>
        </row>
        <row r="507">
          <cell r="C507" t="str">
            <v>LUK / Fitchburg / 27 Myrtle Ave 1</v>
          </cell>
          <cell r="D507" t="str">
            <v>Lowell Area Office</v>
          </cell>
          <cell r="Z507">
            <v>3.3333333333333333E-2</v>
          </cell>
        </row>
        <row r="508">
          <cell r="C508" t="str">
            <v>LUK / Fitchburg / 27 Myrtle Ave 2</v>
          </cell>
          <cell r="D508" t="str">
            <v>North Central Area Office</v>
          </cell>
          <cell r="E508">
            <v>1.4816129032258065</v>
          </cell>
          <cell r="F508">
            <v>1.1612903225806452</v>
          </cell>
          <cell r="G508">
            <v>3.5333333333333332</v>
          </cell>
          <cell r="H508">
            <v>4.903225806451613</v>
          </cell>
          <cell r="I508">
            <v>5</v>
          </cell>
          <cell r="J508">
            <v>4.9677419354838701</v>
          </cell>
          <cell r="K508">
            <v>5.709677419354839</v>
          </cell>
          <cell r="L508">
            <v>3.8571428571428572</v>
          </cell>
          <cell r="M508">
            <v>4.6129032258064511</v>
          </cell>
          <cell r="N508">
            <v>5.4333333333333336</v>
          </cell>
          <cell r="O508">
            <v>5.032258064516129</v>
          </cell>
          <cell r="P508">
            <v>4.9000000000000004</v>
          </cell>
          <cell r="Q508">
            <v>5.290322580645161</v>
          </cell>
          <cell r="R508">
            <v>5.5483870967741931</v>
          </cell>
          <cell r="S508">
            <v>5.3</v>
          </cell>
          <cell r="T508">
            <v>4.967741935483871</v>
          </cell>
          <cell r="U508">
            <v>4.4000000000000004</v>
          </cell>
          <cell r="V508">
            <v>4.967741935483871</v>
          </cell>
          <cell r="W508">
            <v>4.7419354838709671</v>
          </cell>
          <cell r="X508">
            <v>4.4137931034482758</v>
          </cell>
          <cell r="Y508">
            <v>4.870967741935484</v>
          </cell>
          <cell r="Z508">
            <v>5</v>
          </cell>
          <cell r="AA508">
            <v>4.935483870967742</v>
          </cell>
          <cell r="AB508">
            <v>3.4666666666666668</v>
          </cell>
          <cell r="AC508">
            <v>2.193548387096774</v>
          </cell>
          <cell r="AD508">
            <v>2.612903225806452</v>
          </cell>
          <cell r="AE508">
            <v>1</v>
          </cell>
          <cell r="AF508">
            <v>0.61290322580645162</v>
          </cell>
          <cell r="AG508">
            <v>1.7333333333333334</v>
          </cell>
          <cell r="AH508">
            <v>2.193548387096774</v>
          </cell>
          <cell r="AI508">
            <v>2.3870967741935485</v>
          </cell>
          <cell r="AJ508">
            <v>3.0357142857142856</v>
          </cell>
          <cell r="AK508">
            <v>2.935483870967742</v>
          </cell>
          <cell r="AL508">
            <v>3.0333333333333332</v>
          </cell>
          <cell r="AM508">
            <v>3</v>
          </cell>
          <cell r="AN508">
            <v>2.8</v>
          </cell>
          <cell r="AO508">
            <v>2.612903225806452</v>
          </cell>
          <cell r="AP508">
            <v>1.903225806451613</v>
          </cell>
          <cell r="AQ508">
            <v>3</v>
          </cell>
          <cell r="AR508">
            <v>1.6774193548387097</v>
          </cell>
          <cell r="AS508">
            <v>1.4666666666666668</v>
          </cell>
          <cell r="AT508">
            <v>1.096774193548387</v>
          </cell>
          <cell r="AU508">
            <v>2.6451612903225805</v>
          </cell>
          <cell r="AV508">
            <v>3</v>
          </cell>
          <cell r="AW508">
            <v>1.6129032258064515</v>
          </cell>
          <cell r="AY508">
            <v>1.3870967741935485</v>
          </cell>
          <cell r="AZ508">
            <v>2.2333333333333334</v>
          </cell>
        </row>
        <row r="509">
          <cell r="C509" t="str">
            <v>LUK / Fitchburg / 27 Myrtle Ave 3</v>
          </cell>
          <cell r="D509" t="str">
            <v>South Central Area Office</v>
          </cell>
          <cell r="E509">
            <v>6.4516129032258063E-2</v>
          </cell>
          <cell r="F509">
            <v>0.87096774193548387</v>
          </cell>
          <cell r="I509">
            <v>3.3333333333333333E-2</v>
          </cell>
          <cell r="J509">
            <v>6.4516129032258063E-2</v>
          </cell>
          <cell r="L509">
            <v>7.1428571428571425E-2</v>
          </cell>
          <cell r="Q509">
            <v>3.2258064516129031E-2</v>
          </cell>
          <cell r="U509">
            <v>0.13333333333333333</v>
          </cell>
          <cell r="AB509">
            <v>0.13333333333333333</v>
          </cell>
          <cell r="AG509">
            <v>0.33333333333333331</v>
          </cell>
          <cell r="AH509">
            <v>0.77419354838709675</v>
          </cell>
          <cell r="AI509">
            <v>1</v>
          </cell>
          <cell r="AJ509">
            <v>1.2142857142857142</v>
          </cell>
          <cell r="AK509">
            <v>1.129032258064516</v>
          </cell>
          <cell r="AL509">
            <v>1</v>
          </cell>
          <cell r="AM509">
            <v>1</v>
          </cell>
          <cell r="AN509">
            <v>1.1000000000000001</v>
          </cell>
          <cell r="AO509">
            <v>1</v>
          </cell>
          <cell r="AP509">
            <v>1</v>
          </cell>
          <cell r="AQ509">
            <v>0.5</v>
          </cell>
          <cell r="AR509">
            <v>1</v>
          </cell>
          <cell r="AS509">
            <v>0.83333333333333337</v>
          </cell>
          <cell r="AT509">
            <v>3.2258064516129031E-2</v>
          </cell>
          <cell r="AV509">
            <v>7.1428571428571425E-2</v>
          </cell>
        </row>
        <row r="510">
          <cell r="C510" t="str">
            <v>LUK / Fitchburg / 27 Myrtle Ave 4</v>
          </cell>
          <cell r="D510" t="str">
            <v>Worcester East Area Office</v>
          </cell>
          <cell r="E510">
            <v>2</v>
          </cell>
          <cell r="F510">
            <v>3.225806451612903</v>
          </cell>
          <cell r="G510">
            <v>1.7</v>
          </cell>
          <cell r="H510">
            <v>0.54838709677419351</v>
          </cell>
          <cell r="I510">
            <v>1.9333333333333333</v>
          </cell>
          <cell r="J510">
            <v>1.064516129032258</v>
          </cell>
          <cell r="K510">
            <v>1.032258064516129</v>
          </cell>
          <cell r="L510">
            <v>0.8214285714285714</v>
          </cell>
          <cell r="M510">
            <v>1</v>
          </cell>
          <cell r="N510">
            <v>1.4666666666666668</v>
          </cell>
          <cell r="O510">
            <v>1.935483870967742</v>
          </cell>
          <cell r="P510">
            <v>1.8333333333333335</v>
          </cell>
          <cell r="Q510">
            <v>2.258064516129032</v>
          </cell>
          <cell r="R510">
            <v>2.064516129032258</v>
          </cell>
          <cell r="S510">
            <v>2</v>
          </cell>
          <cell r="T510">
            <v>2.032258064516129</v>
          </cell>
          <cell r="U510">
            <v>2.1333333333333333</v>
          </cell>
          <cell r="V510">
            <v>2.064516129032258</v>
          </cell>
          <cell r="W510">
            <v>2.032258064516129</v>
          </cell>
          <cell r="X510">
            <v>2.2758620689655173</v>
          </cell>
          <cell r="Y510">
            <v>2.064516129032258</v>
          </cell>
          <cell r="Z510">
            <v>2</v>
          </cell>
          <cell r="AA510">
            <v>1.7741935483870968</v>
          </cell>
          <cell r="AB510">
            <v>1.8666666666666667</v>
          </cell>
          <cell r="AC510">
            <v>2.4193548387096775</v>
          </cell>
          <cell r="AD510">
            <v>2.0645161290322585</v>
          </cell>
          <cell r="AE510">
            <v>1.7333333333333334</v>
          </cell>
          <cell r="AF510">
            <v>1.7096774193548387</v>
          </cell>
          <cell r="AG510">
            <v>1</v>
          </cell>
          <cell r="AH510">
            <v>1.096774193548387</v>
          </cell>
          <cell r="AI510">
            <v>1.903225806451613</v>
          </cell>
          <cell r="AJ510">
            <v>1.1071428571428572</v>
          </cell>
          <cell r="AK510">
            <v>1.161290322580645</v>
          </cell>
          <cell r="AL510">
            <v>1.4666666666666668</v>
          </cell>
          <cell r="AM510">
            <v>2.096774193548387</v>
          </cell>
          <cell r="AN510">
            <v>2.1333333333333333</v>
          </cell>
          <cell r="AO510">
            <v>1.6451612903225807</v>
          </cell>
          <cell r="AP510">
            <v>2.4838709677419355</v>
          </cell>
          <cell r="AQ510">
            <v>1.9666666666666668</v>
          </cell>
          <cell r="AR510">
            <v>1.7741935483870968</v>
          </cell>
          <cell r="AS510">
            <v>0.26666666666666666</v>
          </cell>
          <cell r="AT510">
            <v>2.064516129032258</v>
          </cell>
          <cell r="AU510">
            <v>2.161290322580645</v>
          </cell>
          <cell r="AV510">
            <v>2.8214285714285716</v>
          </cell>
          <cell r="AW510">
            <v>3</v>
          </cell>
          <cell r="AX510">
            <v>2.8333333333333335</v>
          </cell>
          <cell r="AY510">
            <v>1.2580645161290323</v>
          </cell>
          <cell r="AZ510">
            <v>1.7</v>
          </cell>
        </row>
        <row r="511">
          <cell r="C511" t="str">
            <v>LUK / Fitchburg / 27 Myrtle Ave 5</v>
          </cell>
          <cell r="D511" t="str">
            <v>Worcester West Area Office</v>
          </cell>
          <cell r="E511">
            <v>1.7419354838709675</v>
          </cell>
          <cell r="F511">
            <v>1.5161290322580645</v>
          </cell>
          <cell r="G511">
            <v>2.1666666666666665</v>
          </cell>
          <cell r="H511">
            <v>1.903225806451613</v>
          </cell>
          <cell r="I511">
            <v>1.0333333333333334</v>
          </cell>
          <cell r="J511">
            <v>2</v>
          </cell>
          <cell r="K511">
            <v>1.8064516129032255</v>
          </cell>
          <cell r="L511">
            <v>2.0714285714285712</v>
          </cell>
          <cell r="M511">
            <v>2</v>
          </cell>
          <cell r="N511">
            <v>2.0666666666666664</v>
          </cell>
          <cell r="O511">
            <v>2</v>
          </cell>
          <cell r="P511">
            <v>1.9666666666666668</v>
          </cell>
          <cell r="Q511">
            <v>1.7096774193548385</v>
          </cell>
          <cell r="R511">
            <v>1.4838709677419355</v>
          </cell>
          <cell r="S511">
            <v>2.1</v>
          </cell>
          <cell r="T511">
            <v>1.7419354838709677</v>
          </cell>
          <cell r="U511">
            <v>2.0333333333333332</v>
          </cell>
          <cell r="V511">
            <v>2</v>
          </cell>
          <cell r="W511">
            <v>2.129032258064516</v>
          </cell>
          <cell r="X511">
            <v>2</v>
          </cell>
          <cell r="Y511">
            <v>2.096774193548387</v>
          </cell>
          <cell r="Z511">
            <v>1.8333333333333333</v>
          </cell>
          <cell r="AA511">
            <v>2</v>
          </cell>
          <cell r="AB511">
            <v>2</v>
          </cell>
          <cell r="AC511">
            <v>1.6451612903225805</v>
          </cell>
          <cell r="AD511">
            <v>1.4193548387096775</v>
          </cell>
          <cell r="AE511">
            <v>2</v>
          </cell>
          <cell r="AF511">
            <v>1.903225806451613</v>
          </cell>
          <cell r="AG511">
            <v>1</v>
          </cell>
          <cell r="AH511">
            <v>1</v>
          </cell>
          <cell r="AI511">
            <v>1</v>
          </cell>
          <cell r="AJ511">
            <v>0.35714285714285715</v>
          </cell>
          <cell r="AL511">
            <v>0.2</v>
          </cell>
          <cell r="AM511">
            <v>1</v>
          </cell>
          <cell r="AN511">
            <v>0.83333333333333337</v>
          </cell>
          <cell r="AO511">
            <v>0.22580645161290322</v>
          </cell>
          <cell r="AP511">
            <v>1.2258064516129032</v>
          </cell>
          <cell r="AQ511">
            <v>1</v>
          </cell>
          <cell r="AR511">
            <v>1.7419354838709675</v>
          </cell>
          <cell r="AS511">
            <v>1.2</v>
          </cell>
          <cell r="AT511">
            <v>1</v>
          </cell>
          <cell r="AU511">
            <v>1</v>
          </cell>
          <cell r="AV511">
            <v>0.85714285714285721</v>
          </cell>
          <cell r="AW511">
            <v>0.67741935483870974</v>
          </cell>
          <cell r="AX511">
            <v>1</v>
          </cell>
          <cell r="AY511">
            <v>1</v>
          </cell>
          <cell r="AZ511">
            <v>0.9</v>
          </cell>
        </row>
        <row r="512">
          <cell r="C512" t="str">
            <v>LUK / Fitchburg / 27 Myrtle Ave 6</v>
          </cell>
          <cell r="D512" t="str">
            <v>(blank)</v>
          </cell>
          <cell r="G512">
            <v>3.3333333333333333E-2</v>
          </cell>
        </row>
        <row r="513">
          <cell r="C513" t="str">
            <v>LUK / Fitchburg / 846 Westminster 1</v>
          </cell>
          <cell r="D513" t="str">
            <v>North Central Area Office</v>
          </cell>
          <cell r="AP513">
            <v>0.19354838709677419</v>
          </cell>
          <cell r="AQ513">
            <v>2.8333333333333335</v>
          </cell>
          <cell r="AR513">
            <v>3.7419354838709671</v>
          </cell>
          <cell r="AS513">
            <v>3.7666666666666666</v>
          </cell>
          <cell r="AT513">
            <v>3.290322580645161</v>
          </cell>
          <cell r="AU513">
            <v>1.6774193548387097</v>
          </cell>
          <cell r="AV513">
            <v>2.3214285714285712</v>
          </cell>
          <cell r="AW513">
            <v>4.709677419354839</v>
          </cell>
          <cell r="AX513">
            <v>4.9000000000000004</v>
          </cell>
          <cell r="AY513">
            <v>3.8064516129032255</v>
          </cell>
          <cell r="AZ513">
            <v>3.2</v>
          </cell>
        </row>
        <row r="514">
          <cell r="C514" t="str">
            <v>LUK / Fitchburg / 846 Westminster 2</v>
          </cell>
          <cell r="D514" t="str">
            <v>South Central Area Office</v>
          </cell>
          <cell r="AT514">
            <v>3.2258064516129031E-2</v>
          </cell>
          <cell r="AW514">
            <v>3.2258064516129031E-2</v>
          </cell>
          <cell r="AX514">
            <v>0.1</v>
          </cell>
        </row>
        <row r="515">
          <cell r="C515" t="str">
            <v>LUK / Fitchburg / 846 Westminster 3</v>
          </cell>
          <cell r="D515" t="str">
            <v>Worcester East Area Office</v>
          </cell>
          <cell r="AQ515">
            <v>0.1</v>
          </cell>
          <cell r="AR515">
            <v>0.64516129032258063</v>
          </cell>
          <cell r="AS515">
            <v>0.73333333333333339</v>
          </cell>
          <cell r="AT515">
            <v>1</v>
          </cell>
          <cell r="AU515">
            <v>1.3548387096774195</v>
          </cell>
          <cell r="AV515">
            <v>2.8571428571428572</v>
          </cell>
          <cell r="AW515">
            <v>1</v>
          </cell>
          <cell r="AX515">
            <v>1.6</v>
          </cell>
          <cell r="AY515">
            <v>2.193548387096774</v>
          </cell>
          <cell r="AZ515">
            <v>1.6333333333333335</v>
          </cell>
        </row>
        <row r="516">
          <cell r="C516" t="str">
            <v>LUK / Fitchburg / 846 Westminster 4</v>
          </cell>
          <cell r="D516" t="str">
            <v>Worcester West Area Office</v>
          </cell>
          <cell r="AP516">
            <v>0.32258064516129031</v>
          </cell>
          <cell r="AQ516">
            <v>1.9333333333333333</v>
          </cell>
          <cell r="AR516">
            <v>1.3870967741935485</v>
          </cell>
          <cell r="AS516">
            <v>1</v>
          </cell>
          <cell r="AT516">
            <v>1.096774193548387</v>
          </cell>
          <cell r="AU516">
            <v>2.032258064516129</v>
          </cell>
          <cell r="AV516">
            <v>1.1428571428571428</v>
          </cell>
          <cell r="AW516">
            <v>2</v>
          </cell>
          <cell r="AX516">
            <v>1.7666666666666668</v>
          </cell>
          <cell r="AY516">
            <v>2.032258064516129</v>
          </cell>
          <cell r="AZ516">
            <v>1.8666666666666667</v>
          </cell>
        </row>
        <row r="517">
          <cell r="C517" t="str">
            <v>LUK / Fitchburg / 846 Westminster 5</v>
          </cell>
          <cell r="D517" t="str">
            <v>(blank)</v>
          </cell>
          <cell r="AZ517">
            <v>0.2</v>
          </cell>
        </row>
        <row r="518">
          <cell r="C518" t="str">
            <v>NFI / Arlington /23 Maple St 1</v>
          </cell>
          <cell r="D518" t="str">
            <v>Arlington Area Office</v>
          </cell>
          <cell r="G518">
            <v>1.8333333333333335</v>
          </cell>
          <cell r="H518">
            <v>1.7096774193548387</v>
          </cell>
          <cell r="I518">
            <v>1.8</v>
          </cell>
          <cell r="J518">
            <v>1.9032258064516128</v>
          </cell>
          <cell r="K518">
            <v>1.7096774193548387</v>
          </cell>
          <cell r="L518">
            <v>1.6785714285714286</v>
          </cell>
          <cell r="M518">
            <v>1.6774193548387095</v>
          </cell>
          <cell r="N518">
            <v>1.6</v>
          </cell>
          <cell r="O518">
            <v>1.9354838709677418</v>
          </cell>
          <cell r="P518">
            <v>1.8</v>
          </cell>
          <cell r="Q518">
            <v>1.935483870967742</v>
          </cell>
          <cell r="R518">
            <v>2</v>
          </cell>
          <cell r="S518">
            <v>1.3333333333333335</v>
          </cell>
          <cell r="T518">
            <v>1</v>
          </cell>
          <cell r="U518">
            <v>1.5333333333333334</v>
          </cell>
          <cell r="V518">
            <v>1.3225806451612903</v>
          </cell>
          <cell r="W518">
            <v>1.8064516129032258</v>
          </cell>
          <cell r="X518">
            <v>1.896551724137931</v>
          </cell>
          <cell r="Y518">
            <v>2.193548387096774</v>
          </cell>
          <cell r="Z518">
            <v>1.7</v>
          </cell>
          <cell r="AA518">
            <v>2</v>
          </cell>
          <cell r="AB518">
            <v>2</v>
          </cell>
          <cell r="AC518">
            <v>1.3870967741935483</v>
          </cell>
          <cell r="AD518">
            <v>2.129032258064516</v>
          </cell>
          <cell r="AE518">
            <v>2.0666666666666669</v>
          </cell>
          <cell r="AF518">
            <v>2.225806451612903</v>
          </cell>
          <cell r="AG518">
            <v>2.0333333333333332</v>
          </cell>
          <cell r="AH518">
            <v>1.7419354838709675</v>
          </cell>
          <cell r="AI518">
            <v>1.7096774193548387</v>
          </cell>
          <cell r="AJ518">
            <v>1.25</v>
          </cell>
          <cell r="AK518">
            <v>1.8387096774193548</v>
          </cell>
          <cell r="AL518">
            <v>2</v>
          </cell>
          <cell r="AM518">
            <v>2</v>
          </cell>
          <cell r="AN518">
            <v>2.1</v>
          </cell>
          <cell r="AO518">
            <v>2</v>
          </cell>
          <cell r="AP518">
            <v>1.6451612903225805</v>
          </cell>
          <cell r="AQ518">
            <v>1.7666666666666666</v>
          </cell>
          <cell r="AR518">
            <v>1.8709677419354838</v>
          </cell>
          <cell r="AS518">
            <v>2.333333333333333</v>
          </cell>
          <cell r="AT518">
            <v>1.9677419354838708</v>
          </cell>
          <cell r="AU518">
            <v>1.9032258064516128</v>
          </cell>
          <cell r="AV518">
            <v>2.3571428571428572</v>
          </cell>
          <cell r="AW518">
            <v>2.5483870967741935</v>
          </cell>
          <cell r="AX518">
            <v>1.8</v>
          </cell>
          <cell r="AY518">
            <v>1.4193548387096775</v>
          </cell>
          <cell r="AZ518">
            <v>2.0333333333333332</v>
          </cell>
        </row>
        <row r="519">
          <cell r="C519" t="str">
            <v>NFI / Arlington /23 Maple St 2</v>
          </cell>
          <cell r="D519" t="str">
            <v>Cambridge Area Office</v>
          </cell>
          <cell r="G519">
            <v>1.5666666666666669</v>
          </cell>
          <cell r="H519">
            <v>1.6451612903225805</v>
          </cell>
          <cell r="I519">
            <v>1.9</v>
          </cell>
          <cell r="J519">
            <v>1.8387096774193548</v>
          </cell>
          <cell r="K519">
            <v>1.8064516129032258</v>
          </cell>
          <cell r="L519">
            <v>1.8928571428571428</v>
          </cell>
          <cell r="M519">
            <v>1.6129032258064515</v>
          </cell>
          <cell r="N519">
            <v>2</v>
          </cell>
          <cell r="O519">
            <v>1.7096774193548387</v>
          </cell>
          <cell r="P519">
            <v>0.86666666666666659</v>
          </cell>
          <cell r="Q519">
            <v>1.3870967741935485</v>
          </cell>
          <cell r="R519">
            <v>1.8064516129032258</v>
          </cell>
          <cell r="S519">
            <v>0.56666666666666665</v>
          </cell>
          <cell r="T519">
            <v>0.5161290322580645</v>
          </cell>
          <cell r="U519">
            <v>1.7666666666666666</v>
          </cell>
          <cell r="V519">
            <v>1.6129032258064515</v>
          </cell>
          <cell r="W519">
            <v>1.6774193548387095</v>
          </cell>
          <cell r="X519">
            <v>2</v>
          </cell>
          <cell r="Y519">
            <v>1.7741935483870965</v>
          </cell>
          <cell r="Z519">
            <v>1.6333333333333333</v>
          </cell>
          <cell r="AA519">
            <v>1.870967741935484</v>
          </cell>
          <cell r="AB519">
            <v>1.6333333333333333</v>
          </cell>
          <cell r="AC519">
            <v>2</v>
          </cell>
          <cell r="AD519">
            <v>0.77419354838709675</v>
          </cell>
          <cell r="AE519">
            <v>0.2</v>
          </cell>
          <cell r="AF519">
            <v>1.7419354838709675</v>
          </cell>
          <cell r="AG519">
            <v>2.0333333333333332</v>
          </cell>
          <cell r="AH519">
            <v>2</v>
          </cell>
          <cell r="AI519">
            <v>1.4838709677419355</v>
          </cell>
          <cell r="AJ519">
            <v>0.75</v>
          </cell>
          <cell r="AK519">
            <v>1.935483870967742</v>
          </cell>
          <cell r="AL519">
            <v>1.5666666666666667</v>
          </cell>
          <cell r="AM519">
            <v>1.741935483870968</v>
          </cell>
          <cell r="AN519">
            <v>1.4333333333333333</v>
          </cell>
          <cell r="AO519">
            <v>2</v>
          </cell>
          <cell r="AP519">
            <v>1.7419354838709677</v>
          </cell>
          <cell r="AQ519">
            <v>0.8666666666666667</v>
          </cell>
          <cell r="AR519">
            <v>1.1935483870967742</v>
          </cell>
          <cell r="AS519">
            <v>1.2666666666666666</v>
          </cell>
          <cell r="AT519">
            <v>1.4516129032258065</v>
          </cell>
          <cell r="AU519">
            <v>1.7096774193548387</v>
          </cell>
          <cell r="AV519">
            <v>2</v>
          </cell>
          <cell r="AW519">
            <v>1.8064516129032258</v>
          </cell>
          <cell r="AX519">
            <v>1.8</v>
          </cell>
          <cell r="AY519">
            <v>1.7741935483870968</v>
          </cell>
          <cell r="AZ519">
            <v>1.7333333333333334</v>
          </cell>
        </row>
        <row r="520">
          <cell r="C520" t="str">
            <v>NFI / Arlington /23 Maple St 3</v>
          </cell>
          <cell r="D520" t="str">
            <v>Cambridge Fam &amp; Child Srvcs (Adop)</v>
          </cell>
          <cell r="AR520">
            <v>0.41935483870967744</v>
          </cell>
          <cell r="AS520">
            <v>1</v>
          </cell>
          <cell r="AT520">
            <v>0.32258064516129031</v>
          </cell>
        </row>
        <row r="521">
          <cell r="C521" t="str">
            <v>NFI / Arlington /23 Maple St 4</v>
          </cell>
          <cell r="D521" t="str">
            <v>Coastal Area Office</v>
          </cell>
          <cell r="N521">
            <v>0.1</v>
          </cell>
          <cell r="O521">
            <v>6.4516129032258063E-2</v>
          </cell>
          <cell r="S521">
            <v>0.13333333333333333</v>
          </cell>
        </row>
        <row r="522">
          <cell r="C522" t="str">
            <v>NFI / Arlington /23 Maple St 5</v>
          </cell>
          <cell r="D522" t="str">
            <v>Framingham Area Office</v>
          </cell>
          <cell r="I522">
            <v>3.3333333333333333E-2</v>
          </cell>
          <cell r="M522">
            <v>0.41935483870967738</v>
          </cell>
          <cell r="R522">
            <v>0.12903225806451613</v>
          </cell>
          <cell r="T522">
            <v>0.38709677419354838</v>
          </cell>
          <cell r="U522">
            <v>1</v>
          </cell>
          <cell r="V522">
            <v>0.93548387096774199</v>
          </cell>
          <cell r="W522">
            <v>0.5161290322580645</v>
          </cell>
          <cell r="Z522">
            <v>0.26666666666666666</v>
          </cell>
          <cell r="AE522">
            <v>3.3333333333333333E-2</v>
          </cell>
          <cell r="AH522">
            <v>3.2258064516129031E-2</v>
          </cell>
          <cell r="AJ522">
            <v>3.5714285714285712E-2</v>
          </cell>
          <cell r="AK522">
            <v>3.2258064516129031E-2</v>
          </cell>
          <cell r="AN522">
            <v>6.6666666666666666E-2</v>
          </cell>
          <cell r="AX522">
            <v>0.13333333333333333</v>
          </cell>
          <cell r="AY522">
            <v>0.22580645161290322</v>
          </cell>
        </row>
        <row r="523">
          <cell r="C523" t="str">
            <v>NFI / Arlington /23 Maple St 6</v>
          </cell>
          <cell r="D523" t="str">
            <v>Greenfield Area Office</v>
          </cell>
          <cell r="AD523">
            <v>0.16129032258064516</v>
          </cell>
          <cell r="AE523">
            <v>3.3333333333333333E-2</v>
          </cell>
        </row>
        <row r="524">
          <cell r="C524" t="str">
            <v>NFI / Arlington /23 Maple St 7</v>
          </cell>
          <cell r="D524" t="str">
            <v>Lynn Area Office</v>
          </cell>
          <cell r="AO524">
            <v>0.967741935483871</v>
          </cell>
          <cell r="AP524">
            <v>0.83870967741935487</v>
          </cell>
        </row>
        <row r="525">
          <cell r="C525" t="str">
            <v>NFI / Arlington /23 Maple St 8</v>
          </cell>
          <cell r="D525" t="str">
            <v>Malden Area Office</v>
          </cell>
          <cell r="G525">
            <v>0.8666666666666667</v>
          </cell>
          <cell r="H525">
            <v>1.7419354838709677</v>
          </cell>
          <cell r="I525">
            <v>1.8666666666666667</v>
          </cell>
          <cell r="J525">
            <v>1.8064516129032258</v>
          </cell>
          <cell r="K525">
            <v>1.9032258064516128</v>
          </cell>
          <cell r="L525">
            <v>1.5357142857142856</v>
          </cell>
          <cell r="M525">
            <v>1.5161290322580645</v>
          </cell>
          <cell r="N525">
            <v>2</v>
          </cell>
          <cell r="O525">
            <v>2</v>
          </cell>
          <cell r="P525">
            <v>2.9</v>
          </cell>
          <cell r="Q525">
            <v>2.064516129032258</v>
          </cell>
          <cell r="R525">
            <v>1.7419354838709675</v>
          </cell>
          <cell r="S525">
            <v>1.7666666666666666</v>
          </cell>
          <cell r="T525">
            <v>1.2903225806451613</v>
          </cell>
          <cell r="U525">
            <v>0.96666666666666667</v>
          </cell>
          <cell r="V525">
            <v>1</v>
          </cell>
          <cell r="W525">
            <v>1.5483870967741935</v>
          </cell>
          <cell r="X525">
            <v>2</v>
          </cell>
          <cell r="Y525">
            <v>1.3548387096774195</v>
          </cell>
          <cell r="Z525">
            <v>1.7</v>
          </cell>
          <cell r="AA525">
            <v>1.7741935483870965</v>
          </cell>
          <cell r="AB525">
            <v>1.6</v>
          </cell>
          <cell r="AC525">
            <v>1.967741935483871</v>
          </cell>
          <cell r="AD525">
            <v>0.45161290322580644</v>
          </cell>
          <cell r="AF525">
            <v>1.4193548387096775</v>
          </cell>
          <cell r="AG525">
            <v>1.4</v>
          </cell>
          <cell r="AH525">
            <v>1.129032258064516</v>
          </cell>
          <cell r="AI525">
            <v>1.7096774193548385</v>
          </cell>
          <cell r="AJ525">
            <v>2</v>
          </cell>
          <cell r="AK525">
            <v>1.838709677419355</v>
          </cell>
          <cell r="AL525">
            <v>1.7</v>
          </cell>
          <cell r="AM525">
            <v>2</v>
          </cell>
          <cell r="AN525">
            <v>1.7</v>
          </cell>
          <cell r="AO525">
            <v>0.967741935483871</v>
          </cell>
          <cell r="AP525">
            <v>0.64516129032258063</v>
          </cell>
          <cell r="AQ525">
            <v>2</v>
          </cell>
          <cell r="AR525">
            <v>1.4193548387096775</v>
          </cell>
          <cell r="AS525">
            <v>1</v>
          </cell>
          <cell r="AT525">
            <v>1.4516129032258065</v>
          </cell>
          <cell r="AU525">
            <v>1.7096774193548385</v>
          </cell>
          <cell r="AV525">
            <v>1.0357142857142858</v>
          </cell>
          <cell r="AW525">
            <v>1.064516129032258</v>
          </cell>
          <cell r="AX525">
            <v>2</v>
          </cell>
          <cell r="AY525">
            <v>2</v>
          </cell>
          <cell r="AZ525">
            <v>1.6</v>
          </cell>
        </row>
        <row r="526">
          <cell r="C526" t="str">
            <v>NFI / Arlington /23 Maple St 9</v>
          </cell>
          <cell r="D526" t="str">
            <v>Plymouth Area Office</v>
          </cell>
          <cell r="M526">
            <v>9.6774193548387094E-2</v>
          </cell>
        </row>
        <row r="527">
          <cell r="C527" t="str">
            <v>NFI / Arlington /23 Maple St 10</v>
          </cell>
          <cell r="D527" t="str">
            <v>South Central Area Office</v>
          </cell>
          <cell r="AG527">
            <v>6.6666666666666666E-2</v>
          </cell>
          <cell r="AJ527">
            <v>0.14285714285714285</v>
          </cell>
        </row>
        <row r="528">
          <cell r="C528" t="str">
            <v>Old Colony Y/Brockton/917R Montello 1</v>
          </cell>
          <cell r="D528" t="str">
            <v>Brockton Area Office</v>
          </cell>
          <cell r="E528">
            <v>8.0967741935483861</v>
          </cell>
          <cell r="F528">
            <v>8.1612903225806441</v>
          </cell>
          <cell r="G528">
            <v>9.1666666666666661</v>
          </cell>
          <cell r="H528">
            <v>8.5806451612903238</v>
          </cell>
          <cell r="I528">
            <v>9.9</v>
          </cell>
          <cell r="J528">
            <v>10.580645161290322</v>
          </cell>
          <cell r="K528">
            <v>11.193548387096774</v>
          </cell>
          <cell r="L528">
            <v>10.75</v>
          </cell>
          <cell r="M528">
            <v>12.258064516129034</v>
          </cell>
          <cell r="N528">
            <v>12.1</v>
          </cell>
          <cell r="O528">
            <v>11.32258064516129</v>
          </cell>
          <cell r="P528">
            <v>15.033333333333335</v>
          </cell>
          <cell r="Q528">
            <v>12.161290322580642</v>
          </cell>
          <cell r="R528">
            <v>9.6774193548387082</v>
          </cell>
          <cell r="S528">
            <v>9.8333333333333339</v>
          </cell>
          <cell r="T528">
            <v>9.9354838709677402</v>
          </cell>
          <cell r="U528">
            <v>11.6</v>
          </cell>
          <cell r="V528">
            <v>10.96774193548387</v>
          </cell>
          <cell r="W528">
            <v>10.258064516129032</v>
          </cell>
          <cell r="X528">
            <v>9.3793103448275854</v>
          </cell>
          <cell r="Y528">
            <v>9.9677419354838719</v>
          </cell>
          <cell r="Z528">
            <v>10.6</v>
          </cell>
          <cell r="AA528">
            <v>11.516129032258066</v>
          </cell>
          <cell r="AB528">
            <v>9.2666666666666657</v>
          </cell>
          <cell r="AC528">
            <v>9.7096774193548381</v>
          </cell>
          <cell r="AD528">
            <v>9.8064516129032278</v>
          </cell>
          <cell r="AE528">
            <v>11.433333333333334</v>
          </cell>
          <cell r="AF528">
            <v>11.806451612903226</v>
          </cell>
          <cell r="AG528">
            <v>10.266666666666666</v>
          </cell>
          <cell r="AH528">
            <v>11.419354838709678</v>
          </cell>
          <cell r="AI528">
            <v>11.193548387096776</v>
          </cell>
          <cell r="AJ528">
            <v>9.4642857142857153</v>
          </cell>
          <cell r="AK528">
            <v>9.2258064516129057</v>
          </cell>
          <cell r="AL528">
            <v>9.1</v>
          </cell>
          <cell r="AM528">
            <v>9.5806451612903238</v>
          </cell>
          <cell r="AN528">
            <v>10.3</v>
          </cell>
          <cell r="AO528">
            <v>8.3548387096774199</v>
          </cell>
          <cell r="AP528">
            <v>6.0967741935483861</v>
          </cell>
          <cell r="AQ528">
            <v>8.0666666666666664</v>
          </cell>
          <cell r="AR528">
            <v>7</v>
          </cell>
          <cell r="AS528">
            <v>5.0999999999999996</v>
          </cell>
          <cell r="AT528">
            <v>7.612903225806452</v>
          </cell>
          <cell r="AU528">
            <v>9.5161290322580641</v>
          </cell>
          <cell r="AV528">
            <v>10.142857142857146</v>
          </cell>
          <cell r="AW528">
            <v>10.032258064516128</v>
          </cell>
          <cell r="AX528">
            <v>8.4666666666666668</v>
          </cell>
          <cell r="AY528">
            <v>9.4838709677419359</v>
          </cell>
          <cell r="AZ528">
            <v>7.6333333333333337</v>
          </cell>
        </row>
        <row r="529">
          <cell r="C529" t="str">
            <v>Old Colony Y/Brockton/917R Montello 2</v>
          </cell>
          <cell r="D529" t="str">
            <v>Coastal Area Office</v>
          </cell>
          <cell r="AL529">
            <v>0.26666666666666666</v>
          </cell>
          <cell r="AO529">
            <v>0.80645161290322576</v>
          </cell>
          <cell r="AP529">
            <v>0.64516129032258063</v>
          </cell>
          <cell r="AQ529">
            <v>0.7</v>
          </cell>
        </row>
        <row r="530">
          <cell r="C530" t="str">
            <v>Old Colony Y/Brockton/917R Montello 3</v>
          </cell>
          <cell r="D530" t="str">
            <v>Fall River Area Office</v>
          </cell>
          <cell r="O530">
            <v>0.22580645161290322</v>
          </cell>
          <cell r="P530">
            <v>0.1</v>
          </cell>
          <cell r="Q530">
            <v>0.22580645161290322</v>
          </cell>
          <cell r="R530">
            <v>1</v>
          </cell>
          <cell r="S530">
            <v>1</v>
          </cell>
          <cell r="T530">
            <v>0.58064516129032262</v>
          </cell>
          <cell r="V530">
            <v>6.4516129032258063E-2</v>
          </cell>
          <cell r="Y530">
            <v>3.2258064516129031E-2</v>
          </cell>
          <cell r="Z530">
            <v>0.3</v>
          </cell>
          <cell r="AB530">
            <v>0.33333333333333337</v>
          </cell>
          <cell r="AC530">
            <v>1</v>
          </cell>
          <cell r="AD530">
            <v>1.096774193548387</v>
          </cell>
          <cell r="AE530">
            <v>0.3</v>
          </cell>
          <cell r="AX530">
            <v>3.3333333333333333E-2</v>
          </cell>
          <cell r="AY530">
            <v>0.35483870967741937</v>
          </cell>
          <cell r="AZ530">
            <v>0.3</v>
          </cell>
        </row>
        <row r="531">
          <cell r="C531" t="str">
            <v>Old Colony Y/Brockton/917R Montello 4</v>
          </cell>
          <cell r="D531" t="str">
            <v>New Bedford Area Office</v>
          </cell>
          <cell r="M531">
            <v>3.2258064516129031E-2</v>
          </cell>
          <cell r="Z531">
            <v>0.3666666666666667</v>
          </cell>
          <cell r="AB531">
            <v>0.13333333333333333</v>
          </cell>
          <cell r="AC531">
            <v>0.93548387096774188</v>
          </cell>
          <cell r="AJ531">
            <v>7.1428571428571425E-2</v>
          </cell>
          <cell r="AN531">
            <v>0.13333333333333333</v>
          </cell>
          <cell r="AO531">
            <v>9.6774193548387094E-2</v>
          </cell>
          <cell r="AP531">
            <v>1.1612903225806452</v>
          </cell>
          <cell r="AQ531">
            <v>1.2666666666666666</v>
          </cell>
          <cell r="AR531">
            <v>0.77419354838709675</v>
          </cell>
          <cell r="AS531">
            <v>0.76666666666666672</v>
          </cell>
          <cell r="AY531">
            <v>0.83870967741935476</v>
          </cell>
          <cell r="AZ531">
            <v>1</v>
          </cell>
        </row>
        <row r="532">
          <cell r="C532" t="str">
            <v>Old Colony Y/Brockton/917R Montello 5</v>
          </cell>
          <cell r="D532" t="str">
            <v>Plymouth Area Office</v>
          </cell>
          <cell r="E532">
            <v>0.22580645161290322</v>
          </cell>
          <cell r="F532">
            <v>1.032258064516129</v>
          </cell>
          <cell r="G532">
            <v>1</v>
          </cell>
          <cell r="H532">
            <v>1.8387096774193548</v>
          </cell>
          <cell r="I532">
            <v>1.9</v>
          </cell>
          <cell r="J532">
            <v>0.45161290322580644</v>
          </cell>
          <cell r="N532">
            <v>0.33333333333333331</v>
          </cell>
          <cell r="T532">
            <v>0.32258064516129031</v>
          </cell>
          <cell r="AB532">
            <v>0.93333333333333335</v>
          </cell>
          <cell r="AC532">
            <v>9.6774193548387094E-2</v>
          </cell>
          <cell r="AD532">
            <v>0.16129032258064516</v>
          </cell>
          <cell r="AG532">
            <v>0.8</v>
          </cell>
          <cell r="AH532">
            <v>0.25806451612903225</v>
          </cell>
          <cell r="AJ532">
            <v>0.4642857142857143</v>
          </cell>
          <cell r="AK532">
            <v>0.61290322580645162</v>
          </cell>
          <cell r="AL532">
            <v>3.3333333333333333E-2</v>
          </cell>
          <cell r="AM532">
            <v>0.35483870967741937</v>
          </cell>
          <cell r="AN532">
            <v>0.1</v>
          </cell>
          <cell r="AO532">
            <v>1</v>
          </cell>
          <cell r="AP532">
            <v>0.35483870967741937</v>
          </cell>
          <cell r="AR532">
            <v>0.87096774193548387</v>
          </cell>
          <cell r="AS532">
            <v>0.76666666666666672</v>
          </cell>
          <cell r="AU532">
            <v>0.77419354838709675</v>
          </cell>
          <cell r="AV532">
            <v>1</v>
          </cell>
          <cell r="AW532">
            <v>1</v>
          </cell>
          <cell r="AX532">
            <v>1</v>
          </cell>
          <cell r="AY532">
            <v>0.58064516129032251</v>
          </cell>
          <cell r="AZ532">
            <v>0.76666666666666672</v>
          </cell>
        </row>
        <row r="533">
          <cell r="C533" t="str">
            <v>Old Colony Y/Brockton/917R Montello 6</v>
          </cell>
          <cell r="D533" t="str">
            <v>Solutions for Living (PAS SE)</v>
          </cell>
          <cell r="AK533">
            <v>0.93548387096774188</v>
          </cell>
          <cell r="AL533">
            <v>1</v>
          </cell>
          <cell r="AM533">
            <v>1</v>
          </cell>
          <cell r="AN533">
            <v>0.7</v>
          </cell>
        </row>
        <row r="534">
          <cell r="C534" t="str">
            <v>Old Colony Y/Brockton/917R Montello 7</v>
          </cell>
          <cell r="D534" t="str">
            <v>Taunton/Attleboro Area Office</v>
          </cell>
          <cell r="L534">
            <v>0.39285714285714285</v>
          </cell>
          <cell r="S534">
            <v>0.1</v>
          </cell>
          <cell r="T534">
            <v>0.32258064516129031</v>
          </cell>
          <cell r="V534">
            <v>0.61290322580645162</v>
          </cell>
          <cell r="W534">
            <v>0.87096774193548387</v>
          </cell>
          <cell r="X534">
            <v>0.17241379310344829</v>
          </cell>
          <cell r="Y534">
            <v>0.29032258064516125</v>
          </cell>
          <cell r="Z534">
            <v>0.3</v>
          </cell>
          <cell r="AI534">
            <v>0.16129032258064516</v>
          </cell>
          <cell r="AJ534">
            <v>0.21428571428571427</v>
          </cell>
          <cell r="AO534">
            <v>0.38709677419354838</v>
          </cell>
          <cell r="AP534">
            <v>0.967741935483871</v>
          </cell>
          <cell r="AQ534">
            <v>1.1333333333333333</v>
          </cell>
          <cell r="AR534">
            <v>0.5161290322580645</v>
          </cell>
          <cell r="AS534">
            <v>0.7</v>
          </cell>
          <cell r="AT534">
            <v>0.74193548387096775</v>
          </cell>
          <cell r="AU534">
            <v>0.64516129032258063</v>
          </cell>
          <cell r="AV534">
            <v>0.39285714285714285</v>
          </cell>
        </row>
        <row r="535">
          <cell r="C535" t="str">
            <v>Old Colony Y/Fall River/199 N. Main 1</v>
          </cell>
          <cell r="D535" t="str">
            <v>Brockton Area Office</v>
          </cell>
          <cell r="Y535">
            <v>3.2258064516129031E-2</v>
          </cell>
          <cell r="AC535">
            <v>0.35483870967741937</v>
          </cell>
        </row>
        <row r="536">
          <cell r="C536" t="str">
            <v>Old Colony Y/Fall River/199 N. Main 2</v>
          </cell>
          <cell r="D536" t="str">
            <v>Fall River Area Office</v>
          </cell>
          <cell r="I536">
            <v>0.7</v>
          </cell>
          <cell r="J536">
            <v>0.61290322580645162</v>
          </cell>
          <cell r="V536">
            <v>0.25806451612903225</v>
          </cell>
          <cell r="W536">
            <v>3.2258064516129031E-2</v>
          </cell>
          <cell r="X536">
            <v>3.4482758620689655E-2</v>
          </cell>
          <cell r="Y536">
            <v>0.16129032258064516</v>
          </cell>
          <cell r="Z536">
            <v>3.3333333333333333E-2</v>
          </cell>
        </row>
        <row r="537">
          <cell r="C537" t="str">
            <v>Old Colony Y/Fall River/199 N. Main 3</v>
          </cell>
          <cell r="D537" t="str">
            <v>New Bedford Area Office</v>
          </cell>
          <cell r="I537">
            <v>12.633333333333333</v>
          </cell>
          <cell r="J537">
            <v>10.806451612903228</v>
          </cell>
          <cell r="K537">
            <v>12.29032258064516</v>
          </cell>
          <cell r="L537">
            <v>12.821428571428573</v>
          </cell>
          <cell r="M537">
            <v>12.516129032258066</v>
          </cell>
          <cell r="N537">
            <v>12.9</v>
          </cell>
          <cell r="O537">
            <v>12.225806451612904</v>
          </cell>
          <cell r="P537">
            <v>14.033333333333333</v>
          </cell>
          <cell r="Q537">
            <v>12.35483870967742</v>
          </cell>
          <cell r="R537">
            <v>11.903225806451612</v>
          </cell>
          <cell r="S537">
            <v>13.533333333333331</v>
          </cell>
          <cell r="T537">
            <v>13.7741935483871</v>
          </cell>
          <cell r="U537">
            <v>12.833333333333334</v>
          </cell>
          <cell r="V537">
            <v>12.483870967741936</v>
          </cell>
          <cell r="W537">
            <v>13.096774193548386</v>
          </cell>
          <cell r="X537">
            <v>13.448275862068966</v>
          </cell>
          <cell r="Y537">
            <v>13.290322580645162</v>
          </cell>
          <cell r="Z537">
            <v>13.866666666666667</v>
          </cell>
          <cell r="AA537">
            <v>11.548387096774194</v>
          </cell>
          <cell r="AB537">
            <v>5.9</v>
          </cell>
          <cell r="AC537">
            <v>8.193548387096774</v>
          </cell>
          <cell r="AD537">
            <v>1.3225806451612903</v>
          </cell>
        </row>
        <row r="538">
          <cell r="C538" t="str">
            <v>Old Colony Y/Fall River/199 N. Main 4</v>
          </cell>
          <cell r="D538" t="str">
            <v>Plymouth Area Office</v>
          </cell>
          <cell r="I538">
            <v>6.6666666666666666E-2</v>
          </cell>
          <cell r="L538">
            <v>0.9642857142857143</v>
          </cell>
          <cell r="M538">
            <v>1</v>
          </cell>
          <cell r="N538">
            <v>1</v>
          </cell>
          <cell r="O538">
            <v>1</v>
          </cell>
        </row>
        <row r="539">
          <cell r="C539" t="str">
            <v>Old Colony Y/Fall River/199 N. Main 5</v>
          </cell>
          <cell r="D539" t="str">
            <v>Taunton/Attleboro Area Office</v>
          </cell>
          <cell r="Q539">
            <v>0.70967741935483875</v>
          </cell>
          <cell r="R539">
            <v>0.25806451612903225</v>
          </cell>
          <cell r="AD539">
            <v>0.25806451612903225</v>
          </cell>
        </row>
        <row r="540">
          <cell r="C540" t="str">
            <v>Old Colony Y/NewBedford/106 bullard 1</v>
          </cell>
          <cell r="D540" t="str">
            <v>Brockton Area Office</v>
          </cell>
          <cell r="AA540">
            <v>3.2258064516129031E-2</v>
          </cell>
          <cell r="AB540">
            <v>0.43333333333333335</v>
          </cell>
          <cell r="AC540">
            <v>1</v>
          </cell>
          <cell r="AD540">
            <v>1.193548387096774</v>
          </cell>
          <cell r="AE540">
            <v>1</v>
          </cell>
          <cell r="AF540">
            <v>0.41935483870967738</v>
          </cell>
          <cell r="AH540">
            <v>9.6774193548387094E-2</v>
          </cell>
          <cell r="AI540">
            <v>0.38709677419354838</v>
          </cell>
          <cell r="AK540">
            <v>9.6774193548387094E-2</v>
          </cell>
          <cell r="AM540">
            <v>3.2258064516129031E-2</v>
          </cell>
          <cell r="AO540">
            <v>0.29032258064516131</v>
          </cell>
          <cell r="AP540">
            <v>1</v>
          </cell>
          <cell r="AQ540">
            <v>1</v>
          </cell>
          <cell r="AR540">
            <v>1</v>
          </cell>
          <cell r="AS540">
            <v>3.3333333333333333E-2</v>
          </cell>
          <cell r="AY540">
            <v>0.45161290322580644</v>
          </cell>
          <cell r="AZ540">
            <v>1.0333333333333334</v>
          </cell>
        </row>
        <row r="541">
          <cell r="C541" t="str">
            <v>Old Colony Y/NewBedford/106 bullard 2</v>
          </cell>
          <cell r="D541" t="str">
            <v>Cape Cod Area Office</v>
          </cell>
          <cell r="AW541">
            <v>9.6774193548387094E-2</v>
          </cell>
          <cell r="AY541">
            <v>3.2258064516129031E-2</v>
          </cell>
        </row>
        <row r="542">
          <cell r="C542" t="str">
            <v>Old Colony Y/NewBedford/106 bullard 3</v>
          </cell>
          <cell r="D542" t="str">
            <v>Fall River Area Office</v>
          </cell>
          <cell r="AW542">
            <v>1</v>
          </cell>
          <cell r="AX542">
            <v>6.6666666666666666E-2</v>
          </cell>
        </row>
        <row r="543">
          <cell r="C543" t="str">
            <v>Old Colony Y/NewBedford/106 bullard 4</v>
          </cell>
          <cell r="D543" t="str">
            <v>New Bedford Area Office</v>
          </cell>
          <cell r="AA543">
            <v>1.935483870967742</v>
          </cell>
          <cell r="AB543">
            <v>7.3666666666666671</v>
          </cell>
          <cell r="AC543">
            <v>3.419354838709677</v>
          </cell>
          <cell r="AD543">
            <v>7.580645161290323</v>
          </cell>
          <cell r="AE543">
            <v>11.6</v>
          </cell>
          <cell r="AF543">
            <v>11.774193548387098</v>
          </cell>
          <cell r="AG543">
            <v>12.6</v>
          </cell>
          <cell r="AH543">
            <v>10.645161290322584</v>
          </cell>
          <cell r="AI543">
            <v>12.193548387096776</v>
          </cell>
          <cell r="AJ543">
            <v>12.642857142857144</v>
          </cell>
          <cell r="AK543">
            <v>12.483870967741936</v>
          </cell>
          <cell r="AL543">
            <v>13.333333333333334</v>
          </cell>
          <cell r="AM543">
            <v>13.645161290322578</v>
          </cell>
          <cell r="AN543">
            <v>14.866666666666665</v>
          </cell>
          <cell r="AO543">
            <v>13.064516129032258</v>
          </cell>
          <cell r="AP543">
            <v>12.322580645161292</v>
          </cell>
          <cell r="AQ543">
            <v>11.6</v>
          </cell>
          <cell r="AR543">
            <v>12.290322580645158</v>
          </cell>
          <cell r="AS543">
            <v>11.533333333333337</v>
          </cell>
          <cell r="AT543">
            <v>11.161290322580646</v>
          </cell>
          <cell r="AU543">
            <v>12.483870967741936</v>
          </cell>
          <cell r="AV543">
            <v>12.892857142857144</v>
          </cell>
          <cell r="AW543">
            <v>11</v>
          </cell>
          <cell r="AX543">
            <v>12.466666666666665</v>
          </cell>
          <cell r="AY543">
            <v>11.161290322580644</v>
          </cell>
          <cell r="AZ543">
            <v>8.6999999999999993</v>
          </cell>
        </row>
        <row r="544">
          <cell r="C544" t="str">
            <v>Old Colony Y/NewBedford/106 bullard 5</v>
          </cell>
          <cell r="D544" t="str">
            <v>Park St. Area Office</v>
          </cell>
          <cell r="AS544">
            <v>0.5</v>
          </cell>
        </row>
        <row r="545">
          <cell r="C545" t="str">
            <v>Old Colony Y/NewBedford/106 bullard 6</v>
          </cell>
          <cell r="D545" t="str">
            <v>Plymouth Area Office</v>
          </cell>
          <cell r="AL545">
            <v>3.3333333333333333E-2</v>
          </cell>
          <cell r="AU545">
            <v>0.25806451612903225</v>
          </cell>
          <cell r="AW545">
            <v>0.32258064516129031</v>
          </cell>
          <cell r="AY545">
            <v>0.83870967741935487</v>
          </cell>
          <cell r="AZ545">
            <v>1</v>
          </cell>
        </row>
        <row r="546">
          <cell r="C546" t="str">
            <v>Old Colony Y/NewBedford/106 bullard 7</v>
          </cell>
          <cell r="D546" t="str">
            <v>Solutions for Living (PAS SE)</v>
          </cell>
          <cell r="AW546">
            <v>0.64516129032258063</v>
          </cell>
          <cell r="AX546">
            <v>1</v>
          </cell>
          <cell r="AY546">
            <v>0.74193548387096775</v>
          </cell>
        </row>
        <row r="547">
          <cell r="C547" t="str">
            <v>Old Colony Y/NewBedford/106 bullard 8</v>
          </cell>
          <cell r="D547" t="str">
            <v>Taunton/Attleboro Area Office</v>
          </cell>
          <cell r="AI547">
            <v>3.2258064516129031E-2</v>
          </cell>
          <cell r="AQ547">
            <v>0.7</v>
          </cell>
          <cell r="AY547">
            <v>0.22580645161290322</v>
          </cell>
          <cell r="AZ547">
            <v>0.76666666666666672</v>
          </cell>
        </row>
        <row r="548">
          <cell r="C548" t="str">
            <v>RFK / Lancaster / 220 Old Common 1</v>
          </cell>
          <cell r="D548" t="str">
            <v>Cape Cod Area Office</v>
          </cell>
          <cell r="Q548">
            <v>1.967741935483871</v>
          </cell>
          <cell r="R548">
            <v>0.54838709677419351</v>
          </cell>
        </row>
        <row r="549">
          <cell r="C549" t="str">
            <v>RFK / Lancaster / 220 Old Common 2</v>
          </cell>
          <cell r="D549" t="str">
            <v>North Central Area Office</v>
          </cell>
          <cell r="F549">
            <v>0.87096774193548376</v>
          </cell>
          <cell r="G549">
            <v>4</v>
          </cell>
          <cell r="H549">
            <v>3.967741935483871</v>
          </cell>
          <cell r="I549">
            <v>3.8</v>
          </cell>
          <cell r="J549">
            <v>4.5483870967741931</v>
          </cell>
          <cell r="K549">
            <v>5.032258064516129</v>
          </cell>
          <cell r="L549">
            <v>5.8928571428571432</v>
          </cell>
          <cell r="M549">
            <v>4.225806451612903</v>
          </cell>
          <cell r="N549">
            <v>4.5333333333333332</v>
          </cell>
          <cell r="O549">
            <v>5.7096774193548381</v>
          </cell>
          <cell r="P549">
            <v>4.9000000000000004</v>
          </cell>
          <cell r="Q549">
            <v>4.064516129032258</v>
          </cell>
          <cell r="R549">
            <v>4.9677419354838719</v>
          </cell>
          <cell r="S549">
            <v>4.3</v>
          </cell>
          <cell r="T549">
            <v>3.903225806451613</v>
          </cell>
          <cell r="U549">
            <v>5.4666666666666668</v>
          </cell>
          <cell r="V549">
            <v>4.967741935483871</v>
          </cell>
          <cell r="W549">
            <v>4.9354838709677411</v>
          </cell>
          <cell r="X549">
            <v>5</v>
          </cell>
          <cell r="Y549">
            <v>4.967741935483871</v>
          </cell>
          <cell r="Z549">
            <v>4.9666666666666668</v>
          </cell>
          <cell r="AA549">
            <v>5</v>
          </cell>
          <cell r="AB549">
            <v>4.9666666666666668</v>
          </cell>
          <cell r="AC549">
            <v>5</v>
          </cell>
          <cell r="AD549">
            <v>5.1612903225806441</v>
          </cell>
          <cell r="AE549">
            <v>4.7333333333333334</v>
          </cell>
          <cell r="AF549">
            <v>5.161290322580645</v>
          </cell>
          <cell r="AG549">
            <v>3.8666666666666667</v>
          </cell>
          <cell r="AH549">
            <v>3.5483870967741931</v>
          </cell>
          <cell r="AI549">
            <v>4.32258064516129</v>
          </cell>
          <cell r="AJ549">
            <v>3.6071428571428572</v>
          </cell>
          <cell r="AK549">
            <v>5</v>
          </cell>
          <cell r="AL549">
            <v>6.5</v>
          </cell>
          <cell r="AM549">
            <v>5.741935483870968</v>
          </cell>
          <cell r="AN549">
            <v>4.4333333333333336</v>
          </cell>
          <cell r="AO549">
            <v>4.774193548387097</v>
          </cell>
          <cell r="AP549">
            <v>4.1612903225806459</v>
          </cell>
          <cell r="AQ549">
            <v>4.1333333333333329</v>
          </cell>
          <cell r="AR549">
            <v>4.5161290322580641</v>
          </cell>
          <cell r="AS549">
            <v>4.2</v>
          </cell>
          <cell r="AT549">
            <v>4.064516129032258</v>
          </cell>
          <cell r="AU549">
            <v>3.967741935483871</v>
          </cell>
          <cell r="AV549">
            <v>3.8928571428571432</v>
          </cell>
          <cell r="AW549">
            <v>4</v>
          </cell>
          <cell r="AX549">
            <v>4.5</v>
          </cell>
          <cell r="AY549">
            <v>4.806451612903226</v>
          </cell>
          <cell r="AZ549">
            <v>5</v>
          </cell>
        </row>
        <row r="550">
          <cell r="C550" t="str">
            <v>RFK / Lancaster / 220 Old Common 3</v>
          </cell>
          <cell r="D550" t="str">
            <v>South Central Area Office</v>
          </cell>
          <cell r="F550">
            <v>0.38709677419354838</v>
          </cell>
          <cell r="G550">
            <v>1</v>
          </cell>
          <cell r="H550">
            <v>1</v>
          </cell>
          <cell r="I550">
            <v>0.7</v>
          </cell>
          <cell r="J550">
            <v>1</v>
          </cell>
          <cell r="K550">
            <v>0.87096774193548376</v>
          </cell>
          <cell r="L550">
            <v>1.8214285714285714</v>
          </cell>
          <cell r="M550">
            <v>2</v>
          </cell>
          <cell r="N550">
            <v>1.7666666666666666</v>
          </cell>
          <cell r="O550">
            <v>1.7419354838709677</v>
          </cell>
          <cell r="P550">
            <v>2.9666666666666668</v>
          </cell>
          <cell r="Q550">
            <v>3.096774193548387</v>
          </cell>
          <cell r="R550">
            <v>2.7096774193548385</v>
          </cell>
          <cell r="S550">
            <v>2.8333333333333335</v>
          </cell>
          <cell r="T550">
            <v>2.5161290322580645</v>
          </cell>
          <cell r="U550">
            <v>3</v>
          </cell>
          <cell r="V550">
            <v>3.903225806451613</v>
          </cell>
          <cell r="W550">
            <v>3.870967741935484</v>
          </cell>
          <cell r="X550">
            <v>3.4137931034482758</v>
          </cell>
          <cell r="Y550">
            <v>4</v>
          </cell>
          <cell r="Z550">
            <v>3.9</v>
          </cell>
          <cell r="AA550">
            <v>3.967741935483871</v>
          </cell>
          <cell r="AB550">
            <v>4</v>
          </cell>
          <cell r="AC550">
            <v>4.7096774193548381</v>
          </cell>
          <cell r="AD550">
            <v>4.67741935483871</v>
          </cell>
          <cell r="AE550">
            <v>5</v>
          </cell>
          <cell r="AF550">
            <v>4.290322580645161</v>
          </cell>
          <cell r="AG550">
            <v>3.9333333333333336</v>
          </cell>
          <cell r="AH550">
            <v>4.67741935483871</v>
          </cell>
          <cell r="AI550">
            <v>4</v>
          </cell>
          <cell r="AJ550">
            <v>3.8928571428571428</v>
          </cell>
          <cell r="AK550">
            <v>3</v>
          </cell>
          <cell r="AL550">
            <v>3.7</v>
          </cell>
          <cell r="AM550">
            <v>4.290322580645161</v>
          </cell>
          <cell r="AN550">
            <v>4.5999999999999996</v>
          </cell>
          <cell r="AO550">
            <v>4</v>
          </cell>
          <cell r="AP550">
            <v>3.32258064516129</v>
          </cell>
          <cell r="AQ550">
            <v>1.4666666666666666</v>
          </cell>
          <cell r="AR550">
            <v>1.870967741935484</v>
          </cell>
          <cell r="AS550">
            <v>2.0333333333333332</v>
          </cell>
          <cell r="AT550">
            <v>2.032258064516129</v>
          </cell>
          <cell r="AU550">
            <v>2.4193548387096775</v>
          </cell>
          <cell r="AV550">
            <v>3</v>
          </cell>
          <cell r="AW550">
            <v>2.6129032258064515</v>
          </cell>
          <cell r="AX550">
            <v>2.9333333333333336</v>
          </cell>
          <cell r="AY550">
            <v>2</v>
          </cell>
          <cell r="AZ550">
            <v>2</v>
          </cell>
        </row>
        <row r="551">
          <cell r="C551" t="str">
            <v>RFK / Lancaster / 220 Old Common 4</v>
          </cell>
          <cell r="D551" t="str">
            <v>Worcester East Area Office</v>
          </cell>
          <cell r="F551">
            <v>2.67741935483871</v>
          </cell>
          <cell r="G551">
            <v>3</v>
          </cell>
          <cell r="H551">
            <v>3</v>
          </cell>
          <cell r="I551">
            <v>1.9</v>
          </cell>
          <cell r="J551">
            <v>2.032258064516129</v>
          </cell>
          <cell r="K551">
            <v>2</v>
          </cell>
          <cell r="L551">
            <v>2.0714285714285716</v>
          </cell>
          <cell r="M551">
            <v>2</v>
          </cell>
          <cell r="N551">
            <v>2.0333333333333332</v>
          </cell>
          <cell r="O551">
            <v>3.3548387096774195</v>
          </cell>
          <cell r="P551">
            <v>2.9666666666666668</v>
          </cell>
          <cell r="Q551">
            <v>2.741935483870968</v>
          </cell>
          <cell r="R551">
            <v>3.32258064516129</v>
          </cell>
          <cell r="S551">
            <v>3.333333333333333</v>
          </cell>
          <cell r="T551">
            <v>3.645161290322581</v>
          </cell>
          <cell r="U551">
            <v>2.6333333333333333</v>
          </cell>
          <cell r="V551">
            <v>3.935483870967742</v>
          </cell>
          <cell r="W551">
            <v>4</v>
          </cell>
          <cell r="X551">
            <v>4</v>
          </cell>
          <cell r="Y551">
            <v>3.1612903225806455</v>
          </cell>
          <cell r="Z551">
            <v>3.7</v>
          </cell>
          <cell r="AA551">
            <v>4</v>
          </cell>
          <cell r="AB551">
            <v>3.7</v>
          </cell>
          <cell r="AC551">
            <v>2.967741935483871</v>
          </cell>
          <cell r="AD551">
            <v>3.096774193548387</v>
          </cell>
          <cell r="AE551">
            <v>2.9</v>
          </cell>
          <cell r="AF551">
            <v>3</v>
          </cell>
          <cell r="AG551">
            <v>2.8</v>
          </cell>
          <cell r="AH551">
            <v>1.096774193548387</v>
          </cell>
          <cell r="AI551">
            <v>3.225806451612903</v>
          </cell>
          <cell r="AJ551">
            <v>3.4285714285714284</v>
          </cell>
          <cell r="AK551">
            <v>1.6451612903225805</v>
          </cell>
          <cell r="AL551">
            <v>1</v>
          </cell>
          <cell r="AM551">
            <v>1.6451612903225805</v>
          </cell>
          <cell r="AN551">
            <v>3</v>
          </cell>
          <cell r="AO551">
            <v>3</v>
          </cell>
          <cell r="AP551">
            <v>3</v>
          </cell>
          <cell r="AQ551">
            <v>2.7333333333333338</v>
          </cell>
          <cell r="AR551">
            <v>3.838709677419355</v>
          </cell>
          <cell r="AS551">
            <v>3.1</v>
          </cell>
          <cell r="AT551">
            <v>2.7096774193548385</v>
          </cell>
          <cell r="AU551">
            <v>3</v>
          </cell>
          <cell r="AV551">
            <v>2.9642857142857144</v>
          </cell>
          <cell r="AW551">
            <v>3</v>
          </cell>
          <cell r="AX551">
            <v>3</v>
          </cell>
          <cell r="AY551">
            <v>3.32258064516129</v>
          </cell>
          <cell r="AZ551">
            <v>3.2</v>
          </cell>
        </row>
        <row r="552">
          <cell r="C552" t="str">
            <v>RFK / Lancaster / 220 Old Common 5</v>
          </cell>
          <cell r="D552" t="str">
            <v>Worcester West Area Office</v>
          </cell>
          <cell r="F552">
            <v>1.129032258064516</v>
          </cell>
          <cell r="G552">
            <v>2</v>
          </cell>
          <cell r="H552">
            <v>2</v>
          </cell>
          <cell r="I552">
            <v>3</v>
          </cell>
          <cell r="J552">
            <v>1.6774193548387095</v>
          </cell>
          <cell r="K552">
            <v>2</v>
          </cell>
          <cell r="L552">
            <v>2</v>
          </cell>
          <cell r="M552">
            <v>1.967741935483871</v>
          </cell>
          <cell r="N552">
            <v>3.1</v>
          </cell>
          <cell r="O552">
            <v>2.709677419354839</v>
          </cell>
          <cell r="P552">
            <v>2.8</v>
          </cell>
          <cell r="Q552">
            <v>2</v>
          </cell>
          <cell r="R552">
            <v>0.967741935483871</v>
          </cell>
          <cell r="S552">
            <v>1.1333333333333333</v>
          </cell>
          <cell r="T552">
            <v>2</v>
          </cell>
          <cell r="U552">
            <v>2</v>
          </cell>
          <cell r="V552">
            <v>2</v>
          </cell>
          <cell r="W552">
            <v>1.2903225806451613</v>
          </cell>
          <cell r="X552">
            <v>2</v>
          </cell>
          <cell r="Y552">
            <v>2</v>
          </cell>
          <cell r="Z552">
            <v>1.9</v>
          </cell>
          <cell r="AA552">
            <v>1.7419354838709677</v>
          </cell>
          <cell r="AB552">
            <v>2</v>
          </cell>
          <cell r="AC552">
            <v>2</v>
          </cell>
          <cell r="AD552">
            <v>1</v>
          </cell>
          <cell r="AE552">
            <v>1</v>
          </cell>
          <cell r="AF552">
            <v>0.93548387096774188</v>
          </cell>
          <cell r="AG552">
            <v>0.83333333333333337</v>
          </cell>
          <cell r="AH552">
            <v>1</v>
          </cell>
          <cell r="AI552">
            <v>1.967741935483871</v>
          </cell>
          <cell r="AJ552">
            <v>1.7857142857142856</v>
          </cell>
          <cell r="AK552">
            <v>1</v>
          </cell>
          <cell r="AL552">
            <v>1.1000000000000001</v>
          </cell>
          <cell r="AM552">
            <v>1.3870967741935485</v>
          </cell>
          <cell r="AN552">
            <v>1.9666666666666668</v>
          </cell>
          <cell r="AO552">
            <v>1.8064516129032258</v>
          </cell>
          <cell r="AP552">
            <v>2</v>
          </cell>
          <cell r="AQ552">
            <v>2.1</v>
          </cell>
          <cell r="AR552">
            <v>2.1935483870967745</v>
          </cell>
          <cell r="AS552">
            <v>1.9666666666666666</v>
          </cell>
          <cell r="AT552">
            <v>1.967741935483871</v>
          </cell>
          <cell r="AU552">
            <v>1.3870967741935485</v>
          </cell>
          <cell r="AV552">
            <v>1.25</v>
          </cell>
          <cell r="AW552">
            <v>3.129032258064516</v>
          </cell>
          <cell r="AX552">
            <v>3.7333333333333334</v>
          </cell>
          <cell r="AY552">
            <v>3</v>
          </cell>
          <cell r="AZ552">
            <v>3</v>
          </cell>
        </row>
        <row r="553">
          <cell r="C553" t="str">
            <v>RFK / S.Yarmouth / 137 Run Pond 1</v>
          </cell>
          <cell r="D553" t="str">
            <v>Brockton Area Office</v>
          </cell>
          <cell r="AM553">
            <v>3.2258064516129031E-2</v>
          </cell>
        </row>
        <row r="554">
          <cell r="C554" t="str">
            <v>RFK / S.Yarmouth / 137 Run Pond 2</v>
          </cell>
          <cell r="D554" t="str">
            <v>Cape Cod Area Office</v>
          </cell>
          <cell r="E554">
            <v>9</v>
          </cell>
          <cell r="F554">
            <v>9.8387096774193541</v>
          </cell>
          <cell r="G554">
            <v>8.6333333333333329</v>
          </cell>
          <cell r="H554">
            <v>8.4516129032258043</v>
          </cell>
          <cell r="I554">
            <v>9.6666666666666679</v>
          </cell>
          <cell r="J554">
            <v>9.3548387096774182</v>
          </cell>
          <cell r="K554">
            <v>7.1612903225806459</v>
          </cell>
          <cell r="L554">
            <v>8.4285714285714288</v>
          </cell>
          <cell r="M554">
            <v>9.806451612903226</v>
          </cell>
          <cell r="N554">
            <v>9.5666666666666664</v>
          </cell>
          <cell r="O554">
            <v>9.5806451612903238</v>
          </cell>
          <cell r="P554">
            <v>11.833333333333332</v>
          </cell>
          <cell r="Q554">
            <v>9.387096774193548</v>
          </cell>
          <cell r="R554">
            <v>9.5483870967741939</v>
          </cell>
          <cell r="S554">
            <v>10.266666666666666</v>
          </cell>
          <cell r="T554">
            <v>10.193548387096774</v>
          </cell>
          <cell r="U554">
            <v>11.666666666666666</v>
          </cell>
          <cell r="V554">
            <v>10.967741935483874</v>
          </cell>
          <cell r="W554">
            <v>11.516129032258064</v>
          </cell>
          <cell r="X554">
            <v>11.310344827586206</v>
          </cell>
          <cell r="Y554">
            <v>10.419354838709678</v>
          </cell>
          <cell r="Z554">
            <v>8.8666666666666654</v>
          </cell>
          <cell r="AA554">
            <v>11.709677419354838</v>
          </cell>
          <cell r="AB554">
            <v>11.833333333333332</v>
          </cell>
          <cell r="AC554">
            <v>11.774193548387096</v>
          </cell>
          <cell r="AD554">
            <v>11.032258064516128</v>
          </cell>
          <cell r="AE554">
            <v>11.7</v>
          </cell>
          <cell r="AF554">
            <v>11.580645161290322</v>
          </cell>
          <cell r="AG554">
            <v>11.666666666666666</v>
          </cell>
          <cell r="AH554">
            <v>11.67741935483871</v>
          </cell>
          <cell r="AI554">
            <v>11.258064516129034</v>
          </cell>
          <cell r="AJ554">
            <v>11.25</v>
          </cell>
          <cell r="AK554">
            <v>11.774193548387098</v>
          </cell>
          <cell r="AL554">
            <v>11.366666666666669</v>
          </cell>
          <cell r="AM554">
            <v>11.03225806451613</v>
          </cell>
          <cell r="AN554">
            <v>11.066666666666668</v>
          </cell>
          <cell r="AO554">
            <v>10.806451612903226</v>
          </cell>
          <cell r="AP554">
            <v>12</v>
          </cell>
          <cell r="AQ554">
            <v>11.266666666666667</v>
          </cell>
          <cell r="AR554">
            <v>11.806451612903226</v>
          </cell>
          <cell r="AS554">
            <v>11.966666666666667</v>
          </cell>
          <cell r="AT554">
            <v>11.161290322580644</v>
          </cell>
          <cell r="AU554">
            <v>11.161290322580644</v>
          </cell>
          <cell r="AV554">
            <v>11.357142857142858</v>
          </cell>
          <cell r="AW554">
            <v>11.838709677419354</v>
          </cell>
          <cell r="AX554">
            <v>11.633333333333333</v>
          </cell>
          <cell r="AY554">
            <v>11.096774193548386</v>
          </cell>
          <cell r="AZ554">
            <v>10.366666666666667</v>
          </cell>
        </row>
        <row r="555">
          <cell r="C555" t="str">
            <v>RFK / S.Yarmouth / 137 Run Pond 3</v>
          </cell>
          <cell r="D555" t="str">
            <v>Lynn Area Office</v>
          </cell>
          <cell r="AK555">
            <v>3.2258064516129031E-2</v>
          </cell>
        </row>
        <row r="556">
          <cell r="C556" t="str">
            <v>RFK / S.Yarmouth / 137 Run Pond 4</v>
          </cell>
          <cell r="D556" t="str">
            <v>New Bedford Area Office</v>
          </cell>
          <cell r="T556">
            <v>9.6774193548387094E-2</v>
          </cell>
          <cell r="Z556">
            <v>0.96666666666666656</v>
          </cell>
          <cell r="AA556">
            <v>9.6774193548387094E-2</v>
          </cell>
          <cell r="AX556">
            <v>0.1</v>
          </cell>
        </row>
        <row r="557">
          <cell r="C557" t="str">
            <v>RFK / S.Yarmouth / 137 Run Pond 5</v>
          </cell>
          <cell r="D557" t="str">
            <v>Plymouth Area Office</v>
          </cell>
          <cell r="E557">
            <v>0.61290322580645162</v>
          </cell>
          <cell r="F557">
            <v>1.7741935483870968</v>
          </cell>
          <cell r="G557">
            <v>1.8333333333333333</v>
          </cell>
          <cell r="H557">
            <v>2</v>
          </cell>
          <cell r="I557">
            <v>1.8666666666666665</v>
          </cell>
          <cell r="J557">
            <v>1.967741935483871</v>
          </cell>
          <cell r="K557">
            <v>2.032258064516129</v>
          </cell>
          <cell r="L557">
            <v>1.9642857142857144</v>
          </cell>
          <cell r="M557">
            <v>1.967741935483871</v>
          </cell>
          <cell r="N557">
            <v>2</v>
          </cell>
          <cell r="O557">
            <v>1.8064516129032258</v>
          </cell>
          <cell r="AO557">
            <v>0.19354838709677419</v>
          </cell>
        </row>
        <row r="558">
          <cell r="C558" t="str">
            <v>RFK / S.Yarmouth / 137 Run Pond 6</v>
          </cell>
          <cell r="D558" t="str">
            <v>Taunton/Attleboro Area Office</v>
          </cell>
          <cell r="AM558">
            <v>9.6774193548387094E-2</v>
          </cell>
        </row>
        <row r="559">
          <cell r="C559" t="str">
            <v>SPIN / Lynn / 50 Newhall Street 1</v>
          </cell>
          <cell r="D559" t="str">
            <v>Arlington Area Office</v>
          </cell>
          <cell r="U559">
            <v>3.3333333333333333E-2</v>
          </cell>
        </row>
        <row r="560">
          <cell r="C560" t="str">
            <v>SPIN / Lynn / 50 Newhall Street 2</v>
          </cell>
          <cell r="D560" t="str">
            <v>Cambridge Fam &amp; Child Srvcs (Adop)</v>
          </cell>
          <cell r="AJ560">
            <v>0.35714285714285715</v>
          </cell>
          <cell r="AK560">
            <v>0.54838709677419351</v>
          </cell>
        </row>
        <row r="561">
          <cell r="C561" t="str">
            <v>SPIN / Lynn / 50 Newhall Street 3</v>
          </cell>
          <cell r="D561" t="str">
            <v>Cape Ann Area Office</v>
          </cell>
          <cell r="M561">
            <v>9.6774193548387094E-2</v>
          </cell>
          <cell r="O561">
            <v>0.16129032258064516</v>
          </cell>
          <cell r="Q561">
            <v>0.967741935483871</v>
          </cell>
          <cell r="R561">
            <v>0.19354838709677419</v>
          </cell>
          <cell r="U561">
            <v>0.1</v>
          </cell>
          <cell r="V561">
            <v>1.032258064516129</v>
          </cell>
          <cell r="W561">
            <v>3.2258064516129031E-2</v>
          </cell>
          <cell r="X561">
            <v>0.17241379310344829</v>
          </cell>
          <cell r="Y561">
            <v>0.32258064516129031</v>
          </cell>
          <cell r="Z561">
            <v>0.1</v>
          </cell>
          <cell r="AD561">
            <v>0.16129032258064516</v>
          </cell>
          <cell r="AE561">
            <v>0.73333333333333328</v>
          </cell>
          <cell r="AJ561">
            <v>1.3928571428571428</v>
          </cell>
          <cell r="AK561">
            <v>0.93548387096774188</v>
          </cell>
          <cell r="AL561">
            <v>6.6666666666666666E-2</v>
          </cell>
          <cell r="AM561">
            <v>0.67741935483870963</v>
          </cell>
          <cell r="AO561">
            <v>0.58064516129032262</v>
          </cell>
          <cell r="AP561">
            <v>1</v>
          </cell>
          <cell r="AQ561">
            <v>1</v>
          </cell>
          <cell r="AR561">
            <v>0.12903225806451613</v>
          </cell>
          <cell r="AS561">
            <v>0.8666666666666667</v>
          </cell>
          <cell r="AT561">
            <v>0.64516129032258063</v>
          </cell>
          <cell r="AV561">
            <v>0.75</v>
          </cell>
          <cell r="AW561">
            <v>0.93548387096774188</v>
          </cell>
          <cell r="AY561">
            <v>0.41935483870967738</v>
          </cell>
          <cell r="AZ561">
            <v>1.5</v>
          </cell>
        </row>
        <row r="562">
          <cell r="C562" t="str">
            <v>SPIN / Lynn / 50 Newhall Street 4</v>
          </cell>
          <cell r="D562" t="str">
            <v>Coastal Area Office</v>
          </cell>
          <cell r="Z562">
            <v>0.2</v>
          </cell>
        </row>
        <row r="563">
          <cell r="C563" t="str">
            <v>SPIN / Lynn / 50 Newhall Street 5</v>
          </cell>
          <cell r="D563" t="str">
            <v>Harbor Area Office</v>
          </cell>
          <cell r="AF563">
            <v>0.19354838709677419</v>
          </cell>
        </row>
        <row r="564">
          <cell r="C564" t="str">
            <v>SPIN / Lynn / 50 Newhall Street 6</v>
          </cell>
          <cell r="D564" t="str">
            <v>Haverhill Area Office</v>
          </cell>
          <cell r="M564">
            <v>6.4516129032258063E-2</v>
          </cell>
          <cell r="N564">
            <v>0.3</v>
          </cell>
          <cell r="O564">
            <v>0.16129032258064516</v>
          </cell>
          <cell r="T564">
            <v>1</v>
          </cell>
          <cell r="U564">
            <v>3.3333333333333333E-2</v>
          </cell>
          <cell r="AB564">
            <v>0.6</v>
          </cell>
          <cell r="AC564">
            <v>0.4838709677419355</v>
          </cell>
          <cell r="AF564">
            <v>0.29032258064516131</v>
          </cell>
          <cell r="AM564">
            <v>0.16129032258064516</v>
          </cell>
          <cell r="AN564">
            <v>6.6666666666666666E-2</v>
          </cell>
          <cell r="AV564">
            <v>0.42857142857142855</v>
          </cell>
          <cell r="AW564">
            <v>0.67741935483870974</v>
          </cell>
        </row>
        <row r="565">
          <cell r="C565" t="str">
            <v>SPIN / Lynn / 50 Newhall Street 7</v>
          </cell>
          <cell r="D565" t="str">
            <v>Lawrence Area Office</v>
          </cell>
          <cell r="N565">
            <v>3.3333333333333333E-2</v>
          </cell>
          <cell r="AO565">
            <v>0.16129032258064516</v>
          </cell>
          <cell r="AP565">
            <v>0.38709677419354838</v>
          </cell>
        </row>
        <row r="566">
          <cell r="C566" t="str">
            <v>SPIN / Lynn / 50 Newhall Street 8</v>
          </cell>
          <cell r="D566" t="str">
            <v>Lowell Area Office</v>
          </cell>
          <cell r="O566">
            <v>9.6774193548387094E-2</v>
          </cell>
          <cell r="P566">
            <v>0.8666666666666667</v>
          </cell>
          <cell r="Q566">
            <v>0.12903225806451613</v>
          </cell>
          <cell r="Z566">
            <v>0.26666666666666666</v>
          </cell>
          <cell r="AA566">
            <v>0.12903225806451613</v>
          </cell>
          <cell r="AF566">
            <v>3.2258064516129031E-2</v>
          </cell>
          <cell r="AG566">
            <v>0.1</v>
          </cell>
          <cell r="AH566">
            <v>0.58064516129032251</v>
          </cell>
          <cell r="AM566">
            <v>6.4516129032258063E-2</v>
          </cell>
        </row>
        <row r="567">
          <cell r="C567" t="str">
            <v>SPIN / Lynn / 50 Newhall Street 9</v>
          </cell>
          <cell r="D567" t="str">
            <v>Lynn Area Office</v>
          </cell>
          <cell r="G567">
            <v>4.5</v>
          </cell>
          <cell r="H567">
            <v>10.064516129032256</v>
          </cell>
          <cell r="I567">
            <v>10.5</v>
          </cell>
          <cell r="J567">
            <v>8.2258064516129039</v>
          </cell>
          <cell r="K567">
            <v>5.354838709677419</v>
          </cell>
          <cell r="L567">
            <v>1.3214285714285712</v>
          </cell>
          <cell r="M567">
            <v>7.838709677419355</v>
          </cell>
          <cell r="N567">
            <v>10.1</v>
          </cell>
          <cell r="O567">
            <v>7.4516129032258061</v>
          </cell>
          <cell r="P567">
            <v>7.2666666666666675</v>
          </cell>
          <cell r="Q567">
            <v>8.9677419354838719</v>
          </cell>
          <cell r="R567">
            <v>7.9354838709677411</v>
          </cell>
          <cell r="S567">
            <v>6.333333333333333</v>
          </cell>
          <cell r="T567">
            <v>8.2258064516129021</v>
          </cell>
          <cell r="U567">
            <v>8.8333333333333339</v>
          </cell>
          <cell r="V567">
            <v>6.967741935483871</v>
          </cell>
          <cell r="W567">
            <v>8.3548387096774199</v>
          </cell>
          <cell r="X567">
            <v>6.4137931034482767</v>
          </cell>
          <cell r="Y567">
            <v>8.870967741935484</v>
          </cell>
          <cell r="Z567">
            <v>8.8000000000000007</v>
          </cell>
          <cell r="AA567">
            <v>8.9032258064516103</v>
          </cell>
          <cell r="AB567">
            <v>9.466666666666665</v>
          </cell>
          <cell r="AC567">
            <v>9.7741935483870961</v>
          </cell>
          <cell r="AD567">
            <v>9.0322580645161299</v>
          </cell>
          <cell r="AE567">
            <v>7.3</v>
          </cell>
          <cell r="AF567">
            <v>8.4516129032258061</v>
          </cell>
          <cell r="AG567">
            <v>9.6999999999999993</v>
          </cell>
          <cell r="AH567">
            <v>9.0967741935483879</v>
          </cell>
          <cell r="AI567">
            <v>9.4516129032258043</v>
          </cell>
          <cell r="AJ567">
            <v>5</v>
          </cell>
          <cell r="AK567">
            <v>6.129032258064516</v>
          </cell>
          <cell r="AL567">
            <v>9.4666666666666668</v>
          </cell>
          <cell r="AM567">
            <v>7.6774193548387073</v>
          </cell>
          <cell r="AN567">
            <v>11.366666666666667</v>
          </cell>
          <cell r="AO567">
            <v>7.645161290322581</v>
          </cell>
          <cell r="AP567">
            <v>6.419354838709677</v>
          </cell>
          <cell r="AQ567">
            <v>4.9666666666666677</v>
          </cell>
          <cell r="AR567">
            <v>7.3870967741935472</v>
          </cell>
          <cell r="AS567">
            <v>10.199999999999999</v>
          </cell>
          <cell r="AT567">
            <v>9.064516129032258</v>
          </cell>
          <cell r="AU567">
            <v>8.5483870967741939</v>
          </cell>
          <cell r="AV567">
            <v>8.1071428571428577</v>
          </cell>
          <cell r="AW567">
            <v>6.7419354838709662</v>
          </cell>
          <cell r="AX567">
            <v>10.5</v>
          </cell>
          <cell r="AY567">
            <v>8.806451612903226</v>
          </cell>
          <cell r="AZ567">
            <v>8.3666666666666671</v>
          </cell>
        </row>
        <row r="568">
          <cell r="C568" t="str">
            <v>SPIN / Lynn / 50 Newhall Street 10</v>
          </cell>
          <cell r="D568" t="str">
            <v>Malden Area Office</v>
          </cell>
          <cell r="P568">
            <v>0.1</v>
          </cell>
          <cell r="W568">
            <v>0.58064516129032251</v>
          </cell>
          <cell r="Z568">
            <v>0.2</v>
          </cell>
          <cell r="AB568">
            <v>0.43333333333333329</v>
          </cell>
          <cell r="AC568">
            <v>0.967741935483871</v>
          </cell>
          <cell r="AJ568">
            <v>0.35714285714285715</v>
          </cell>
          <cell r="AK568">
            <v>1</v>
          </cell>
          <cell r="AL568">
            <v>6.6666666666666666E-2</v>
          </cell>
          <cell r="AO568">
            <v>0.12903225806451613</v>
          </cell>
          <cell r="AP568">
            <v>0.77419354838709675</v>
          </cell>
          <cell r="AZ568">
            <v>0.23333333333333334</v>
          </cell>
        </row>
        <row r="569">
          <cell r="C569" t="str">
            <v>SPIN / Lynn / 50 Newhall Street 11</v>
          </cell>
          <cell r="D569" t="str">
            <v>(blank)</v>
          </cell>
          <cell r="AJ569">
            <v>0.3214285714285714</v>
          </cell>
          <cell r="AK569">
            <v>1</v>
          </cell>
        </row>
        <row r="570">
          <cell r="C570" t="str">
            <v>St Vincent's/FallRiver/2425Highland 1</v>
          </cell>
          <cell r="D570" t="str">
            <v>Brockton Area Office</v>
          </cell>
          <cell r="I570">
            <v>2</v>
          </cell>
          <cell r="J570">
            <v>1.2903225806451615</v>
          </cell>
          <cell r="L570">
            <v>0.14285714285714285</v>
          </cell>
          <cell r="S570">
            <v>0.9</v>
          </cell>
          <cell r="T570">
            <v>1</v>
          </cell>
          <cell r="U570">
            <v>1</v>
          </cell>
          <cell r="V570">
            <v>0.29032258064516131</v>
          </cell>
          <cell r="W570">
            <v>2.387096774193548</v>
          </cell>
          <cell r="X570">
            <v>2.7241379310344827</v>
          </cell>
          <cell r="Y570">
            <v>2</v>
          </cell>
          <cell r="Z570">
            <v>2.8</v>
          </cell>
          <cell r="AA570">
            <v>2.774193548387097</v>
          </cell>
          <cell r="AB570">
            <v>2.9333333333333331</v>
          </cell>
          <cell r="AC570">
            <v>2.193548387096774</v>
          </cell>
          <cell r="AD570">
            <v>2.129032258064516</v>
          </cell>
          <cell r="AE570">
            <v>1.9333333333333333</v>
          </cell>
          <cell r="AF570">
            <v>1.129032258064516</v>
          </cell>
          <cell r="AG570">
            <v>0.53333333333333333</v>
          </cell>
        </row>
        <row r="571">
          <cell r="C571" t="str">
            <v>St Vincent's/FallRiver/2425Highland 2</v>
          </cell>
          <cell r="D571" t="str">
            <v>Cape Cod Area Office</v>
          </cell>
          <cell r="I571">
            <v>0.93333333333333335</v>
          </cell>
          <cell r="J571">
            <v>1</v>
          </cell>
          <cell r="K571">
            <v>0.90322580645161288</v>
          </cell>
          <cell r="Y571">
            <v>0.93548387096774188</v>
          </cell>
          <cell r="Z571">
            <v>0.8</v>
          </cell>
          <cell r="AC571">
            <v>0.80645161290322576</v>
          </cell>
          <cell r="AD571">
            <v>1</v>
          </cell>
          <cell r="AE571">
            <v>1</v>
          </cell>
          <cell r="AF571">
            <v>0.16129032258064516</v>
          </cell>
          <cell r="AG571">
            <v>0.33333333333333331</v>
          </cell>
          <cell r="AH571">
            <v>1</v>
          </cell>
          <cell r="AI571">
            <v>0.25806451612903225</v>
          </cell>
          <cell r="AJ571">
            <v>0.2857142857142857</v>
          </cell>
          <cell r="AK571">
            <v>1.4193548387096775</v>
          </cell>
          <cell r="AL571">
            <v>1.9666666666666666</v>
          </cell>
          <cell r="AM571">
            <v>2.3548387096774195</v>
          </cell>
          <cell r="AN571">
            <v>1.2333333333333334</v>
          </cell>
          <cell r="AO571">
            <v>1</v>
          </cell>
          <cell r="AP571">
            <v>0.19354838709677419</v>
          </cell>
          <cell r="AQ571">
            <v>6.6666666666666666E-2</v>
          </cell>
          <cell r="AS571">
            <v>0.6333333333333333</v>
          </cell>
          <cell r="AT571">
            <v>1</v>
          </cell>
          <cell r="AU571">
            <v>1.838709677419355</v>
          </cell>
          <cell r="AV571">
            <v>2.5</v>
          </cell>
          <cell r="AW571">
            <v>2</v>
          </cell>
          <cell r="AX571">
            <v>0.6333333333333333</v>
          </cell>
          <cell r="AY571">
            <v>0.54838709677419351</v>
          </cell>
          <cell r="AZ571">
            <v>0.9</v>
          </cell>
        </row>
        <row r="572">
          <cell r="C572" t="str">
            <v>St Vincent's/FallRiver/2425Highland 3</v>
          </cell>
          <cell r="D572" t="str">
            <v>Coastal Area Office</v>
          </cell>
          <cell r="V572">
            <v>0.35483870967741937</v>
          </cell>
          <cell r="W572">
            <v>3.2258064516129031E-2</v>
          </cell>
        </row>
        <row r="573">
          <cell r="C573" t="str">
            <v>St Vincent's/FallRiver/2425Highland 4</v>
          </cell>
          <cell r="D573" t="str">
            <v>Fall River Area Office</v>
          </cell>
          <cell r="G573">
            <v>1.4333333333333331</v>
          </cell>
          <cell r="H573">
            <v>4.5483870967741939</v>
          </cell>
          <cell r="I573">
            <v>6</v>
          </cell>
          <cell r="J573">
            <v>5.4838709677419359</v>
          </cell>
          <cell r="K573">
            <v>5.3225806451612891</v>
          </cell>
          <cell r="L573">
            <v>6.2857142857142856</v>
          </cell>
          <cell r="M573">
            <v>6.935483870967742</v>
          </cell>
          <cell r="N573">
            <v>7.8</v>
          </cell>
          <cell r="O573">
            <v>6.32258064516129</v>
          </cell>
          <cell r="P573">
            <v>6.8333333333333339</v>
          </cell>
          <cell r="Q573">
            <v>5.645161290322581</v>
          </cell>
          <cell r="R573">
            <v>5.903225806451613</v>
          </cell>
          <cell r="S573">
            <v>5.5333333333333332</v>
          </cell>
          <cell r="T573">
            <v>6</v>
          </cell>
          <cell r="U573">
            <v>5.9333333333333336</v>
          </cell>
          <cell r="V573">
            <v>5.6451612903225801</v>
          </cell>
          <cell r="W573">
            <v>4.32258064516129</v>
          </cell>
          <cell r="X573">
            <v>5.4827586206896548</v>
          </cell>
          <cell r="Y573">
            <v>6</v>
          </cell>
          <cell r="Z573">
            <v>5.0333333333333332</v>
          </cell>
          <cell r="AA573">
            <v>4</v>
          </cell>
          <cell r="AB573">
            <v>4</v>
          </cell>
          <cell r="AC573">
            <v>3.3225806451612905</v>
          </cell>
          <cell r="AD573">
            <v>3.935483870967742</v>
          </cell>
          <cell r="AE573">
            <v>2.7333333333333334</v>
          </cell>
          <cell r="AF573">
            <v>3.8064516129032255</v>
          </cell>
          <cell r="AG573">
            <v>5.8</v>
          </cell>
          <cell r="AH573">
            <v>6.032258064516129</v>
          </cell>
          <cell r="AI573">
            <v>5.354838709677419</v>
          </cell>
          <cell r="AJ573">
            <v>7.1428571428571432</v>
          </cell>
          <cell r="AK573">
            <v>6.129032258064516</v>
          </cell>
          <cell r="AL573">
            <v>5</v>
          </cell>
          <cell r="AM573">
            <v>5.387096774193548</v>
          </cell>
          <cell r="AN573">
            <v>6.9333333333333336</v>
          </cell>
          <cell r="AO573">
            <v>7.6129032258064511</v>
          </cell>
          <cell r="AP573">
            <v>7.4838709677419359</v>
          </cell>
          <cell r="AQ573">
            <v>5.1333333333333337</v>
          </cell>
          <cell r="AR573">
            <v>3.5161290322580645</v>
          </cell>
          <cell r="AS573">
            <v>5.0999999999999996</v>
          </cell>
          <cell r="AT573">
            <v>5.5161290322580641</v>
          </cell>
          <cell r="AU573">
            <v>5.290322580645161</v>
          </cell>
          <cell r="AV573">
            <v>2.6071428571428572</v>
          </cell>
          <cell r="AW573">
            <v>5.0322580645161281</v>
          </cell>
          <cell r="AX573">
            <v>3.7666666666666666</v>
          </cell>
          <cell r="AY573">
            <v>4.5161290322580641</v>
          </cell>
          <cell r="AZ573">
            <v>5.9333333333333336</v>
          </cell>
        </row>
        <row r="574">
          <cell r="C574" t="str">
            <v>St Vincent's/FallRiver/2425Highland 5</v>
          </cell>
          <cell r="D574" t="str">
            <v>New Bedford Area Office</v>
          </cell>
          <cell r="AG574">
            <v>0.16666666666666666</v>
          </cell>
          <cell r="AH574">
            <v>1</v>
          </cell>
          <cell r="AI574">
            <v>0.87096774193548387</v>
          </cell>
          <cell r="AJ574">
            <v>0.5714285714285714</v>
          </cell>
          <cell r="AK574">
            <v>1.3870967741935485</v>
          </cell>
          <cell r="AL574">
            <v>2</v>
          </cell>
          <cell r="AM574">
            <v>0.83870967741935487</v>
          </cell>
          <cell r="AN574">
            <v>0.73333333333333328</v>
          </cell>
          <cell r="AS574">
            <v>0.33333333333333331</v>
          </cell>
          <cell r="AT574">
            <v>0.35483870967741937</v>
          </cell>
          <cell r="AU574">
            <v>1.096774193548387</v>
          </cell>
          <cell r="AV574">
            <v>0.64285714285714279</v>
          </cell>
          <cell r="AW574">
            <v>0.12903225806451613</v>
          </cell>
          <cell r="AX574">
            <v>1.4333333333333333</v>
          </cell>
          <cell r="AY574">
            <v>1.870967741935484</v>
          </cell>
          <cell r="AZ574">
            <v>0.1</v>
          </cell>
        </row>
        <row r="575">
          <cell r="C575" t="str">
            <v>St Vincent's/FallRiver/2425Highland 6</v>
          </cell>
          <cell r="D575" t="str">
            <v>New Bedford Child and Family (Adop)</v>
          </cell>
          <cell r="AC575">
            <v>1.5161290322580645</v>
          </cell>
          <cell r="AD575">
            <v>0.22580645161290322</v>
          </cell>
        </row>
        <row r="576">
          <cell r="C576" t="str">
            <v>St Vincent's/FallRiver/2425Highland 7</v>
          </cell>
          <cell r="D576" t="str">
            <v>Plymouth Area Office</v>
          </cell>
          <cell r="R576">
            <v>9.6774193548387094E-2</v>
          </cell>
          <cell r="S576">
            <v>1.3666666666666667</v>
          </cell>
          <cell r="T576">
            <v>2</v>
          </cell>
          <cell r="U576">
            <v>2</v>
          </cell>
          <cell r="V576">
            <v>0.77419354838709675</v>
          </cell>
          <cell r="AF576">
            <v>0.58064516129032262</v>
          </cell>
          <cell r="AG576">
            <v>0.6</v>
          </cell>
          <cell r="AH576">
            <v>0.41935483870967744</v>
          </cell>
          <cell r="AI576">
            <v>1</v>
          </cell>
          <cell r="AJ576">
            <v>0.10714285714285714</v>
          </cell>
          <cell r="AU576">
            <v>0.64516129032258063</v>
          </cell>
          <cell r="AV576">
            <v>0.75</v>
          </cell>
          <cell r="AW576">
            <v>3.2258064516129031E-2</v>
          </cell>
        </row>
        <row r="577">
          <cell r="C577" t="str">
            <v>St Vincent's/FallRiver/2425Highland 8</v>
          </cell>
          <cell r="D577" t="str">
            <v>Taunton/Attleboro Area Office</v>
          </cell>
          <cell r="O577">
            <v>0.87096774193548387</v>
          </cell>
          <cell r="Q577">
            <v>0.61290322580645162</v>
          </cell>
          <cell r="R577">
            <v>0.967741935483871</v>
          </cell>
          <cell r="AC577">
            <v>0.64516129032258063</v>
          </cell>
          <cell r="AD577">
            <v>1</v>
          </cell>
          <cell r="AE577">
            <v>1</v>
          </cell>
          <cell r="AF577">
            <v>0.83870967741935487</v>
          </cell>
          <cell r="AG577">
            <v>0.7</v>
          </cell>
          <cell r="AH577">
            <v>0.61290322580645162</v>
          </cell>
          <cell r="AR577">
            <v>0.12903225806451613</v>
          </cell>
          <cell r="AS577">
            <v>1.2666666666666666</v>
          </cell>
          <cell r="AT577">
            <v>1.4838709677419355</v>
          </cell>
          <cell r="AX577">
            <v>1.3</v>
          </cell>
          <cell r="AY577">
            <v>2</v>
          </cell>
          <cell r="AZ577">
            <v>2</v>
          </cell>
        </row>
        <row r="578">
          <cell r="C578" t="str">
            <v>St Vincent's/FallRiver/2425Highland 9</v>
          </cell>
          <cell r="D578" t="str">
            <v>(blank)</v>
          </cell>
          <cell r="Q578">
            <v>1</v>
          </cell>
          <cell r="R578">
            <v>0.967741935483871</v>
          </cell>
        </row>
        <row r="579">
          <cell r="C579" t="str">
            <v>TeamCoord / Bradford / 4 S. Kimball 1</v>
          </cell>
          <cell r="D579" t="str">
            <v>Cambridge Area Office</v>
          </cell>
          <cell r="T579">
            <v>3.2258064516129031E-2</v>
          </cell>
          <cell r="AY579">
            <v>6.4516129032258063E-2</v>
          </cell>
        </row>
        <row r="580">
          <cell r="C580" t="str">
            <v>TeamCoord / Bradford / 4 S. Kimball 2</v>
          </cell>
          <cell r="D580" t="str">
            <v>Cape Ann Area Office</v>
          </cell>
          <cell r="O580">
            <v>0.12903225806451613</v>
          </cell>
          <cell r="S580">
            <v>0.16666666666666666</v>
          </cell>
          <cell r="T580">
            <v>0.45161290322580644</v>
          </cell>
          <cell r="AE580">
            <v>0.43333333333333335</v>
          </cell>
          <cell r="AF580">
            <v>3.2258064516129031E-2</v>
          </cell>
        </row>
        <row r="581">
          <cell r="C581" t="str">
            <v>TeamCoord / Bradford / 4 S. Kimball 3</v>
          </cell>
          <cell r="D581" t="str">
            <v>Haverhill Area Office</v>
          </cell>
          <cell r="G581">
            <v>1.9333333333333331</v>
          </cell>
          <cell r="H581">
            <v>5.6129032258064511</v>
          </cell>
          <cell r="I581">
            <v>8.8666666666666671</v>
          </cell>
          <cell r="J581">
            <v>8.3548387096774199</v>
          </cell>
          <cell r="K581">
            <v>7.5161290322580658</v>
          </cell>
          <cell r="L581">
            <v>8.8928571428571441</v>
          </cell>
          <cell r="M581">
            <v>9.3548387096774182</v>
          </cell>
          <cell r="N581">
            <v>7.8333333333333339</v>
          </cell>
          <cell r="O581">
            <v>9.129032258064516</v>
          </cell>
          <cell r="P581">
            <v>7.9666666666666668</v>
          </cell>
          <cell r="Q581">
            <v>5.645161290322581</v>
          </cell>
          <cell r="R581">
            <v>5.064516129032258</v>
          </cell>
          <cell r="S581">
            <v>3.2666666666666666</v>
          </cell>
          <cell r="T581">
            <v>4.935483870967742</v>
          </cell>
          <cell r="U581">
            <v>5.5</v>
          </cell>
          <cell r="V581">
            <v>4.7096774193548381</v>
          </cell>
          <cell r="W581">
            <v>5.354838709677419</v>
          </cell>
          <cell r="X581">
            <v>5.4482758620689653</v>
          </cell>
          <cell r="Y581">
            <v>3.67741935483871</v>
          </cell>
          <cell r="Z581">
            <v>3.9333333333333327</v>
          </cell>
          <cell r="AA581">
            <v>4.064516129032258</v>
          </cell>
          <cell r="AB581">
            <v>2.6666666666666665</v>
          </cell>
          <cell r="AC581">
            <v>4.838709677419355</v>
          </cell>
          <cell r="AD581">
            <v>4.096774193548387</v>
          </cell>
          <cell r="AE581">
            <v>2.1666666666666665</v>
          </cell>
          <cell r="AF581">
            <v>4.4838709677419351</v>
          </cell>
          <cell r="AG581">
            <v>4.9666666666666668</v>
          </cell>
          <cell r="AH581">
            <v>4.064516129032258</v>
          </cell>
          <cell r="AI581">
            <v>5.5161290322580641</v>
          </cell>
          <cell r="AJ581">
            <v>4.1785714285714288</v>
          </cell>
          <cell r="AK581">
            <v>1.2580645161290323</v>
          </cell>
          <cell r="AL581">
            <v>2.4333333333333331</v>
          </cell>
          <cell r="AM581">
            <v>5.225806451612903</v>
          </cell>
          <cell r="AN581">
            <v>5.0333333333333332</v>
          </cell>
          <cell r="AO581">
            <v>2.225806451612903</v>
          </cell>
          <cell r="AP581">
            <v>1.5483870967741933</v>
          </cell>
          <cell r="AQ581">
            <v>2.8</v>
          </cell>
          <cell r="AR581">
            <v>3.741935483870968</v>
          </cell>
          <cell r="AS581">
            <v>2.2333333333333334</v>
          </cell>
          <cell r="AT581">
            <v>2.290322580645161</v>
          </cell>
          <cell r="AU581">
            <v>2.7419354838709675</v>
          </cell>
          <cell r="AV581">
            <v>2.6428571428571428</v>
          </cell>
          <cell r="AW581">
            <v>2.4838709677419355</v>
          </cell>
          <cell r="AX581">
            <v>4.0999999999999996</v>
          </cell>
          <cell r="AY581">
            <v>3.806451612903226</v>
          </cell>
          <cell r="AZ581">
            <v>2.666666666666667</v>
          </cell>
        </row>
        <row r="582">
          <cell r="C582" t="str">
            <v>TeamCoord / Bradford / 4 S. Kimball 4</v>
          </cell>
          <cell r="D582" t="str">
            <v>Lawrence Area Office</v>
          </cell>
          <cell r="I582">
            <v>3.3333333333333333E-2</v>
          </cell>
          <cell r="J582">
            <v>3.2258064516129031E-2</v>
          </cell>
          <cell r="M582">
            <v>6.4516129032258063E-2</v>
          </cell>
          <cell r="N582">
            <v>0.16666666666666669</v>
          </cell>
          <cell r="S582">
            <v>0.7</v>
          </cell>
          <cell r="AL582">
            <v>0.8</v>
          </cell>
          <cell r="AP582">
            <v>9.6774193548387094E-2</v>
          </cell>
          <cell r="AQ582">
            <v>0.96666666666666667</v>
          </cell>
          <cell r="AR582">
            <v>0.5161290322580645</v>
          </cell>
          <cell r="AT582">
            <v>0.70967741935483875</v>
          </cell>
          <cell r="AU582">
            <v>0.67741935483870963</v>
          </cell>
        </row>
        <row r="583">
          <cell r="C583" t="str">
            <v>TeamCoord / Bradford / 4 S. Kimball 5</v>
          </cell>
          <cell r="D583" t="str">
            <v>Lowell Area Office</v>
          </cell>
          <cell r="N583">
            <v>0.43333333333333335</v>
          </cell>
          <cell r="O583">
            <v>3.2258064516129031E-2</v>
          </cell>
          <cell r="AD583">
            <v>0.16129032258064516</v>
          </cell>
          <cell r="AE583">
            <v>0.2</v>
          </cell>
          <cell r="AF583">
            <v>0.58064516129032251</v>
          </cell>
          <cell r="AG583">
            <v>6.6666666666666666E-2</v>
          </cell>
          <cell r="AJ583">
            <v>0.4285714285714286</v>
          </cell>
          <cell r="AK583">
            <v>0.93548387096774188</v>
          </cell>
          <cell r="AL583">
            <v>0.46666666666666667</v>
          </cell>
          <cell r="AM583">
            <v>0.5161290322580645</v>
          </cell>
          <cell r="AN583">
            <v>0.26666666666666666</v>
          </cell>
          <cell r="AO583">
            <v>1.4516129032258065</v>
          </cell>
          <cell r="AP583">
            <v>0.80645161290322587</v>
          </cell>
          <cell r="AR583">
            <v>6.4516129032258063E-2</v>
          </cell>
          <cell r="AS583">
            <v>6.6666666666666666E-2</v>
          </cell>
          <cell r="AU583">
            <v>0.58064516129032262</v>
          </cell>
          <cell r="AV583">
            <v>0.64285714285714279</v>
          </cell>
          <cell r="AW583">
            <v>1</v>
          </cell>
          <cell r="AX583">
            <v>0.93333333333333335</v>
          </cell>
          <cell r="AY583">
            <v>1.870967741935484</v>
          </cell>
          <cell r="AZ583">
            <v>1.9</v>
          </cell>
        </row>
        <row r="584">
          <cell r="C584" t="str">
            <v>TeamCoord / Bradford / 4 S. Kimball 6</v>
          </cell>
          <cell r="D584" t="str">
            <v>Lynn Area Office</v>
          </cell>
          <cell r="K584">
            <v>0.93548387096774188</v>
          </cell>
          <cell r="N584">
            <v>0.73333333333333328</v>
          </cell>
          <cell r="O584">
            <v>0.19354838709677419</v>
          </cell>
          <cell r="P584">
            <v>1</v>
          </cell>
          <cell r="Q584">
            <v>0.16129032258064516</v>
          </cell>
          <cell r="AB584">
            <v>0.73333333333333328</v>
          </cell>
          <cell r="AC584">
            <v>0.4838709677419355</v>
          </cell>
          <cell r="AE584">
            <v>0.3</v>
          </cell>
          <cell r="AO584">
            <v>0.12903225806451613</v>
          </cell>
          <cell r="AP584">
            <v>0.74193548387096775</v>
          </cell>
          <cell r="AS584">
            <v>0.36666666666666664</v>
          </cell>
          <cell r="AT584">
            <v>0.35483870967741937</v>
          </cell>
          <cell r="AV584">
            <v>0.4642857142857143</v>
          </cell>
        </row>
        <row r="585">
          <cell r="C585" t="str">
            <v>TeamCoord / Bradford / 4 S. Kimball 7</v>
          </cell>
          <cell r="D585" t="str">
            <v>Solutions for Living (PAS NE)</v>
          </cell>
          <cell r="AV585">
            <v>0.25</v>
          </cell>
          <cell r="AW585">
            <v>1</v>
          </cell>
          <cell r="AX585">
            <v>0.2</v>
          </cell>
        </row>
        <row r="586">
          <cell r="C586" t="str">
            <v>TeamCoord / Haverhill / 20NewcombSt 1</v>
          </cell>
          <cell r="D586" t="str">
            <v>Cape Ann Area Office</v>
          </cell>
          <cell r="P586">
            <v>3.3333333333333333E-2</v>
          </cell>
          <cell r="AZ586">
            <v>3.3333333333333333E-2</v>
          </cell>
        </row>
        <row r="587">
          <cell r="C587" t="str">
            <v>TeamCoord / Haverhill / 20NewcombSt 2</v>
          </cell>
          <cell r="D587" t="str">
            <v>Haverhill Area Office</v>
          </cell>
          <cell r="G587">
            <v>3.3333333333333335</v>
          </cell>
          <cell r="H587">
            <v>4.258064516129032</v>
          </cell>
          <cell r="I587">
            <v>1.3</v>
          </cell>
          <cell r="O587">
            <v>1.161290322580645</v>
          </cell>
          <cell r="P587">
            <v>1.9333333333333331</v>
          </cell>
          <cell r="Q587">
            <v>5.4838709677419359</v>
          </cell>
          <cell r="R587">
            <v>1.2258064516129032</v>
          </cell>
          <cell r="S587">
            <v>2.8666666666666667</v>
          </cell>
          <cell r="T587">
            <v>3.290322580645161</v>
          </cell>
          <cell r="U587">
            <v>5.0666666666666673</v>
          </cell>
          <cell r="V587">
            <v>5.064516129032258</v>
          </cell>
          <cell r="W587">
            <v>5.0322580645161281</v>
          </cell>
          <cell r="X587">
            <v>5.931034482758621</v>
          </cell>
          <cell r="Y587">
            <v>4.419354838709677</v>
          </cell>
          <cell r="Z587">
            <v>5.5</v>
          </cell>
          <cell r="AA587">
            <v>5.1935483870967749</v>
          </cell>
          <cell r="AB587">
            <v>3.4666666666666663</v>
          </cell>
          <cell r="AC587">
            <v>2.32258064516129</v>
          </cell>
          <cell r="AD587">
            <v>2.903225806451613</v>
          </cell>
          <cell r="AE587">
            <v>5.8666666666666663</v>
          </cell>
          <cell r="AF587">
            <v>5.774193548387097</v>
          </cell>
          <cell r="AG587">
            <v>4.2</v>
          </cell>
          <cell r="AH587">
            <v>5.0645161290322571</v>
          </cell>
          <cell r="AI587">
            <v>5.161290322580645</v>
          </cell>
          <cell r="AJ587">
            <v>1.9285714285714286</v>
          </cell>
          <cell r="AK587">
            <v>1.2580645161290323</v>
          </cell>
          <cell r="AL587">
            <v>2.3333333333333335</v>
          </cell>
          <cell r="AM587">
            <v>2.096774193548387</v>
          </cell>
          <cell r="AN587">
            <v>1.3</v>
          </cell>
          <cell r="AO587">
            <v>2.096774193548387</v>
          </cell>
          <cell r="AP587">
            <v>2.6129032258064515</v>
          </cell>
          <cell r="AQ587">
            <v>3.1</v>
          </cell>
          <cell r="AR587">
            <v>4.129032258064516</v>
          </cell>
          <cell r="AS587">
            <v>3.7</v>
          </cell>
          <cell r="AT587">
            <v>2.774193548387097</v>
          </cell>
          <cell r="AU587">
            <v>3.4838709677419355</v>
          </cell>
          <cell r="AV587">
            <v>3.3928571428571428</v>
          </cell>
          <cell r="AW587">
            <v>1.2903225806451613</v>
          </cell>
          <cell r="AX587">
            <v>0.46666666666666667</v>
          </cell>
          <cell r="AY587">
            <v>2.6451612903225801</v>
          </cell>
          <cell r="AZ587">
            <v>0.93333333333333335</v>
          </cell>
        </row>
        <row r="588">
          <cell r="C588" t="str">
            <v>TeamCoord / Haverhill / 20NewcombSt 3</v>
          </cell>
          <cell r="D588" t="str">
            <v>Lawrence Area Office</v>
          </cell>
          <cell r="S588">
            <v>0.46666666666666667</v>
          </cell>
          <cell r="T588">
            <v>0.45161290322580644</v>
          </cell>
          <cell r="AA588">
            <v>9.6774193548387094E-2</v>
          </cell>
          <cell r="AB588">
            <v>1</v>
          </cell>
          <cell r="AC588">
            <v>0.41935483870967744</v>
          </cell>
          <cell r="AH588">
            <v>9.6774193548387094E-2</v>
          </cell>
          <cell r="AK588">
            <v>0.74193548387096775</v>
          </cell>
          <cell r="AQ588">
            <v>0.46666666666666662</v>
          </cell>
          <cell r="AR588">
            <v>1</v>
          </cell>
          <cell r="AS588">
            <v>0.83333333333333337</v>
          </cell>
          <cell r="AT588">
            <v>0.67741935483870974</v>
          </cell>
          <cell r="AU588">
            <v>0.83870967741935487</v>
          </cell>
          <cell r="AX588">
            <v>0.1</v>
          </cell>
        </row>
        <row r="589">
          <cell r="C589" t="str">
            <v>TeamCoord / Haverhill / 20NewcombSt 4</v>
          </cell>
          <cell r="D589" t="str">
            <v>Lowell Area Office</v>
          </cell>
          <cell r="Y589">
            <v>0.25806451612903225</v>
          </cell>
          <cell r="AB589">
            <v>0.23333333333333334</v>
          </cell>
          <cell r="AC589">
            <v>1.096774193548387</v>
          </cell>
          <cell r="AD589">
            <v>0.90322580645161288</v>
          </cell>
          <cell r="AE589">
            <v>3.3333333333333333E-2</v>
          </cell>
          <cell r="AF589">
            <v>6.4516129032258063E-2</v>
          </cell>
          <cell r="AG589">
            <v>3.3333333333333333E-2</v>
          </cell>
          <cell r="AH589">
            <v>0.12903225806451613</v>
          </cell>
          <cell r="AI589">
            <v>0.32258064516129031</v>
          </cell>
          <cell r="AJ589">
            <v>0.4642857142857143</v>
          </cell>
          <cell r="AK589">
            <v>0.64516129032258063</v>
          </cell>
          <cell r="AL589">
            <v>1.6333333333333335</v>
          </cell>
          <cell r="AM589">
            <v>1.225806451612903</v>
          </cell>
          <cell r="AO589">
            <v>0.58064516129032262</v>
          </cell>
          <cell r="AP589">
            <v>1.7096774193548387</v>
          </cell>
          <cell r="AT589">
            <v>0.58064516129032251</v>
          </cell>
          <cell r="AU589">
            <v>1</v>
          </cell>
          <cell r="AV589">
            <v>1.7857142857142856</v>
          </cell>
          <cell r="AW589">
            <v>2</v>
          </cell>
          <cell r="AX589">
            <v>1.7333333333333334</v>
          </cell>
          <cell r="AY589">
            <v>1.7419354838709677</v>
          </cell>
          <cell r="AZ589">
            <v>1.4333333333333333</v>
          </cell>
        </row>
        <row r="590">
          <cell r="C590" t="str">
            <v>TeamCoord / Haverhill / 20NewcombSt 5</v>
          </cell>
          <cell r="D590" t="str">
            <v>Lynn Area Office</v>
          </cell>
          <cell r="N590">
            <v>6.6666666666666666E-2</v>
          </cell>
          <cell r="R590">
            <v>3.2258064516129031E-2</v>
          </cell>
          <cell r="T590">
            <v>0.16129032258064516</v>
          </cell>
          <cell r="U590">
            <v>0.13333333333333333</v>
          </cell>
          <cell r="W590">
            <v>3.2258064516129031E-2</v>
          </cell>
          <cell r="AA590">
            <v>9.6774193548387094E-2</v>
          </cell>
          <cell r="AM590">
            <v>0.16129032258064516</v>
          </cell>
          <cell r="AN590">
            <v>6.6666666666666666E-2</v>
          </cell>
          <cell r="AO590">
            <v>6.4516129032258063E-2</v>
          </cell>
          <cell r="AP590">
            <v>0.54838709677419351</v>
          </cell>
          <cell r="AQ590">
            <v>6.6666666666666666E-2</v>
          </cell>
          <cell r="AV590">
            <v>3.5714285714285712E-2</v>
          </cell>
          <cell r="AW590">
            <v>0.67741935483870963</v>
          </cell>
          <cell r="AY590">
            <v>3.2258064516129031E-2</v>
          </cell>
        </row>
        <row r="591">
          <cell r="C591" t="str">
            <v>TeamCoord / Haverhill / 20NewcombSt 6</v>
          </cell>
          <cell r="D591" t="str">
            <v>New Bedford Child and Family (Adop)</v>
          </cell>
          <cell r="AY591">
            <v>0.61290322580645162</v>
          </cell>
          <cell r="AZ591">
            <v>1</v>
          </cell>
        </row>
        <row r="592">
          <cell r="C592" t="str">
            <v>TeamCoord/Wilmington/82HighSt 1</v>
          </cell>
          <cell r="D592" t="str">
            <v>Cambridge Area Office</v>
          </cell>
          <cell r="G592">
            <v>0.2</v>
          </cell>
          <cell r="H592">
            <v>1</v>
          </cell>
          <cell r="I592">
            <v>1</v>
          </cell>
          <cell r="J592">
            <v>0.19354838709677419</v>
          </cell>
          <cell r="L592">
            <v>0.4642857142857143</v>
          </cell>
          <cell r="M592">
            <v>1</v>
          </cell>
          <cell r="N592">
            <v>1</v>
          </cell>
          <cell r="O592">
            <v>1</v>
          </cell>
          <cell r="P592">
            <v>0.93333333333333335</v>
          </cell>
          <cell r="Q592">
            <v>1</v>
          </cell>
          <cell r="R592">
            <v>0.93548387096774188</v>
          </cell>
          <cell r="T592">
            <v>0.4838709677419355</v>
          </cell>
          <cell r="U592">
            <v>1</v>
          </cell>
          <cell r="V592">
            <v>1</v>
          </cell>
          <cell r="W592">
            <v>1</v>
          </cell>
          <cell r="X592">
            <v>1</v>
          </cell>
          <cell r="Y592">
            <v>1.129032258064516</v>
          </cell>
          <cell r="Z592">
            <v>0.73333333333333328</v>
          </cell>
          <cell r="AA592">
            <v>0.70967741935483875</v>
          </cell>
          <cell r="AB592">
            <v>1</v>
          </cell>
          <cell r="AC592">
            <v>0.5161290322580645</v>
          </cell>
          <cell r="AD592">
            <v>0.74193548387096775</v>
          </cell>
          <cell r="AE592">
            <v>0.26666666666666666</v>
          </cell>
          <cell r="AF592">
            <v>0.38709677419354838</v>
          </cell>
          <cell r="AG592">
            <v>1</v>
          </cell>
          <cell r="AH592">
            <v>0.93548387096774188</v>
          </cell>
          <cell r="AI592">
            <v>0.64516129032258063</v>
          </cell>
          <cell r="AK592">
            <v>0.93548387096774188</v>
          </cell>
          <cell r="AM592">
            <v>1</v>
          </cell>
          <cell r="AN592">
            <v>1</v>
          </cell>
          <cell r="AO592">
            <v>1</v>
          </cell>
          <cell r="AP592">
            <v>0.19354838709677419</v>
          </cell>
          <cell r="AQ592">
            <v>1</v>
          </cell>
          <cell r="AR592">
            <v>1</v>
          </cell>
          <cell r="AS592">
            <v>0.53333333333333333</v>
          </cell>
          <cell r="AT592">
            <v>1</v>
          </cell>
          <cell r="AU592">
            <v>1</v>
          </cell>
          <cell r="AV592">
            <v>1</v>
          </cell>
          <cell r="AW592">
            <v>1</v>
          </cell>
          <cell r="AX592">
            <v>1</v>
          </cell>
          <cell r="AY592">
            <v>1</v>
          </cell>
          <cell r="AZ592">
            <v>0.4</v>
          </cell>
        </row>
        <row r="593">
          <cell r="C593" t="str">
            <v>TeamCoord/Wilmington/82HighSt 2</v>
          </cell>
          <cell r="D593" t="str">
            <v>Cape Ann Area Office</v>
          </cell>
          <cell r="AE593">
            <v>0.2</v>
          </cell>
          <cell r="AF593">
            <v>0.19354838709677419</v>
          </cell>
        </row>
        <row r="594">
          <cell r="C594" t="str">
            <v>TeamCoord/Wilmington/82HighSt 3</v>
          </cell>
          <cell r="D594" t="str">
            <v>Lynn Area Office</v>
          </cell>
          <cell r="AK594">
            <v>0.45161290322580644</v>
          </cell>
          <cell r="AP594">
            <v>0.12903225806451613</v>
          </cell>
        </row>
        <row r="595">
          <cell r="C595" t="str">
            <v>TeamCoord/Wilmington/82HighSt 4</v>
          </cell>
          <cell r="D595" t="str">
            <v>Malden Area Office</v>
          </cell>
          <cell r="G595">
            <v>1.6333333333333333</v>
          </cell>
          <cell r="H595">
            <v>3.741935483870968</v>
          </cell>
          <cell r="I595">
            <v>1.9333333333333336</v>
          </cell>
          <cell r="J595">
            <v>3.870967741935484</v>
          </cell>
          <cell r="K595">
            <v>3.5483870967741931</v>
          </cell>
          <cell r="L595">
            <v>3.1785714285714284</v>
          </cell>
          <cell r="M595">
            <v>2.4516129032258061</v>
          </cell>
          <cell r="N595">
            <v>3.8666666666666667</v>
          </cell>
          <cell r="O595">
            <v>3.6129032258064515</v>
          </cell>
          <cell r="P595">
            <v>4.0999999999999996</v>
          </cell>
          <cell r="Q595">
            <v>3.838709677419355</v>
          </cell>
          <cell r="R595">
            <v>3.870967741935484</v>
          </cell>
          <cell r="S595">
            <v>3.7</v>
          </cell>
          <cell r="T595">
            <v>3.3225806451612909</v>
          </cell>
          <cell r="U595">
            <v>2.1333333333333333</v>
          </cell>
          <cell r="V595">
            <v>3.096774193548387</v>
          </cell>
          <cell r="W595">
            <v>3.935483870967742</v>
          </cell>
          <cell r="X595">
            <v>3.7931034482758621</v>
          </cell>
          <cell r="Y595">
            <v>3.354838709677419</v>
          </cell>
          <cell r="Z595">
            <v>2.6</v>
          </cell>
          <cell r="AA595">
            <v>2.612903225806452</v>
          </cell>
          <cell r="AB595">
            <v>3.666666666666667</v>
          </cell>
          <cell r="AC595">
            <v>3.935483870967742</v>
          </cell>
          <cell r="AD595">
            <v>3.67741935483871</v>
          </cell>
          <cell r="AE595">
            <v>2.3666666666666663</v>
          </cell>
          <cell r="AF595">
            <v>3.5161290322580645</v>
          </cell>
          <cell r="AG595">
            <v>3.8666666666666663</v>
          </cell>
          <cell r="AH595">
            <v>3.419354838709677</v>
          </cell>
          <cell r="AI595">
            <v>2.3225806451612905</v>
          </cell>
          <cell r="AJ595">
            <v>3.9285714285714284</v>
          </cell>
          <cell r="AK595">
            <v>2.5483870967741935</v>
          </cell>
          <cell r="AL595">
            <v>3.9666666666666672</v>
          </cell>
          <cell r="AM595">
            <v>3.612903225806452</v>
          </cell>
          <cell r="AN595">
            <v>3.7333333333333334</v>
          </cell>
          <cell r="AO595">
            <v>3.387096774193548</v>
          </cell>
          <cell r="AP595">
            <v>3.967741935483871</v>
          </cell>
          <cell r="AQ595">
            <v>3.833333333333333</v>
          </cell>
          <cell r="AR595">
            <v>3.870967741935484</v>
          </cell>
          <cell r="AS595">
            <v>4.0333333333333332</v>
          </cell>
          <cell r="AT595">
            <v>3.838709677419355</v>
          </cell>
          <cell r="AU595">
            <v>3.4838709677419355</v>
          </cell>
          <cell r="AV595">
            <v>3.9642857142857144</v>
          </cell>
          <cell r="AW595">
            <v>3.709677419354839</v>
          </cell>
          <cell r="AX595">
            <v>3.833333333333333</v>
          </cell>
          <cell r="AY595">
            <v>3.8064516129032255</v>
          </cell>
          <cell r="AZ595">
            <v>3.9</v>
          </cell>
        </row>
        <row r="596">
          <cell r="C596" t="str">
            <v>TeamCoord/Wilmington/82HighSt 5</v>
          </cell>
          <cell r="D596" t="str">
            <v>Park St. Area Office</v>
          </cell>
          <cell r="AJ596">
            <v>0.6428571428571429</v>
          </cell>
          <cell r="AK596">
            <v>3.2258064516129031E-2</v>
          </cell>
        </row>
        <row r="597">
          <cell r="C597" t="str">
            <v>TheHome for LW/Walpole/399Lincoln 1</v>
          </cell>
          <cell r="D597" t="str">
            <v>Arlington Area Office</v>
          </cell>
          <cell r="F597">
            <v>1</v>
          </cell>
          <cell r="G597">
            <v>2.1666666666666665</v>
          </cell>
          <cell r="H597">
            <v>3.5806451612903225</v>
          </cell>
          <cell r="I597">
            <v>2.1</v>
          </cell>
          <cell r="J597">
            <v>2.064516129032258</v>
          </cell>
          <cell r="K597">
            <v>2.8064516129032255</v>
          </cell>
          <cell r="L597">
            <v>3.8214285714285712</v>
          </cell>
          <cell r="M597">
            <v>1</v>
          </cell>
          <cell r="N597">
            <v>3.7333333333333334</v>
          </cell>
          <cell r="O597">
            <v>3.903225806451613</v>
          </cell>
          <cell r="P597">
            <v>3.7666666666666666</v>
          </cell>
          <cell r="Q597">
            <v>1.9354838709677418</v>
          </cell>
          <cell r="R597">
            <v>3.161290322580645</v>
          </cell>
          <cell r="S597">
            <v>2.4666666666666668</v>
          </cell>
          <cell r="T597">
            <v>3.096774193548387</v>
          </cell>
          <cell r="U597">
            <v>3.4666666666666668</v>
          </cell>
          <cell r="V597">
            <v>2.838709677419355</v>
          </cell>
          <cell r="W597">
            <v>2.967741935483871</v>
          </cell>
          <cell r="X597">
            <v>3.9310344827586206</v>
          </cell>
          <cell r="Y597">
            <v>4.4516129032258061</v>
          </cell>
          <cell r="Z597">
            <v>3.8</v>
          </cell>
          <cell r="AA597">
            <v>3.5483870967741935</v>
          </cell>
          <cell r="AB597">
            <v>3.4</v>
          </cell>
          <cell r="AC597">
            <v>2.7419354838709675</v>
          </cell>
          <cell r="AD597">
            <v>3.3548387096774195</v>
          </cell>
          <cell r="AE597">
            <v>2.7333333333333334</v>
          </cell>
          <cell r="AF597">
            <v>3.387096774193548</v>
          </cell>
          <cell r="AG597">
            <v>3.4</v>
          </cell>
          <cell r="AH597">
            <v>1.903225806451613</v>
          </cell>
          <cell r="AI597">
            <v>1.8709677419354835</v>
          </cell>
          <cell r="AJ597">
            <v>2.5714285714285712</v>
          </cell>
          <cell r="AK597">
            <v>3.290322580645161</v>
          </cell>
          <cell r="AL597">
            <v>2.6</v>
          </cell>
          <cell r="AM597">
            <v>3.193548387096774</v>
          </cell>
          <cell r="AN597">
            <v>3</v>
          </cell>
          <cell r="AO597">
            <v>1.838709677419355</v>
          </cell>
          <cell r="AP597">
            <v>2.7096774193548385</v>
          </cell>
          <cell r="AQ597">
            <v>0.53333333333333333</v>
          </cell>
          <cell r="AR597">
            <v>1.3225806451612905</v>
          </cell>
          <cell r="AS597">
            <v>2.6666666666666665</v>
          </cell>
          <cell r="AT597">
            <v>3.5483870967741939</v>
          </cell>
          <cell r="AU597">
            <v>1.9354838709677418</v>
          </cell>
          <cell r="AV597">
            <v>3.6071428571428572</v>
          </cell>
          <cell r="AW597">
            <v>3.3225806451612905</v>
          </cell>
          <cell r="AX597">
            <v>3</v>
          </cell>
          <cell r="AY597">
            <v>1.3548387096774195</v>
          </cell>
          <cell r="AZ597">
            <v>2.6666666666666661</v>
          </cell>
        </row>
        <row r="598">
          <cell r="C598" t="str">
            <v>TheHome for LW/Walpole/399Lincoln 2</v>
          </cell>
          <cell r="D598" t="str">
            <v>Cambridge Area Office</v>
          </cell>
          <cell r="AU598">
            <v>1</v>
          </cell>
          <cell r="AV598">
            <v>0.14285714285714285</v>
          </cell>
        </row>
        <row r="599">
          <cell r="C599" t="str">
            <v>TheHome for LW/Walpole/399Lincoln 3</v>
          </cell>
          <cell r="D599" t="str">
            <v>Coastal Area Office</v>
          </cell>
          <cell r="H599">
            <v>0.80645161290322576</v>
          </cell>
          <cell r="I599">
            <v>1</v>
          </cell>
          <cell r="J599">
            <v>0.61290322580645162</v>
          </cell>
          <cell r="K599">
            <v>0.58064516129032262</v>
          </cell>
          <cell r="L599">
            <v>0.9642857142857143</v>
          </cell>
          <cell r="M599">
            <v>0.83870967741935487</v>
          </cell>
          <cell r="N599">
            <v>0.9</v>
          </cell>
          <cell r="O599">
            <v>1</v>
          </cell>
          <cell r="P599">
            <v>0.8666666666666667</v>
          </cell>
          <cell r="Q599">
            <v>0.25806451612903225</v>
          </cell>
          <cell r="R599">
            <v>0.77419354838709675</v>
          </cell>
          <cell r="S599">
            <v>0.8666666666666667</v>
          </cell>
          <cell r="T599">
            <v>0.54838709677419351</v>
          </cell>
          <cell r="U599">
            <v>1</v>
          </cell>
          <cell r="V599">
            <v>0.38709677419354838</v>
          </cell>
          <cell r="W599">
            <v>0.5161290322580645</v>
          </cell>
          <cell r="X599">
            <v>1</v>
          </cell>
          <cell r="Y599">
            <v>1</v>
          </cell>
          <cell r="Z599">
            <v>0.96666666666666667</v>
          </cell>
          <cell r="AA599">
            <v>1</v>
          </cell>
          <cell r="AB599">
            <v>0.46666666666666667</v>
          </cell>
          <cell r="AC599">
            <v>1</v>
          </cell>
          <cell r="AD599">
            <v>1</v>
          </cell>
          <cell r="AE599">
            <v>0.56666666666666665</v>
          </cell>
          <cell r="AF599">
            <v>0.19354838709677419</v>
          </cell>
          <cell r="AG599">
            <v>0.46666666666666667</v>
          </cell>
          <cell r="AH599">
            <v>0.967741935483871</v>
          </cell>
          <cell r="AI599">
            <v>1</v>
          </cell>
          <cell r="AJ599">
            <v>1</v>
          </cell>
          <cell r="AK599">
            <v>0.83870967741935476</v>
          </cell>
          <cell r="AL599">
            <v>1</v>
          </cell>
          <cell r="AM599">
            <v>0.83870967741935476</v>
          </cell>
          <cell r="AN599">
            <v>1.0666666666666667</v>
          </cell>
          <cell r="AO599">
            <v>0.25806451612903225</v>
          </cell>
          <cell r="AP599">
            <v>0.41935483870967744</v>
          </cell>
          <cell r="AQ599">
            <v>0.26666666666666666</v>
          </cell>
          <cell r="AR599">
            <v>0.83870967741935476</v>
          </cell>
          <cell r="AS599">
            <v>0.76666666666666672</v>
          </cell>
          <cell r="AT599">
            <v>0.32258064516129031</v>
          </cell>
          <cell r="AV599">
            <v>0.17857142857142858</v>
          </cell>
          <cell r="AW599">
            <v>0.80645161290322576</v>
          </cell>
          <cell r="AY599">
            <v>6.4516129032258063E-2</v>
          </cell>
          <cell r="AZ599">
            <v>0.5</v>
          </cell>
        </row>
        <row r="600">
          <cell r="C600" t="str">
            <v>TheHome for LW/Walpole/399Lincoln 4</v>
          </cell>
          <cell r="D600" t="str">
            <v>Dimock St. Area Office</v>
          </cell>
          <cell r="P600">
            <v>0.4</v>
          </cell>
          <cell r="Q600">
            <v>3.2258064516129031E-2</v>
          </cell>
          <cell r="R600">
            <v>0.93548387096774188</v>
          </cell>
          <cell r="S600">
            <v>0.53333333333333333</v>
          </cell>
          <cell r="T600">
            <v>0.12903225806451613</v>
          </cell>
          <cell r="W600">
            <v>0.54838709677419351</v>
          </cell>
          <cell r="X600">
            <v>1</v>
          </cell>
          <cell r="Y600">
            <v>1</v>
          </cell>
          <cell r="Z600">
            <v>0.66666666666666674</v>
          </cell>
          <cell r="AA600">
            <v>1</v>
          </cell>
          <cell r="AB600">
            <v>0.36666666666666664</v>
          </cell>
          <cell r="AC600">
            <v>6.4516129032258063E-2</v>
          </cell>
          <cell r="AE600">
            <v>3.3333333333333333E-2</v>
          </cell>
          <cell r="AG600">
            <v>0.33333333333333331</v>
          </cell>
          <cell r="AH600">
            <v>0.967741935483871</v>
          </cell>
          <cell r="AI600">
            <v>0.67741935483870963</v>
          </cell>
          <cell r="AN600">
            <v>0.3</v>
          </cell>
          <cell r="AO600">
            <v>1</v>
          </cell>
          <cell r="AP600">
            <v>0.16129032258064516</v>
          </cell>
          <cell r="AQ600">
            <v>0.1</v>
          </cell>
          <cell r="AR600">
            <v>1</v>
          </cell>
          <cell r="AS600">
            <v>0.46666666666666667</v>
          </cell>
          <cell r="AV600">
            <v>0.42857142857142855</v>
          </cell>
          <cell r="AW600">
            <v>1.903225806451613</v>
          </cell>
          <cell r="AX600">
            <v>0.3</v>
          </cell>
          <cell r="AZ600">
            <v>0.4</v>
          </cell>
        </row>
        <row r="601">
          <cell r="C601" t="str">
            <v>TheHome for LW/Walpole/399Lincoln 5</v>
          </cell>
          <cell r="D601" t="str">
            <v>Framingham Area Office</v>
          </cell>
          <cell r="F601">
            <v>0.67741935483870963</v>
          </cell>
          <cell r="G601">
            <v>0.56666666666666665</v>
          </cell>
          <cell r="H601">
            <v>0.74193548387096775</v>
          </cell>
          <cell r="I601">
            <v>1</v>
          </cell>
          <cell r="J601">
            <v>1</v>
          </cell>
          <cell r="K601">
            <v>0.54838709677419351</v>
          </cell>
          <cell r="M601">
            <v>0.77419354838709675</v>
          </cell>
          <cell r="N601">
            <v>1</v>
          </cell>
          <cell r="O601">
            <v>0.67741935483870963</v>
          </cell>
          <cell r="P601">
            <v>1</v>
          </cell>
          <cell r="Q601">
            <v>0.4838709677419355</v>
          </cell>
          <cell r="R601">
            <v>0.32258064516129031</v>
          </cell>
          <cell r="S601">
            <v>1</v>
          </cell>
          <cell r="T601">
            <v>0.77419354838709675</v>
          </cell>
          <cell r="U601">
            <v>0.5</v>
          </cell>
          <cell r="V601">
            <v>0.58064516129032262</v>
          </cell>
          <cell r="W601">
            <v>1</v>
          </cell>
          <cell r="X601">
            <v>1</v>
          </cell>
          <cell r="Y601">
            <v>0.19354838709677419</v>
          </cell>
          <cell r="Z601">
            <v>0.66666666666666663</v>
          </cell>
          <cell r="AA601">
            <v>0.12903225806451613</v>
          </cell>
          <cell r="AB601">
            <v>0.8666666666666667</v>
          </cell>
          <cell r="AC601">
            <v>1</v>
          </cell>
          <cell r="AD601">
            <v>0.96774193548387089</v>
          </cell>
          <cell r="AE601">
            <v>1.5333333333333332</v>
          </cell>
          <cell r="AF601">
            <v>0.29032258064516125</v>
          </cell>
          <cell r="AG601">
            <v>1.0333333333333332</v>
          </cell>
          <cell r="AH601">
            <v>1.4516129032258065</v>
          </cell>
          <cell r="AI601">
            <v>1.1935483870967742</v>
          </cell>
          <cell r="AJ601">
            <v>1.8214285714285714</v>
          </cell>
          <cell r="AK601">
            <v>1.6774193548387095</v>
          </cell>
          <cell r="AL601">
            <v>1.1000000000000001</v>
          </cell>
          <cell r="AM601">
            <v>1.3870967741935485</v>
          </cell>
          <cell r="AN601">
            <v>1</v>
          </cell>
          <cell r="AO601">
            <v>1.7741935483870968</v>
          </cell>
          <cell r="AP601">
            <v>1</v>
          </cell>
          <cell r="AQ601">
            <v>1</v>
          </cell>
          <cell r="AR601">
            <v>2.3870967741935485</v>
          </cell>
          <cell r="AS601">
            <v>1.6</v>
          </cell>
          <cell r="AT601">
            <v>0.67741935483870963</v>
          </cell>
          <cell r="AU601">
            <v>1.3225806451612903</v>
          </cell>
          <cell r="AV601">
            <v>0.96428571428571419</v>
          </cell>
          <cell r="AW601">
            <v>1</v>
          </cell>
          <cell r="AX601">
            <v>1.3</v>
          </cell>
          <cell r="AY601">
            <v>1.129032258064516</v>
          </cell>
          <cell r="AZ601">
            <v>0.66666666666666663</v>
          </cell>
        </row>
        <row r="602">
          <cell r="C602" t="str">
            <v>TheHome for LW/Walpole/399Lincoln 6</v>
          </cell>
          <cell r="D602" t="str">
            <v>Harbor Area Office</v>
          </cell>
          <cell r="X602">
            <v>3.4482758620689655E-2</v>
          </cell>
          <cell r="AA602">
            <v>0.38709677419354838</v>
          </cell>
          <cell r="AB602">
            <v>1</v>
          </cell>
          <cell r="AC602">
            <v>0.38709677419354838</v>
          </cell>
          <cell r="AD602">
            <v>1</v>
          </cell>
          <cell r="AE602">
            <v>1</v>
          </cell>
          <cell r="AF602">
            <v>1</v>
          </cell>
          <cell r="AG602">
            <v>1</v>
          </cell>
          <cell r="AH602">
            <v>1</v>
          </cell>
          <cell r="AI602">
            <v>1</v>
          </cell>
          <cell r="AJ602">
            <v>0.2857142857142857</v>
          </cell>
          <cell r="AM602">
            <v>0.32258064516129031</v>
          </cell>
          <cell r="AN602">
            <v>1</v>
          </cell>
          <cell r="AO602">
            <v>0.16129032258064516</v>
          </cell>
          <cell r="AP602">
            <v>0.45161290322580644</v>
          </cell>
          <cell r="AQ602">
            <v>1</v>
          </cell>
        </row>
        <row r="603">
          <cell r="C603" t="str">
            <v>TheHome for LW/Walpole/399Lincoln 7</v>
          </cell>
          <cell r="D603" t="str">
            <v>Hyde Park Area Office</v>
          </cell>
          <cell r="V603">
            <v>0.77419354838709675</v>
          </cell>
          <cell r="W603">
            <v>0.967741935483871</v>
          </cell>
          <cell r="Z603">
            <v>6.6666666666666666E-2</v>
          </cell>
          <cell r="AD603">
            <v>0.22580645161290322</v>
          </cell>
          <cell r="AE603">
            <v>1</v>
          </cell>
          <cell r="AF603">
            <v>0.19354838709677419</v>
          </cell>
          <cell r="AI603">
            <v>0.5161290322580645</v>
          </cell>
          <cell r="AJ603">
            <v>1.75</v>
          </cell>
          <cell r="AK603">
            <v>1.3548387096774195</v>
          </cell>
          <cell r="AL603">
            <v>1.1333333333333333</v>
          </cell>
          <cell r="AM603">
            <v>1.838709677419355</v>
          </cell>
          <cell r="AN603">
            <v>0.5</v>
          </cell>
          <cell r="AQ603">
            <v>0.3</v>
          </cell>
          <cell r="AR603">
            <v>1</v>
          </cell>
          <cell r="AS603">
            <v>0.96666666666666656</v>
          </cell>
          <cell r="AT603">
            <v>1.5161290322580645</v>
          </cell>
          <cell r="AU603">
            <v>1.870967741935484</v>
          </cell>
          <cell r="AV603">
            <v>0.96428571428571419</v>
          </cell>
          <cell r="AY603">
            <v>0.25806451612903225</v>
          </cell>
          <cell r="AZ603">
            <v>1</v>
          </cell>
        </row>
        <row r="604">
          <cell r="C604" t="str">
            <v>TheHome for LW/Walpole/399Lincoln 8</v>
          </cell>
          <cell r="D604" t="str">
            <v>Lynn Area Office</v>
          </cell>
          <cell r="AP604">
            <v>3.2258064516129031E-2</v>
          </cell>
          <cell r="AQ604">
            <v>0.26666666666666666</v>
          </cell>
        </row>
        <row r="605">
          <cell r="C605" t="str">
            <v>TheHome for LW/Walpole/399Lincoln 9</v>
          </cell>
          <cell r="D605" t="str">
            <v>Malden Area Office</v>
          </cell>
          <cell r="Q605">
            <v>9.6774193548387094E-2</v>
          </cell>
        </row>
        <row r="606">
          <cell r="C606" t="str">
            <v>TheHome for LW/Walpole/399Lincoln 10</v>
          </cell>
          <cell r="D606" t="str">
            <v>Park St. Area Office</v>
          </cell>
          <cell r="S606">
            <v>0.43333333333333335</v>
          </cell>
          <cell r="T606">
            <v>0.5161290322580645</v>
          </cell>
          <cell r="U606">
            <v>2</v>
          </cell>
          <cell r="V606">
            <v>0.93548387096774188</v>
          </cell>
          <cell r="X606">
            <v>0.55172413793103448</v>
          </cell>
          <cell r="Z606">
            <v>1.1000000000000001</v>
          </cell>
          <cell r="AA606">
            <v>0.64516129032258063</v>
          </cell>
          <cell r="AB606">
            <v>1.0333333333333334</v>
          </cell>
          <cell r="AC606">
            <v>1.129032258064516</v>
          </cell>
          <cell r="AD606">
            <v>0.77419354838709675</v>
          </cell>
          <cell r="AF606">
            <v>0.77419354838709675</v>
          </cell>
          <cell r="AG606">
            <v>0.76666666666666672</v>
          </cell>
          <cell r="AK606">
            <v>0.64516129032258063</v>
          </cell>
          <cell r="AL606">
            <v>0.8666666666666667</v>
          </cell>
          <cell r="AN606">
            <v>3.3333333333333333E-2</v>
          </cell>
          <cell r="AO606">
            <v>1.5483870967741935</v>
          </cell>
          <cell r="AP606">
            <v>1.032258064516129</v>
          </cell>
          <cell r="AQ606">
            <v>0.8</v>
          </cell>
          <cell r="AX606">
            <v>1.3</v>
          </cell>
          <cell r="AY606">
            <v>1.967741935483871</v>
          </cell>
          <cell r="AZ606">
            <v>1</v>
          </cell>
        </row>
        <row r="607">
          <cell r="C607" t="str">
            <v>TheHome for LW/Walpole/399Lincoln 11</v>
          </cell>
          <cell r="D607" t="str">
            <v>Worcester East Area Office</v>
          </cell>
          <cell r="AF607">
            <v>0.54838709677419351</v>
          </cell>
          <cell r="AL607">
            <v>0.5</v>
          </cell>
          <cell r="AP607">
            <v>0.35483870967741937</v>
          </cell>
          <cell r="AQ607">
            <v>6.6666666666666666E-2</v>
          </cell>
          <cell r="AV607">
            <v>0.5</v>
          </cell>
          <cell r="AX607">
            <v>1</v>
          </cell>
          <cell r="AY607">
            <v>0.58064516129032262</v>
          </cell>
        </row>
        <row r="608">
          <cell r="C608" t="str">
            <v>Wayside/Framingham/1FredrickAbbotWy 1</v>
          </cell>
          <cell r="D608" t="str">
            <v>Arlington Area Office</v>
          </cell>
          <cell r="AL608">
            <v>0.2</v>
          </cell>
          <cell r="AM608">
            <v>1.903225806451613</v>
          </cell>
          <cell r="AN608">
            <v>2.3666666666666667</v>
          </cell>
          <cell r="AO608">
            <v>2.129032258064516</v>
          </cell>
          <cell r="AP608">
            <v>1.5483870967741935</v>
          </cell>
          <cell r="AQ608">
            <v>0.7</v>
          </cell>
          <cell r="AR608">
            <v>1.935483870967742</v>
          </cell>
          <cell r="AS608">
            <v>2.4666666666666668</v>
          </cell>
          <cell r="AT608">
            <v>1.7096774193548387</v>
          </cell>
          <cell r="AU608">
            <v>1.2258064516129035</v>
          </cell>
          <cell r="AV608">
            <v>1.8571428571428572</v>
          </cell>
          <cell r="AW608">
            <v>1.8387096774193548</v>
          </cell>
          <cell r="AX608">
            <v>2.5333333333333332</v>
          </cell>
          <cell r="AY608">
            <v>2.580645161290323</v>
          </cell>
          <cell r="AZ608">
            <v>1.9333333333333331</v>
          </cell>
        </row>
        <row r="609">
          <cell r="C609" t="str">
            <v>Wayside/Framingham/1FredrickAbbotWy 2</v>
          </cell>
          <cell r="D609" t="str">
            <v>Cambridge Area Office</v>
          </cell>
          <cell r="AM609">
            <v>0.96774193548387089</v>
          </cell>
          <cell r="AN609">
            <v>2.4666666666666668</v>
          </cell>
          <cell r="AO609">
            <v>2.774193548387097</v>
          </cell>
          <cell r="AP609">
            <v>2.5483870967741935</v>
          </cell>
          <cell r="AQ609">
            <v>2.4666666666666668</v>
          </cell>
          <cell r="AR609">
            <v>1.7419354838709675</v>
          </cell>
          <cell r="AS609">
            <v>2.6333333333333333</v>
          </cell>
          <cell r="AT609">
            <v>2.5806451612903225</v>
          </cell>
          <cell r="AU609">
            <v>2.6774193548387095</v>
          </cell>
          <cell r="AV609">
            <v>2.75</v>
          </cell>
          <cell r="AW609">
            <v>2.3870967741935485</v>
          </cell>
          <cell r="AX609">
            <v>3.1333333333333333</v>
          </cell>
          <cell r="AY609">
            <v>2.5483870967741935</v>
          </cell>
          <cell r="AZ609">
            <v>2.5666666666666664</v>
          </cell>
        </row>
        <row r="610">
          <cell r="C610" t="str">
            <v>Wayside/Framingham/1FredrickAbbotWy 3</v>
          </cell>
          <cell r="D610" t="str">
            <v>Coastal Area Office</v>
          </cell>
          <cell r="AM610">
            <v>9.6774193548387094E-2</v>
          </cell>
          <cell r="AO610">
            <v>0.83870967741935487</v>
          </cell>
        </row>
        <row r="611">
          <cell r="C611" t="str">
            <v>Wayside/Framingham/1FredrickAbbotWy 4</v>
          </cell>
          <cell r="D611" t="str">
            <v>Dimock St. Area Office</v>
          </cell>
          <cell r="AN611">
            <v>0.3</v>
          </cell>
          <cell r="AQ611">
            <v>3.3333333333333333E-2</v>
          </cell>
          <cell r="AR611">
            <v>1</v>
          </cell>
          <cell r="AS611">
            <v>0.43333333333333335</v>
          </cell>
          <cell r="AT611">
            <v>0.29032258064516131</v>
          </cell>
          <cell r="AU611">
            <v>1</v>
          </cell>
          <cell r="AV611">
            <v>0.46428571428571425</v>
          </cell>
          <cell r="AW611">
            <v>1.3870967741935485</v>
          </cell>
          <cell r="AX611">
            <v>0.6333333333333333</v>
          </cell>
          <cell r="AY611">
            <v>1.129032258064516</v>
          </cell>
          <cell r="AZ611">
            <v>0.1</v>
          </cell>
        </row>
        <row r="612">
          <cell r="C612" t="str">
            <v>Wayside/Framingham/1FredrickAbbotWy 5</v>
          </cell>
          <cell r="D612" t="str">
            <v>Framingham Area Office</v>
          </cell>
          <cell r="AL612">
            <v>0.66666666666666663</v>
          </cell>
          <cell r="AM612">
            <v>8.258064516129032</v>
          </cell>
          <cell r="AN612">
            <v>6.7</v>
          </cell>
          <cell r="AO612">
            <v>6.741935483870968</v>
          </cell>
          <cell r="AP612">
            <v>7.032258064516129</v>
          </cell>
          <cell r="AQ612">
            <v>8.1333333333333329</v>
          </cell>
          <cell r="AR612">
            <v>7.3548387096774199</v>
          </cell>
          <cell r="AS612">
            <v>6.6</v>
          </cell>
          <cell r="AT612">
            <v>6.967741935483871</v>
          </cell>
          <cell r="AU612">
            <v>6.419354838709677</v>
          </cell>
          <cell r="AV612">
            <v>6.7857142857142865</v>
          </cell>
          <cell r="AW612">
            <v>7.225806451612903</v>
          </cell>
          <cell r="AX612">
            <v>6.4666666666666677</v>
          </cell>
          <cell r="AY612">
            <v>7.4838709677419351</v>
          </cell>
          <cell r="AZ612">
            <v>7.6333333333333346</v>
          </cell>
        </row>
        <row r="613">
          <cell r="C613" t="str">
            <v>Wayside/Framingham/1FredrickAbbotWy 6</v>
          </cell>
          <cell r="D613" t="str">
            <v>Harbor Area Office</v>
          </cell>
          <cell r="AO613">
            <v>0.5161290322580645</v>
          </cell>
          <cell r="AP613">
            <v>2.67741935483871</v>
          </cell>
          <cell r="AQ613">
            <v>2.3333333333333335</v>
          </cell>
          <cell r="AR613">
            <v>2</v>
          </cell>
          <cell r="AS613">
            <v>1.4</v>
          </cell>
          <cell r="AT613">
            <v>0.4838709677419355</v>
          </cell>
          <cell r="AV613">
            <v>0.75</v>
          </cell>
          <cell r="AW613">
            <v>1.5161290322580645</v>
          </cell>
          <cell r="AX613">
            <v>1.2333333333333334</v>
          </cell>
          <cell r="AY613">
            <v>1</v>
          </cell>
          <cell r="AZ613">
            <v>0.26666666666666666</v>
          </cell>
        </row>
        <row r="614">
          <cell r="C614" t="str">
            <v>Wayside/Framingham/1FredrickAbbotWy 7</v>
          </cell>
          <cell r="D614" t="str">
            <v>Hyde Park Area Office</v>
          </cell>
          <cell r="AL614">
            <v>0.2</v>
          </cell>
          <cell r="AM614">
            <v>1.9032258064516128</v>
          </cell>
          <cell r="AN614">
            <v>1.3333333333333335</v>
          </cell>
          <cell r="AO614">
            <v>0.83870967741935487</v>
          </cell>
          <cell r="AR614">
            <v>0.58064516129032262</v>
          </cell>
          <cell r="AS614">
            <v>1</v>
          </cell>
          <cell r="AT614">
            <v>1.129032258064516</v>
          </cell>
          <cell r="AU614">
            <v>1</v>
          </cell>
          <cell r="AV614">
            <v>0.2857142857142857</v>
          </cell>
          <cell r="AZ614">
            <v>0.26666666666666666</v>
          </cell>
        </row>
        <row r="615">
          <cell r="C615" t="str">
            <v>Wayside/Framingham/1FredrickAbbotWy 8</v>
          </cell>
          <cell r="D615" t="str">
            <v>Lynn Area Office</v>
          </cell>
          <cell r="AN615">
            <v>3.3333333333333333E-2</v>
          </cell>
        </row>
        <row r="616">
          <cell r="C616" t="str">
            <v>Wayside/Framingham/1FredrickAbbotWy 9</v>
          </cell>
          <cell r="D616" t="str">
            <v>Malden Area Office</v>
          </cell>
          <cell r="AL616">
            <v>0.16666666666666669</v>
          </cell>
          <cell r="AM616">
            <v>5.290322580645161</v>
          </cell>
          <cell r="AN616">
            <v>4.8</v>
          </cell>
          <cell r="AO616">
            <v>5.774193548387097</v>
          </cell>
          <cell r="AP616">
            <v>5.290322580645161</v>
          </cell>
          <cell r="AQ616">
            <v>4.4000000000000004</v>
          </cell>
          <cell r="AR616">
            <v>3.9677419354838714</v>
          </cell>
          <cell r="AS616">
            <v>4.5999999999999996</v>
          </cell>
          <cell r="AT616">
            <v>4.290322580645161</v>
          </cell>
          <cell r="AU616">
            <v>3.3870967741935485</v>
          </cell>
          <cell r="AV616">
            <v>4.5</v>
          </cell>
          <cell r="AW616">
            <v>5.290322580645161</v>
          </cell>
          <cell r="AX616">
            <v>5.8666666666666645</v>
          </cell>
          <cell r="AY616">
            <v>5.129032258064516</v>
          </cell>
          <cell r="AZ616">
            <v>7.2</v>
          </cell>
        </row>
        <row r="617">
          <cell r="C617" t="str">
            <v>Wayside/Framingham/1FredrickAbbotWy 10</v>
          </cell>
          <cell r="D617" t="str">
            <v>North Central Area Office</v>
          </cell>
          <cell r="AP617">
            <v>3.2258064516129031E-2</v>
          </cell>
        </row>
        <row r="618">
          <cell r="C618" t="str">
            <v>Wayside/Framingham/1FredrickAbbotWy 11</v>
          </cell>
          <cell r="D618" t="str">
            <v>Park St. Area Office</v>
          </cell>
          <cell r="AL618">
            <v>0.26666666666666666</v>
          </cell>
          <cell r="AM618">
            <v>1.6451612903225805</v>
          </cell>
          <cell r="AN618">
            <v>6.6666666666666666E-2</v>
          </cell>
          <cell r="AO618">
            <v>0.83870967741935476</v>
          </cell>
          <cell r="AP618">
            <v>1.032258064516129</v>
          </cell>
          <cell r="AQ618">
            <v>1.5666666666666667</v>
          </cell>
          <cell r="AR618">
            <v>0.22580645161290322</v>
          </cell>
          <cell r="AS618">
            <v>0.4</v>
          </cell>
          <cell r="AT618">
            <v>1.967741935483871</v>
          </cell>
          <cell r="AU618">
            <v>1.7096774193548387</v>
          </cell>
          <cell r="AV618">
            <v>1.7857142857142856</v>
          </cell>
          <cell r="AW618">
            <v>0.35483870967741937</v>
          </cell>
          <cell r="AZ618">
            <v>0.53333333333333333</v>
          </cell>
        </row>
        <row r="619">
          <cell r="C619" t="str">
            <v>Wayside/Framingham/85Edgell Rd 1</v>
          </cell>
          <cell r="D619" t="str">
            <v>Cambridge Area Office</v>
          </cell>
          <cell r="O619">
            <v>9.6774193548387094E-2</v>
          </cell>
          <cell r="P619">
            <v>0.13333333333333333</v>
          </cell>
          <cell r="Q619">
            <v>6.4516129032258063E-2</v>
          </cell>
          <cell r="AC619">
            <v>3.2258064516129031E-2</v>
          </cell>
          <cell r="AF619">
            <v>0.22580645161290322</v>
          </cell>
        </row>
        <row r="620">
          <cell r="C620" t="str">
            <v>Wayside/Framingham/85Edgell Rd 2</v>
          </cell>
          <cell r="D620" t="str">
            <v>Coastal Area Office</v>
          </cell>
          <cell r="U620">
            <v>0.1</v>
          </cell>
          <cell r="AF620">
            <v>6.4516129032258063E-2</v>
          </cell>
        </row>
        <row r="621">
          <cell r="C621" t="str">
            <v>Wayside/Framingham/85Edgell Rd 3</v>
          </cell>
          <cell r="D621" t="str">
            <v>Framingham Area Office</v>
          </cell>
          <cell r="H621">
            <v>2.258064516129032</v>
          </cell>
          <cell r="I621">
            <v>3.3333333333333335</v>
          </cell>
          <cell r="J621">
            <v>3.6774193548387095</v>
          </cell>
          <cell r="K621">
            <v>3.7741935483870965</v>
          </cell>
          <cell r="L621">
            <v>2.25</v>
          </cell>
          <cell r="M621">
            <v>3.774193548387097</v>
          </cell>
          <cell r="N621">
            <v>3.8333333333333335</v>
          </cell>
          <cell r="O621">
            <v>3.4193548387096775</v>
          </cell>
          <cell r="P621">
            <v>3.4</v>
          </cell>
          <cell r="Q621">
            <v>3.774193548387097</v>
          </cell>
          <cell r="R621">
            <v>4.0322580645161299</v>
          </cell>
          <cell r="S621">
            <v>3.9666666666666668</v>
          </cell>
          <cell r="T621">
            <v>3.838709677419355</v>
          </cell>
          <cell r="U621">
            <v>3.6</v>
          </cell>
          <cell r="V621">
            <v>3</v>
          </cell>
          <cell r="W621">
            <v>3.4516129032258065</v>
          </cell>
          <cell r="X621">
            <v>3.9655172413793105</v>
          </cell>
          <cell r="Y621">
            <v>4</v>
          </cell>
          <cell r="Z621">
            <v>4</v>
          </cell>
          <cell r="AA621">
            <v>3.5161290322580645</v>
          </cell>
          <cell r="AB621">
            <v>3.7333333333333334</v>
          </cell>
          <cell r="AC621">
            <v>4</v>
          </cell>
          <cell r="AD621">
            <v>3.8387096774193541</v>
          </cell>
          <cell r="AE621">
            <v>4</v>
          </cell>
          <cell r="AF621">
            <v>2.419354838709677</v>
          </cell>
          <cell r="AG621">
            <v>3.5666666666666664</v>
          </cell>
          <cell r="AH621">
            <v>3.4516129032258065</v>
          </cell>
          <cell r="AI621">
            <v>2.967741935483871</v>
          </cell>
          <cell r="AJ621">
            <v>3.8928571428571428</v>
          </cell>
          <cell r="AK621">
            <v>3.935483870967742</v>
          </cell>
          <cell r="AL621">
            <v>3.6</v>
          </cell>
        </row>
        <row r="622">
          <cell r="C622" t="str">
            <v>Wayside/Framingham/85Edgell Rd 4</v>
          </cell>
          <cell r="D622" t="str">
            <v>Lynn Area Office</v>
          </cell>
          <cell r="V622">
            <v>0.83870967741935487</v>
          </cell>
          <cell r="W622">
            <v>0.5161290322580645</v>
          </cell>
        </row>
        <row r="623">
          <cell r="C623" t="str">
            <v>Wayside/Framingham/85Edgell Rd 5</v>
          </cell>
          <cell r="D623" t="str">
            <v>Malden Area Office</v>
          </cell>
          <cell r="AB623">
            <v>0.93333333333333335</v>
          </cell>
          <cell r="AC623">
            <v>0.25806451612903225</v>
          </cell>
        </row>
        <row r="624">
          <cell r="C624" t="str">
            <v>Wayside/Framingham/85Edgell Rd 6</v>
          </cell>
          <cell r="D624" t="str">
            <v>Park St. Area Office</v>
          </cell>
          <cell r="T624">
            <v>9.6774193548387094E-2</v>
          </cell>
        </row>
        <row r="625">
          <cell r="C625" t="str">
            <v>Wayside/Framingham/98DennisonAve 1</v>
          </cell>
          <cell r="D625" t="str">
            <v>Arlington Area Office</v>
          </cell>
          <cell r="L625">
            <v>0.17857142857142858</v>
          </cell>
          <cell r="P625">
            <v>6.6666666666666666E-2</v>
          </cell>
          <cell r="Q625">
            <v>0.19354838709677419</v>
          </cell>
          <cell r="X625">
            <v>3.4482758620689655E-2</v>
          </cell>
          <cell r="Y625">
            <v>9.6774193548387094E-2</v>
          </cell>
          <cell r="AE625">
            <v>0.26666666666666666</v>
          </cell>
          <cell r="AJ625">
            <v>0.6428571428571429</v>
          </cell>
          <cell r="AK625">
            <v>0.25806451612903225</v>
          </cell>
        </row>
        <row r="626">
          <cell r="C626" t="str">
            <v>Wayside/Framingham/98DennisonAve 2</v>
          </cell>
          <cell r="D626" t="str">
            <v>Cambridge Area Office</v>
          </cell>
          <cell r="H626">
            <v>1.967741935483871</v>
          </cell>
          <cell r="I626">
            <v>1.7666666666666666</v>
          </cell>
          <cell r="J626">
            <v>1</v>
          </cell>
          <cell r="K626">
            <v>0.90322580645161288</v>
          </cell>
          <cell r="L626">
            <v>2.1785714285714284</v>
          </cell>
          <cell r="M626">
            <v>3.419354838709677</v>
          </cell>
          <cell r="N626">
            <v>2.9666666666666668</v>
          </cell>
          <cell r="O626">
            <v>2.838709677419355</v>
          </cell>
          <cell r="P626">
            <v>2.9</v>
          </cell>
          <cell r="Q626">
            <v>3</v>
          </cell>
          <cell r="R626">
            <v>2</v>
          </cell>
          <cell r="S626">
            <v>0.33333333333333331</v>
          </cell>
          <cell r="T626">
            <v>0.58064516129032262</v>
          </cell>
          <cell r="U626">
            <v>2.5666666666666669</v>
          </cell>
          <cell r="V626">
            <v>2.096774193548387</v>
          </cell>
          <cell r="W626">
            <v>2.5161290322580645</v>
          </cell>
          <cell r="X626">
            <v>2.6551724137931032</v>
          </cell>
          <cell r="Y626">
            <v>2.645161290322581</v>
          </cell>
          <cell r="Z626">
            <v>2.8</v>
          </cell>
          <cell r="AA626">
            <v>1.3548387096774195</v>
          </cell>
          <cell r="AB626">
            <v>2.0666666666666664</v>
          </cell>
          <cell r="AC626">
            <v>2.903225806451613</v>
          </cell>
          <cell r="AD626">
            <v>2.5483870967741935</v>
          </cell>
          <cell r="AE626">
            <v>1.8</v>
          </cell>
          <cell r="AF626">
            <v>0.74193548387096775</v>
          </cell>
          <cell r="AG626">
            <v>1.3666666666666667</v>
          </cell>
          <cell r="AH626">
            <v>2</v>
          </cell>
          <cell r="AI626">
            <v>1.935483870967742</v>
          </cell>
          <cell r="AJ626">
            <v>2.6428571428571428</v>
          </cell>
          <cell r="AK626">
            <v>2.2903225806451615</v>
          </cell>
          <cell r="AL626">
            <v>1.1000000000000001</v>
          </cell>
        </row>
        <row r="627">
          <cell r="C627" t="str">
            <v>Wayside/Framingham/98DennisonAve 3</v>
          </cell>
          <cell r="D627" t="str">
            <v>Dimock St. Area Office</v>
          </cell>
          <cell r="AG627">
            <v>0.8</v>
          </cell>
          <cell r="AH627">
            <v>0.45161290322580644</v>
          </cell>
        </row>
        <row r="628">
          <cell r="C628" t="str">
            <v>Wayside/Framingham/98DennisonAve 4</v>
          </cell>
          <cell r="D628" t="str">
            <v>Framingham Area Office</v>
          </cell>
          <cell r="H628">
            <v>3.8064516129032255</v>
          </cell>
          <cell r="I628">
            <v>3.5</v>
          </cell>
          <cell r="J628">
            <v>2.9354838709677415</v>
          </cell>
          <cell r="K628">
            <v>2.064516129032258</v>
          </cell>
          <cell r="L628">
            <v>2.6785714285714284</v>
          </cell>
          <cell r="M628">
            <v>2.838709677419355</v>
          </cell>
          <cell r="N628">
            <v>2.9333333333333336</v>
          </cell>
          <cell r="O628">
            <v>2.387096774193548</v>
          </cell>
          <cell r="P628">
            <v>2.4666666666666668</v>
          </cell>
          <cell r="Q628">
            <v>1.6774193548387095</v>
          </cell>
          <cell r="R628">
            <v>2.709677419354839</v>
          </cell>
          <cell r="S628">
            <v>2.2333333333333334</v>
          </cell>
          <cell r="T628">
            <v>3.870967741935484</v>
          </cell>
          <cell r="U628">
            <v>2.7333333333333334</v>
          </cell>
          <cell r="V628">
            <v>2.838709677419355</v>
          </cell>
          <cell r="W628">
            <v>2.806451612903226</v>
          </cell>
          <cell r="X628">
            <v>2.7931034482758621</v>
          </cell>
          <cell r="Y628">
            <v>2.3548387096774195</v>
          </cell>
          <cell r="Z628">
            <v>3</v>
          </cell>
          <cell r="AA628">
            <v>2.32258064516129</v>
          </cell>
          <cell r="AB628">
            <v>2.9666666666666668</v>
          </cell>
          <cell r="AC628">
            <v>3</v>
          </cell>
          <cell r="AD628">
            <v>2.870967741935484</v>
          </cell>
          <cell r="AE628">
            <v>2.7666666666666666</v>
          </cell>
          <cell r="AF628">
            <v>2.387096774193548</v>
          </cell>
          <cell r="AG628">
            <v>3.3666666666666667</v>
          </cell>
          <cell r="AH628">
            <v>3</v>
          </cell>
          <cell r="AI628">
            <v>3.129032258064516</v>
          </cell>
          <cell r="AJ628">
            <v>2.3214285714285716</v>
          </cell>
          <cell r="AK628">
            <v>2.6451612903225805</v>
          </cell>
          <cell r="AL628">
            <v>3.9333333333333336</v>
          </cell>
        </row>
        <row r="629">
          <cell r="C629" t="str">
            <v>Wayside/Framingham/98DennisonAve 5</v>
          </cell>
          <cell r="D629" t="str">
            <v>Harbor Area Office</v>
          </cell>
          <cell r="AE629">
            <v>0.2</v>
          </cell>
        </row>
        <row r="630">
          <cell r="C630" t="str">
            <v>Wayside/Framingham/98DennisonAve 6</v>
          </cell>
          <cell r="D630" t="str">
            <v>Holyoke Area Office</v>
          </cell>
          <cell r="AF630">
            <v>0.93548387096774188</v>
          </cell>
        </row>
        <row r="631">
          <cell r="C631" t="str">
            <v>Wayside/Framingham/98DennisonAve 7</v>
          </cell>
          <cell r="D631" t="str">
            <v>Lynn Area Office</v>
          </cell>
          <cell r="AB631">
            <v>0.4</v>
          </cell>
          <cell r="AC631">
            <v>1</v>
          </cell>
          <cell r="AD631">
            <v>1</v>
          </cell>
          <cell r="AE631">
            <v>0.13333333333333333</v>
          </cell>
        </row>
        <row r="632">
          <cell r="C632" t="str">
            <v>Wayside/Framingham/98DennisonAve 8</v>
          </cell>
          <cell r="D632" t="str">
            <v>Malden Area Office</v>
          </cell>
          <cell r="H632">
            <v>2.838709677419355</v>
          </cell>
          <cell r="I632">
            <v>1.6666666666666665</v>
          </cell>
          <cell r="J632">
            <v>1.6774193548387097</v>
          </cell>
          <cell r="K632">
            <v>2.6774193548387095</v>
          </cell>
          <cell r="L632">
            <v>2.9642857142857144</v>
          </cell>
          <cell r="M632">
            <v>2.3548387096774195</v>
          </cell>
          <cell r="N632">
            <v>1.5333333333333332</v>
          </cell>
          <cell r="O632">
            <v>2.870967741935484</v>
          </cell>
          <cell r="P632">
            <v>2.9</v>
          </cell>
          <cell r="Q632">
            <v>2.5483870967741935</v>
          </cell>
          <cell r="R632">
            <v>2.709677419354839</v>
          </cell>
          <cell r="S632">
            <v>2.2999999999999998</v>
          </cell>
          <cell r="T632">
            <v>2.709677419354839</v>
          </cell>
          <cell r="U632">
            <v>2.3666666666666667</v>
          </cell>
          <cell r="V632">
            <v>2.903225806451613</v>
          </cell>
          <cell r="W632">
            <v>3</v>
          </cell>
          <cell r="X632">
            <v>2.896551724137931</v>
          </cell>
          <cell r="Y632">
            <v>2.258064516129032</v>
          </cell>
          <cell r="Z632">
            <v>2.4333333333333331</v>
          </cell>
          <cell r="AA632">
            <v>2.838709677419355</v>
          </cell>
          <cell r="AB632">
            <v>2.5666666666666664</v>
          </cell>
          <cell r="AC632">
            <v>1.2903225806451613</v>
          </cell>
          <cell r="AD632">
            <v>0.77419354838709675</v>
          </cell>
          <cell r="AE632">
            <v>2.2999999999999998</v>
          </cell>
          <cell r="AF632">
            <v>2.967741935483871</v>
          </cell>
          <cell r="AG632">
            <v>2.8666666666666667</v>
          </cell>
          <cell r="AH632">
            <v>1.6774193548387097</v>
          </cell>
          <cell r="AI632">
            <v>1.5483870967741935</v>
          </cell>
          <cell r="AJ632">
            <v>2.6428571428571428</v>
          </cell>
          <cell r="AK632">
            <v>2.967741935483871</v>
          </cell>
          <cell r="AL632">
            <v>2.4333333333333331</v>
          </cell>
        </row>
        <row r="633">
          <cell r="C633" t="str">
            <v>Wayside/Framingham/98DennisonAve 9</v>
          </cell>
          <cell r="D633" t="str">
            <v>New Bedford Area Office</v>
          </cell>
          <cell r="R633">
            <v>0.5161290322580645</v>
          </cell>
          <cell r="S633">
            <v>1</v>
          </cell>
        </row>
        <row r="634">
          <cell r="C634" t="str">
            <v>Wayside/Framingham/98DennisonAve 10</v>
          </cell>
          <cell r="D634" t="str">
            <v>Park St. Area Office</v>
          </cell>
          <cell r="AE634">
            <v>0.13333333333333333</v>
          </cell>
        </row>
        <row r="635">
          <cell r="C635" t="str">
            <v>Wayside/Framingham/98DennisonAve 11</v>
          </cell>
          <cell r="D635" t="str">
            <v>South Central Area Office</v>
          </cell>
          <cell r="AA635">
            <v>0.45161290322580644</v>
          </cell>
        </row>
        <row r="636">
          <cell r="C636" t="str">
            <v>Wayside/Framingham/98DennisonAve 12</v>
          </cell>
          <cell r="D636" t="str">
            <v>Worcester East Area Office</v>
          </cell>
          <cell r="AL636">
            <v>0.23333333333333334</v>
          </cell>
        </row>
        <row r="637">
          <cell r="C637" t="str">
            <v>Wayside/Waltham/558WaverleyOaksRd 1</v>
          </cell>
          <cell r="D637" t="str">
            <v>Arlington Area Office</v>
          </cell>
          <cell r="H637">
            <v>1.7741935483870968</v>
          </cell>
          <cell r="I637">
            <v>2.2333333333333334</v>
          </cell>
          <cell r="J637">
            <v>1.032258064516129</v>
          </cell>
          <cell r="K637">
            <v>2.096774193548387</v>
          </cell>
          <cell r="L637">
            <v>2</v>
          </cell>
          <cell r="M637">
            <v>1.7741935483870968</v>
          </cell>
          <cell r="N637">
            <v>2.0333333333333332</v>
          </cell>
          <cell r="O637">
            <v>1.935483870967742</v>
          </cell>
          <cell r="P637">
            <v>2</v>
          </cell>
          <cell r="Q637">
            <v>2.032258064516129</v>
          </cell>
          <cell r="R637">
            <v>2</v>
          </cell>
          <cell r="S637">
            <v>0.9</v>
          </cell>
          <cell r="T637">
            <v>1.7419354838709677</v>
          </cell>
          <cell r="U637">
            <v>1.8666666666666667</v>
          </cell>
          <cell r="V637">
            <v>1.2903225806451615</v>
          </cell>
          <cell r="W637">
            <v>1.870967741935484</v>
          </cell>
          <cell r="X637">
            <v>1.4482758620689655</v>
          </cell>
          <cell r="Y637">
            <v>1.8064516129032258</v>
          </cell>
          <cell r="Z637">
            <v>2</v>
          </cell>
          <cell r="AA637">
            <v>2</v>
          </cell>
          <cell r="AB637">
            <v>1.6</v>
          </cell>
          <cell r="AC637">
            <v>1.8064516129032258</v>
          </cell>
          <cell r="AD637">
            <v>2.032258064516129</v>
          </cell>
          <cell r="AE637">
            <v>2</v>
          </cell>
          <cell r="AF637">
            <v>1.903225806451613</v>
          </cell>
          <cell r="AG637">
            <v>0.76666666666666661</v>
          </cell>
          <cell r="AH637">
            <v>2</v>
          </cell>
          <cell r="AI637">
            <v>2.0645161290322585</v>
          </cell>
          <cell r="AJ637">
            <v>2</v>
          </cell>
          <cell r="AK637">
            <v>1.838709677419355</v>
          </cell>
          <cell r="AL637">
            <v>2.2666666666666666</v>
          </cell>
        </row>
        <row r="638">
          <cell r="C638" t="str">
            <v>Wayside/Waltham/558WaverleyOaksRd 2</v>
          </cell>
          <cell r="D638" t="str">
            <v>Cambridge Area Office</v>
          </cell>
          <cell r="O638">
            <v>3.2258064516129031E-2</v>
          </cell>
          <cell r="P638">
            <v>1</v>
          </cell>
          <cell r="Q638">
            <v>0.35483870967741937</v>
          </cell>
        </row>
        <row r="639">
          <cell r="C639" t="str">
            <v>Wayside/Waltham/558WaverleyOaksRd 3</v>
          </cell>
          <cell r="D639" t="str">
            <v>Coastal Area Office</v>
          </cell>
          <cell r="N639">
            <v>3.3333333333333333E-2</v>
          </cell>
          <cell r="O639">
            <v>0.967741935483871</v>
          </cell>
          <cell r="T639">
            <v>6.4516129032258063E-2</v>
          </cell>
          <cell r="U639">
            <v>0.33333333333333331</v>
          </cell>
          <cell r="AK639">
            <v>0.12903225806451613</v>
          </cell>
          <cell r="AL639">
            <v>0.43333333333333335</v>
          </cell>
        </row>
        <row r="640">
          <cell r="C640" t="str">
            <v>Wayside/Waltham/558WaverleyOaksRd 4</v>
          </cell>
          <cell r="D640" t="str">
            <v>Dimock St. Area Office</v>
          </cell>
          <cell r="H640">
            <v>0.25806451612903225</v>
          </cell>
          <cell r="I640">
            <v>1</v>
          </cell>
          <cell r="J640">
            <v>0.19354838709677419</v>
          </cell>
          <cell r="L640">
            <v>0.7142857142857143</v>
          </cell>
          <cell r="M640">
            <v>0.967741935483871</v>
          </cell>
          <cell r="N640">
            <v>0.8666666666666667</v>
          </cell>
          <cell r="X640">
            <v>1.3103448275862069</v>
          </cell>
          <cell r="Y640">
            <v>1.774193548387097</v>
          </cell>
          <cell r="Z640">
            <v>1.3333333333333335</v>
          </cell>
          <cell r="AA640">
            <v>1.6451612903225805</v>
          </cell>
          <cell r="AB640">
            <v>0.56666666666666665</v>
          </cell>
          <cell r="AC640">
            <v>0.70967741935483875</v>
          </cell>
          <cell r="AD640">
            <v>0.67741935483870963</v>
          </cell>
          <cell r="AK640">
            <v>0.74193548387096775</v>
          </cell>
          <cell r="AL640">
            <v>0.16666666666666666</v>
          </cell>
        </row>
        <row r="641">
          <cell r="C641" t="str">
            <v>Wayside/Waltham/558WaverleyOaksRd 5</v>
          </cell>
          <cell r="D641" t="str">
            <v>Framingham Area Office</v>
          </cell>
          <cell r="J641">
            <v>0.45161290322580644</v>
          </cell>
          <cell r="K641">
            <v>0.58064516129032262</v>
          </cell>
          <cell r="L641">
            <v>0.32142857142857145</v>
          </cell>
          <cell r="M641">
            <v>0.16129032258064516</v>
          </cell>
          <cell r="R641">
            <v>9.6774193548387094E-2</v>
          </cell>
          <cell r="S641">
            <v>0.3</v>
          </cell>
          <cell r="T641">
            <v>9.6774193548387094E-2</v>
          </cell>
          <cell r="U641">
            <v>3.3333333333333333E-2</v>
          </cell>
          <cell r="V641">
            <v>0.25806451612903225</v>
          </cell>
          <cell r="W641">
            <v>0.54838709677419351</v>
          </cell>
          <cell r="X641">
            <v>0.20689655172413793</v>
          </cell>
          <cell r="Y641">
            <v>0.25806451612903225</v>
          </cell>
          <cell r="Z641">
            <v>0.8666666666666667</v>
          </cell>
          <cell r="AA641">
            <v>3.2258064516129031E-2</v>
          </cell>
          <cell r="AB641">
            <v>0.13333333333333333</v>
          </cell>
          <cell r="AD641">
            <v>9.6774193548387094E-2</v>
          </cell>
          <cell r="AE641">
            <v>0.16666666666666666</v>
          </cell>
          <cell r="AG641">
            <v>0.1</v>
          </cell>
          <cell r="AI641">
            <v>3.2258064516129031E-2</v>
          </cell>
          <cell r="AJ641">
            <v>0.14285714285714285</v>
          </cell>
          <cell r="AK641">
            <v>0.67741935483870974</v>
          </cell>
          <cell r="AL641">
            <v>0.23333333333333334</v>
          </cell>
        </row>
        <row r="642">
          <cell r="C642" t="str">
            <v>Wayside/Waltham/558WaverleyOaksRd 6</v>
          </cell>
          <cell r="D642" t="str">
            <v>Harbor Area Office</v>
          </cell>
          <cell r="I642">
            <v>0.13333333333333333</v>
          </cell>
          <cell r="J642">
            <v>0.45161290322580644</v>
          </cell>
          <cell r="M642">
            <v>0.25806451612903225</v>
          </cell>
          <cell r="N642">
            <v>0.8666666666666667</v>
          </cell>
          <cell r="O642">
            <v>0.87096774193548376</v>
          </cell>
          <cell r="P642">
            <v>0.6</v>
          </cell>
          <cell r="Q642">
            <v>0.4838709677419355</v>
          </cell>
          <cell r="S642">
            <v>1.3666666666666667</v>
          </cell>
          <cell r="T642">
            <v>1.870967741935484</v>
          </cell>
          <cell r="V642">
            <v>2</v>
          </cell>
          <cell r="W642">
            <v>1.870967741935484</v>
          </cell>
          <cell r="Z642">
            <v>0.3</v>
          </cell>
          <cell r="AA642">
            <v>0.87096774193548387</v>
          </cell>
          <cell r="AD642">
            <v>0.45161290322580649</v>
          </cell>
          <cell r="AE642">
            <v>1</v>
          </cell>
          <cell r="AF642">
            <v>0.74193548387096775</v>
          </cell>
          <cell r="AG642">
            <v>0.13333333333333333</v>
          </cell>
          <cell r="AI642">
            <v>0.54838709677419351</v>
          </cell>
          <cell r="AJ642">
            <v>0.9285714285714286</v>
          </cell>
          <cell r="AK642">
            <v>0.54838709677419351</v>
          </cell>
        </row>
        <row r="643">
          <cell r="C643" t="str">
            <v>Wayside/Waltham/558WaverleyOaksRd 7</v>
          </cell>
          <cell r="D643" t="str">
            <v>Hyde Park Area Office</v>
          </cell>
          <cell r="J643">
            <v>0.967741935483871</v>
          </cell>
          <cell r="K643">
            <v>1.5806451612903225</v>
          </cell>
          <cell r="L643">
            <v>0.39285714285714285</v>
          </cell>
          <cell r="M643">
            <v>1</v>
          </cell>
          <cell r="N643">
            <v>0.8</v>
          </cell>
          <cell r="O643">
            <v>1.032258064516129</v>
          </cell>
          <cell r="P643">
            <v>2.4</v>
          </cell>
          <cell r="Q643">
            <v>1.2580645161290323</v>
          </cell>
          <cell r="R643">
            <v>1.3548387096774195</v>
          </cell>
          <cell r="S643">
            <v>0.9</v>
          </cell>
          <cell r="X643">
            <v>0.82758620689655171</v>
          </cell>
          <cell r="Y643">
            <v>1.2258064516129032</v>
          </cell>
          <cell r="Z643">
            <v>0.26666666666666666</v>
          </cell>
          <cell r="AB643">
            <v>0.66666666666666663</v>
          </cell>
          <cell r="AC643">
            <v>1.6129032258064515</v>
          </cell>
          <cell r="AD643">
            <v>0.16129032258064516</v>
          </cell>
          <cell r="AE643">
            <v>0.4</v>
          </cell>
          <cell r="AF643">
            <v>1</v>
          </cell>
          <cell r="AG643">
            <v>1.5666666666666667</v>
          </cell>
          <cell r="AH643">
            <v>1.032258064516129</v>
          </cell>
          <cell r="AI643">
            <v>0.70967741935483875</v>
          </cell>
          <cell r="AJ643">
            <v>0.5</v>
          </cell>
          <cell r="AK643">
            <v>0.22580645161290322</v>
          </cell>
          <cell r="AL643">
            <v>0.86666666666666659</v>
          </cell>
        </row>
        <row r="644">
          <cell r="C644" t="str">
            <v>Wayside/Waltham/558WaverleyOaksRd 8</v>
          </cell>
          <cell r="D644" t="str">
            <v>Lynn Area Office</v>
          </cell>
          <cell r="AG644">
            <v>0.9</v>
          </cell>
          <cell r="AH644">
            <v>0.12903225806451613</v>
          </cell>
          <cell r="AL644">
            <v>6.6666666666666666E-2</v>
          </cell>
        </row>
        <row r="645">
          <cell r="C645" t="str">
            <v>Wayside/Waltham/558WaverleyOaksRd 9</v>
          </cell>
          <cell r="D645" t="str">
            <v>Malden Area Office</v>
          </cell>
          <cell r="H645">
            <v>2.870967741935484</v>
          </cell>
          <cell r="I645">
            <v>1.5333333333333332</v>
          </cell>
          <cell r="J645">
            <v>1.5483870967741935</v>
          </cell>
          <cell r="K645">
            <v>2.096774193548387</v>
          </cell>
          <cell r="L645">
            <v>2</v>
          </cell>
          <cell r="M645">
            <v>2.5806451612903225</v>
          </cell>
          <cell r="N645">
            <v>2.7</v>
          </cell>
          <cell r="O645">
            <v>2.5483870967741935</v>
          </cell>
          <cell r="P645">
            <v>1.8333333333333335</v>
          </cell>
          <cell r="Q645">
            <v>2.3548387096774195</v>
          </cell>
          <cell r="R645">
            <v>2.709677419354839</v>
          </cell>
          <cell r="S645">
            <v>1.9333333333333336</v>
          </cell>
          <cell r="T645">
            <v>2.67741935483871</v>
          </cell>
          <cell r="U645">
            <v>2.4333333333333331</v>
          </cell>
          <cell r="V645">
            <v>2.3870967741935485</v>
          </cell>
          <cell r="W645">
            <v>1.8709677419354838</v>
          </cell>
          <cell r="X645">
            <v>2.7931034482758621</v>
          </cell>
          <cell r="Y645">
            <v>0.90322580645161299</v>
          </cell>
          <cell r="Z645">
            <v>1.4333333333333333</v>
          </cell>
          <cell r="AA645">
            <v>2.2903225806451615</v>
          </cell>
          <cell r="AB645">
            <v>1.9333333333333331</v>
          </cell>
          <cell r="AC645">
            <v>2.225806451612903</v>
          </cell>
          <cell r="AD645">
            <v>1.903225806451613</v>
          </cell>
          <cell r="AE645">
            <v>2.6333333333333329</v>
          </cell>
          <cell r="AF645">
            <v>2.67741935483871</v>
          </cell>
          <cell r="AG645">
            <v>1.2</v>
          </cell>
          <cell r="AH645">
            <v>1.967741935483871</v>
          </cell>
          <cell r="AI645">
            <v>2.161290322580645</v>
          </cell>
          <cell r="AJ645">
            <v>2.1071428571428572</v>
          </cell>
          <cell r="AK645">
            <v>2.806451612903226</v>
          </cell>
          <cell r="AL645">
            <v>0.26666666666666666</v>
          </cell>
        </row>
        <row r="646">
          <cell r="C646" t="str">
            <v>Wayside/Waltham/558WaverleyOaksRd 10</v>
          </cell>
          <cell r="D646" t="str">
            <v>Park St. Area Office</v>
          </cell>
          <cell r="H646">
            <v>0.45161290322580644</v>
          </cell>
          <cell r="I646">
            <v>0.53333333333333333</v>
          </cell>
          <cell r="J646">
            <v>1.4516129032258065</v>
          </cell>
          <cell r="K646">
            <v>1.2580645161290323</v>
          </cell>
          <cell r="L646">
            <v>1.5</v>
          </cell>
          <cell r="M646">
            <v>1.6129032258064515</v>
          </cell>
          <cell r="N646">
            <v>0.93333333333333324</v>
          </cell>
          <cell r="Q646">
            <v>0.67741935483870974</v>
          </cell>
          <cell r="R646">
            <v>0.4838709677419355</v>
          </cell>
          <cell r="S646">
            <v>0.6333333333333333</v>
          </cell>
          <cell r="T646">
            <v>1.3548387096774193</v>
          </cell>
          <cell r="U646">
            <v>1.8333333333333335</v>
          </cell>
          <cell r="V646">
            <v>0.74193548387096775</v>
          </cell>
          <cell r="W646">
            <v>1.3225806451612903</v>
          </cell>
          <cell r="X646">
            <v>1</v>
          </cell>
          <cell r="Y646">
            <v>0.5161290322580645</v>
          </cell>
          <cell r="Z646">
            <v>1.3333333333333333</v>
          </cell>
          <cell r="AA646">
            <v>0.64516129032258063</v>
          </cell>
          <cell r="AB646">
            <v>1.8666666666666667</v>
          </cell>
          <cell r="AC646">
            <v>1.2580645161290323</v>
          </cell>
          <cell r="AD646">
            <v>2.8064516129032255</v>
          </cell>
          <cell r="AE646">
            <v>2.6333333333333333</v>
          </cell>
          <cell r="AF646">
            <v>1.129032258064516</v>
          </cell>
          <cell r="AG646">
            <v>0.9</v>
          </cell>
          <cell r="AH646">
            <v>1.870967741935484</v>
          </cell>
          <cell r="AI646">
            <v>2.032258064516129</v>
          </cell>
          <cell r="AJ646">
            <v>1.5</v>
          </cell>
          <cell r="AK646">
            <v>1.064516129032258</v>
          </cell>
          <cell r="AL646">
            <v>1.3333333333333335</v>
          </cell>
        </row>
        <row r="647">
          <cell r="C647" t="str">
            <v>Wayside/Waltham/558WaverleyOaksRd 11</v>
          </cell>
          <cell r="D647" t="str">
            <v>Solutions for Living (PAS Metro)</v>
          </cell>
          <cell r="K647">
            <v>6.4516129032258063E-2</v>
          </cell>
        </row>
        <row r="648">
          <cell r="C648" t="str">
            <v>YOU / Boylston / 1 Elmwood Place 1</v>
          </cell>
          <cell r="D648" t="str">
            <v>Framingham Area Office</v>
          </cell>
          <cell r="AC648">
            <v>0.35483870967741937</v>
          </cell>
        </row>
        <row r="649">
          <cell r="C649" t="str">
            <v>YOU / Boylston / 1 Elmwood Place 2</v>
          </cell>
          <cell r="D649" t="str">
            <v>North Central Area Office</v>
          </cell>
          <cell r="E649">
            <v>2</v>
          </cell>
          <cell r="F649">
            <v>1.935483870967742</v>
          </cell>
          <cell r="G649">
            <v>2</v>
          </cell>
          <cell r="H649">
            <v>2</v>
          </cell>
          <cell r="I649">
            <v>1.9</v>
          </cell>
          <cell r="J649">
            <v>2</v>
          </cell>
          <cell r="K649">
            <v>2</v>
          </cell>
          <cell r="L649">
            <v>1.7857142857142856</v>
          </cell>
          <cell r="M649">
            <v>2</v>
          </cell>
          <cell r="N649">
            <v>2.8666666666666667</v>
          </cell>
          <cell r="O649">
            <v>3</v>
          </cell>
          <cell r="P649">
            <v>3</v>
          </cell>
          <cell r="Q649">
            <v>3.354838709677419</v>
          </cell>
          <cell r="R649">
            <v>3</v>
          </cell>
          <cell r="S649">
            <v>2.5666666666666664</v>
          </cell>
          <cell r="T649">
            <v>3</v>
          </cell>
          <cell r="U649">
            <v>2.4666666666666668</v>
          </cell>
          <cell r="V649">
            <v>2.967741935483871</v>
          </cell>
          <cell r="W649">
            <v>3</v>
          </cell>
          <cell r="X649">
            <v>3</v>
          </cell>
          <cell r="Y649">
            <v>2.967741935483871</v>
          </cell>
          <cell r="Z649">
            <v>2.9333333333333336</v>
          </cell>
          <cell r="AA649">
            <v>3</v>
          </cell>
          <cell r="AB649">
            <v>2.6</v>
          </cell>
          <cell r="AC649">
            <v>2.4516129032258065</v>
          </cell>
          <cell r="AD649">
            <v>2.3548387096774195</v>
          </cell>
          <cell r="AE649">
            <v>2.9333333333333336</v>
          </cell>
          <cell r="AF649">
            <v>2.645161290322581</v>
          </cell>
          <cell r="AG649">
            <v>2.9333333333333336</v>
          </cell>
          <cell r="AH649">
            <v>2.967741935483871</v>
          </cell>
          <cell r="AI649">
            <v>2.741935483870968</v>
          </cell>
          <cell r="AJ649">
            <v>3</v>
          </cell>
          <cell r="AK649">
            <v>2.709677419354839</v>
          </cell>
          <cell r="AL649">
            <v>3</v>
          </cell>
          <cell r="AM649">
            <v>2.709677419354839</v>
          </cell>
          <cell r="AN649">
            <v>3</v>
          </cell>
          <cell r="AO649">
            <v>2.096774193548387</v>
          </cell>
          <cell r="AP649">
            <v>2.5483870967741935</v>
          </cell>
          <cell r="AQ649">
            <v>1.9</v>
          </cell>
          <cell r="AR649">
            <v>2.3548387096774195</v>
          </cell>
          <cell r="AS649">
            <v>2.6333333333333333</v>
          </cell>
          <cell r="AT649">
            <v>2.129032258064516</v>
          </cell>
          <cell r="AU649">
            <v>2.806451612903226</v>
          </cell>
          <cell r="AV649">
            <v>2.4642857142857144</v>
          </cell>
          <cell r="AW649">
            <v>2</v>
          </cell>
          <cell r="AX649">
            <v>2.0333333333333332</v>
          </cell>
          <cell r="AY649">
            <v>2.6451612903225805</v>
          </cell>
          <cell r="AZ649">
            <v>1.5333333333333334</v>
          </cell>
        </row>
        <row r="650">
          <cell r="C650" t="str">
            <v>YOU / Boylston / 1 Elmwood Place 3</v>
          </cell>
          <cell r="D650" t="str">
            <v>South Central Area Office</v>
          </cell>
          <cell r="E650">
            <v>2.4838709677419355</v>
          </cell>
          <cell r="F650">
            <v>2.5806451612903225</v>
          </cell>
          <cell r="G650">
            <v>3</v>
          </cell>
          <cell r="H650">
            <v>2.838709677419355</v>
          </cell>
          <cell r="I650">
            <v>2.4333333333333331</v>
          </cell>
          <cell r="J650">
            <v>1.7419354838709677</v>
          </cell>
          <cell r="K650">
            <v>2.903225806451613</v>
          </cell>
          <cell r="L650">
            <v>1.7857142857142856</v>
          </cell>
          <cell r="M650">
            <v>1</v>
          </cell>
          <cell r="N650">
            <v>0.26666666666666666</v>
          </cell>
          <cell r="Q650">
            <v>0.61290322580645162</v>
          </cell>
          <cell r="R650">
            <v>1</v>
          </cell>
          <cell r="S650">
            <v>1</v>
          </cell>
          <cell r="T650">
            <v>1</v>
          </cell>
          <cell r="U650">
            <v>0.6</v>
          </cell>
          <cell r="V650">
            <v>1</v>
          </cell>
          <cell r="W650">
            <v>0.29032258064516125</v>
          </cell>
          <cell r="X650">
            <v>1</v>
          </cell>
          <cell r="Y650">
            <v>1</v>
          </cell>
          <cell r="Z650">
            <v>1</v>
          </cell>
          <cell r="AA650">
            <v>1</v>
          </cell>
          <cell r="AB650">
            <v>0.16666666666666666</v>
          </cell>
          <cell r="AC650">
            <v>0.67741935483870963</v>
          </cell>
          <cell r="AD650">
            <v>1.096774193548387</v>
          </cell>
          <cell r="AE650">
            <v>1</v>
          </cell>
          <cell r="AF650">
            <v>0.70967741935483875</v>
          </cell>
          <cell r="AG650">
            <v>1</v>
          </cell>
          <cell r="AH650">
            <v>1</v>
          </cell>
          <cell r="AI650">
            <v>0.87096774193548387</v>
          </cell>
          <cell r="AJ650">
            <v>1</v>
          </cell>
          <cell r="AK650">
            <v>1</v>
          </cell>
          <cell r="AL650">
            <v>1</v>
          </cell>
          <cell r="AM650">
            <v>1</v>
          </cell>
          <cell r="AN650">
            <v>1</v>
          </cell>
          <cell r="AO650">
            <v>1</v>
          </cell>
          <cell r="AP650">
            <v>0.90322580645161288</v>
          </cell>
          <cell r="AQ650">
            <v>1</v>
          </cell>
          <cell r="AR650">
            <v>1</v>
          </cell>
          <cell r="AS650">
            <v>1</v>
          </cell>
          <cell r="AT650">
            <v>0.32258064516129031</v>
          </cell>
          <cell r="AU650">
            <v>9.6774193548387094E-2</v>
          </cell>
          <cell r="AV650">
            <v>1</v>
          </cell>
          <cell r="AW650">
            <v>1.3870967741935483</v>
          </cell>
          <cell r="AX650">
            <v>1.8333333333333335</v>
          </cell>
          <cell r="AY650">
            <v>2</v>
          </cell>
          <cell r="AZ650">
            <v>2</v>
          </cell>
        </row>
        <row r="651">
          <cell r="C651" t="str">
            <v>YOU / Boylston / 1 Elmwood Place 4</v>
          </cell>
          <cell r="D651" t="str">
            <v>Worcester East Area Office</v>
          </cell>
          <cell r="E651">
            <v>2</v>
          </cell>
          <cell r="F651">
            <v>2</v>
          </cell>
          <cell r="G651">
            <v>2</v>
          </cell>
          <cell r="H651">
            <v>1.5806451612903225</v>
          </cell>
          <cell r="I651">
            <v>1</v>
          </cell>
          <cell r="J651">
            <v>2.096774193548387</v>
          </cell>
          <cell r="K651">
            <v>1.903225806451613</v>
          </cell>
          <cell r="L651">
            <v>2.1785714285714288</v>
          </cell>
          <cell r="M651">
            <v>2</v>
          </cell>
          <cell r="N651">
            <v>2.4333333333333336</v>
          </cell>
          <cell r="O651">
            <v>2.5161290322580645</v>
          </cell>
          <cell r="P651">
            <v>3</v>
          </cell>
          <cell r="Q651">
            <v>2.3548387096774195</v>
          </cell>
          <cell r="R651">
            <v>1.806451612903226</v>
          </cell>
          <cell r="S651">
            <v>2</v>
          </cell>
          <cell r="T651">
            <v>2</v>
          </cell>
          <cell r="U651">
            <v>2.2999999999999998</v>
          </cell>
          <cell r="V651">
            <v>2</v>
          </cell>
          <cell r="W651">
            <v>1.5483870967741935</v>
          </cell>
          <cell r="X651">
            <v>2</v>
          </cell>
          <cell r="Y651">
            <v>1.9677419354838708</v>
          </cell>
          <cell r="Z651">
            <v>2</v>
          </cell>
          <cell r="AA651">
            <v>2</v>
          </cell>
          <cell r="AB651">
            <v>2</v>
          </cell>
          <cell r="AC651">
            <v>2</v>
          </cell>
          <cell r="AD651">
            <v>1.3870967741935485</v>
          </cell>
          <cell r="AE651">
            <v>1</v>
          </cell>
          <cell r="AF651">
            <v>1</v>
          </cell>
          <cell r="AG651">
            <v>1</v>
          </cell>
          <cell r="AH651">
            <v>1</v>
          </cell>
          <cell r="AI651">
            <v>1</v>
          </cell>
          <cell r="AJ651">
            <v>0.9642857142857143</v>
          </cell>
          <cell r="AK651">
            <v>1.032258064516129</v>
          </cell>
          <cell r="AL651">
            <v>1.8</v>
          </cell>
          <cell r="AM651">
            <v>1.903225806451613</v>
          </cell>
          <cell r="AN651">
            <v>1.6666666666666667</v>
          </cell>
          <cell r="AO651">
            <v>2</v>
          </cell>
          <cell r="AP651">
            <v>2</v>
          </cell>
          <cell r="AQ651">
            <v>2</v>
          </cell>
          <cell r="AR651">
            <v>2</v>
          </cell>
          <cell r="AS651">
            <v>1.5333333333333332</v>
          </cell>
          <cell r="AT651">
            <v>1.7741935483870965</v>
          </cell>
          <cell r="AU651">
            <v>1.064516129032258</v>
          </cell>
          <cell r="AV651">
            <v>2.1785714285714284</v>
          </cell>
          <cell r="AW651">
            <v>2</v>
          </cell>
          <cell r="AX651">
            <v>1.2333333333333334</v>
          </cell>
          <cell r="AY651">
            <v>1</v>
          </cell>
          <cell r="AZ651">
            <v>0.96666666666666667</v>
          </cell>
        </row>
        <row r="652">
          <cell r="C652" t="str">
            <v>YOU / Boylston / 1 Elmwood Place 5</v>
          </cell>
          <cell r="D652" t="str">
            <v>Worcester West Area Office</v>
          </cell>
          <cell r="E652">
            <v>1.4516129032258065</v>
          </cell>
          <cell r="F652">
            <v>1.967741935483871</v>
          </cell>
          <cell r="G652">
            <v>1.8666666666666667</v>
          </cell>
          <cell r="H652">
            <v>2</v>
          </cell>
          <cell r="I652">
            <v>2.2000000000000002</v>
          </cell>
          <cell r="J652">
            <v>1.1612903225806452</v>
          </cell>
          <cell r="K652">
            <v>1</v>
          </cell>
          <cell r="L652">
            <v>2</v>
          </cell>
          <cell r="M652">
            <v>2</v>
          </cell>
          <cell r="N652">
            <v>2.7333333333333334</v>
          </cell>
          <cell r="O652">
            <v>2.838709677419355</v>
          </cell>
          <cell r="P652">
            <v>2.8333333333333335</v>
          </cell>
          <cell r="Q652">
            <v>2.6129032258064515</v>
          </cell>
          <cell r="R652">
            <v>2.903225806451613</v>
          </cell>
          <cell r="S652">
            <v>2.4666666666666668</v>
          </cell>
          <cell r="T652">
            <v>3</v>
          </cell>
          <cell r="U652">
            <v>2.7333333333333334</v>
          </cell>
          <cell r="V652">
            <v>3</v>
          </cell>
          <cell r="W652">
            <v>3</v>
          </cell>
          <cell r="X652">
            <v>3</v>
          </cell>
          <cell r="Y652">
            <v>2.870967741935484</v>
          </cell>
          <cell r="Z652">
            <v>3</v>
          </cell>
          <cell r="AA652">
            <v>3</v>
          </cell>
          <cell r="AB652">
            <v>3.166666666666667</v>
          </cell>
          <cell r="AC652">
            <v>2.419354838709677</v>
          </cell>
          <cell r="AD652">
            <v>2.032258064516129</v>
          </cell>
          <cell r="AE652">
            <v>3</v>
          </cell>
          <cell r="AF652">
            <v>3.1290322580645165</v>
          </cell>
          <cell r="AG652">
            <v>2.4333333333333336</v>
          </cell>
          <cell r="AH652">
            <v>2.67741935483871</v>
          </cell>
          <cell r="AI652">
            <v>3</v>
          </cell>
          <cell r="AJ652">
            <v>2.9642857142857144</v>
          </cell>
          <cell r="AK652">
            <v>2.935483870967742</v>
          </cell>
          <cell r="AL652">
            <v>2.2999999999999998</v>
          </cell>
          <cell r="AM652">
            <v>2.774193548387097</v>
          </cell>
          <cell r="AN652">
            <v>2.8</v>
          </cell>
          <cell r="AO652">
            <v>2.741935483870968</v>
          </cell>
          <cell r="AP652">
            <v>2.6774193548387095</v>
          </cell>
          <cell r="AQ652">
            <v>2.9666666666666668</v>
          </cell>
          <cell r="AR652">
            <v>3.096774193548387</v>
          </cell>
          <cell r="AS652">
            <v>2.2000000000000002</v>
          </cell>
          <cell r="AT652">
            <v>2.741935483870968</v>
          </cell>
          <cell r="AU652">
            <v>3</v>
          </cell>
          <cell r="AV652">
            <v>2.8928571428571428</v>
          </cell>
          <cell r="AW652">
            <v>2.7096774193548385</v>
          </cell>
          <cell r="AX652">
            <v>2.1333333333333333</v>
          </cell>
          <cell r="AY652">
            <v>2.8064516129032251</v>
          </cell>
          <cell r="AZ652">
            <v>2.833333333333333</v>
          </cell>
        </row>
        <row r="653">
          <cell r="C653" t="str">
            <v>YOU / Worcester / 37 Boylston 1</v>
          </cell>
          <cell r="D653" t="str">
            <v>Haverhill Area Office</v>
          </cell>
          <cell r="N653">
            <v>0.13333333333333333</v>
          </cell>
        </row>
        <row r="654">
          <cell r="C654" t="str">
            <v>YOU / Worcester / 37 Boylston 2</v>
          </cell>
          <cell r="D654" t="str">
            <v>North Central Area Office</v>
          </cell>
          <cell r="W654">
            <v>6.4516129032258063E-2</v>
          </cell>
          <cell r="AB654">
            <v>0.1</v>
          </cell>
          <cell r="AD654">
            <v>0.87096774193548387</v>
          </cell>
          <cell r="AY654">
            <v>0.90322580645161288</v>
          </cell>
          <cell r="AZ654">
            <v>0.53333333333333333</v>
          </cell>
        </row>
        <row r="655">
          <cell r="C655" t="str">
            <v>YOU / Worcester / 37 Boylston 3</v>
          </cell>
          <cell r="D655" t="str">
            <v>South Central Area Office</v>
          </cell>
          <cell r="E655">
            <v>1</v>
          </cell>
          <cell r="F655">
            <v>1.6451612903225805</v>
          </cell>
          <cell r="G655">
            <v>2</v>
          </cell>
          <cell r="H655">
            <v>2</v>
          </cell>
          <cell r="I655">
            <v>1.9666666666666666</v>
          </cell>
          <cell r="J655">
            <v>1</v>
          </cell>
          <cell r="K655">
            <v>1.7419354838709677</v>
          </cell>
          <cell r="L655">
            <v>2.1428571428571432</v>
          </cell>
          <cell r="M655">
            <v>4</v>
          </cell>
          <cell r="N655">
            <v>2.5333333333333332</v>
          </cell>
          <cell r="O655">
            <v>2</v>
          </cell>
          <cell r="P655">
            <v>1.3333333333333335</v>
          </cell>
          <cell r="Q655">
            <v>0.83870967741935487</v>
          </cell>
          <cell r="R655">
            <v>1</v>
          </cell>
          <cell r="S655">
            <v>1</v>
          </cell>
          <cell r="T655">
            <v>1</v>
          </cell>
          <cell r="U655">
            <v>1</v>
          </cell>
          <cell r="V655">
            <v>0.83870967741935487</v>
          </cell>
          <cell r="W655">
            <v>0.90322580645161288</v>
          </cell>
          <cell r="X655">
            <v>1</v>
          </cell>
          <cell r="Y655">
            <v>0.61290322580645162</v>
          </cell>
          <cell r="Z655">
            <v>0.46666666666666667</v>
          </cell>
          <cell r="AA655">
            <v>1</v>
          </cell>
          <cell r="AB655">
            <v>0.26666666666666666</v>
          </cell>
          <cell r="AC655">
            <v>1</v>
          </cell>
          <cell r="AD655">
            <v>1</v>
          </cell>
          <cell r="AE655">
            <v>1</v>
          </cell>
          <cell r="AF655">
            <v>1</v>
          </cell>
          <cell r="AG655">
            <v>0.43333333333333335</v>
          </cell>
          <cell r="AH655">
            <v>0.19354838709677419</v>
          </cell>
          <cell r="AI655">
            <v>1</v>
          </cell>
          <cell r="AJ655">
            <v>1</v>
          </cell>
          <cell r="AK655">
            <v>0.61290322580645162</v>
          </cell>
          <cell r="AL655">
            <v>0.8666666666666667</v>
          </cell>
          <cell r="AM655">
            <v>1.064516129032258</v>
          </cell>
          <cell r="AN655">
            <v>1</v>
          </cell>
          <cell r="AO655">
            <v>1</v>
          </cell>
          <cell r="AP655">
            <v>1</v>
          </cell>
          <cell r="AQ655">
            <v>1.7</v>
          </cell>
          <cell r="AR655">
            <v>1.6774193548387095</v>
          </cell>
          <cell r="AS655">
            <v>1</v>
          </cell>
          <cell r="AT655">
            <v>3.2258064516129031E-2</v>
          </cell>
        </row>
        <row r="656">
          <cell r="C656" t="str">
            <v>YOU / Worcester / 37 Boylston 4</v>
          </cell>
          <cell r="D656" t="str">
            <v>Worcester East Area Office</v>
          </cell>
          <cell r="E656">
            <v>2</v>
          </cell>
          <cell r="F656">
            <v>2</v>
          </cell>
          <cell r="G656">
            <v>2.2333333333333334</v>
          </cell>
          <cell r="H656">
            <v>2</v>
          </cell>
          <cell r="I656">
            <v>1.7333333333333334</v>
          </cell>
          <cell r="J656">
            <v>2</v>
          </cell>
          <cell r="K656">
            <v>2.4838709677419355</v>
          </cell>
          <cell r="L656">
            <v>1.9285714285714286</v>
          </cell>
          <cell r="M656">
            <v>1.8064516129032258</v>
          </cell>
          <cell r="N656">
            <v>1.8666666666666667</v>
          </cell>
          <cell r="O656">
            <v>2</v>
          </cell>
          <cell r="P656">
            <v>2.3666666666666667</v>
          </cell>
          <cell r="Q656">
            <v>2.7096774193548385</v>
          </cell>
          <cell r="R656">
            <v>2.870967741935484</v>
          </cell>
          <cell r="S656">
            <v>2.8666666666666667</v>
          </cell>
          <cell r="T656">
            <v>3</v>
          </cell>
          <cell r="U656">
            <v>4</v>
          </cell>
          <cell r="V656">
            <v>3.4193548387096775</v>
          </cell>
          <cell r="W656">
            <v>2.5483870967741935</v>
          </cell>
          <cell r="X656">
            <v>2.6551724137931032</v>
          </cell>
          <cell r="Y656">
            <v>3.3548387096774195</v>
          </cell>
          <cell r="Z656">
            <v>3.5</v>
          </cell>
          <cell r="AA656">
            <v>2.967741935483871</v>
          </cell>
          <cell r="AB656">
            <v>3.6</v>
          </cell>
          <cell r="AC656">
            <v>2.6774193548387095</v>
          </cell>
          <cell r="AD656">
            <v>3.774193548387097</v>
          </cell>
          <cell r="AE656">
            <v>3.9666666666666668</v>
          </cell>
          <cell r="AF656">
            <v>2.387096774193548</v>
          </cell>
          <cell r="AG656">
            <v>2.4333333333333336</v>
          </cell>
          <cell r="AH656">
            <v>4.096774193548387</v>
          </cell>
          <cell r="AI656">
            <v>4</v>
          </cell>
          <cell r="AJ656">
            <v>4</v>
          </cell>
          <cell r="AK656">
            <v>4</v>
          </cell>
          <cell r="AL656">
            <v>2.2999999999999998</v>
          </cell>
          <cell r="AM656">
            <v>2</v>
          </cell>
          <cell r="AN656">
            <v>2.8</v>
          </cell>
          <cell r="AO656">
            <v>2.67741935483871</v>
          </cell>
          <cell r="AP656">
            <v>2.935483870967742</v>
          </cell>
          <cell r="AQ656">
            <v>1.5</v>
          </cell>
          <cell r="AR656">
            <v>2</v>
          </cell>
          <cell r="AS656">
            <v>2.5</v>
          </cell>
          <cell r="AT656">
            <v>3</v>
          </cell>
          <cell r="AU656">
            <v>2.967741935483871</v>
          </cell>
          <cell r="AV656">
            <v>3</v>
          </cell>
          <cell r="AW656">
            <v>2.935483870967742</v>
          </cell>
          <cell r="AX656">
            <v>2.1</v>
          </cell>
          <cell r="AY656">
            <v>1.967741935483871</v>
          </cell>
          <cell r="AZ656">
            <v>2.5</v>
          </cell>
        </row>
        <row r="657">
          <cell r="C657" t="str">
            <v>YOU / Worcester / 37 Boylston 5</v>
          </cell>
          <cell r="D657" t="str">
            <v>Worcester West Area Office</v>
          </cell>
          <cell r="E657">
            <v>1.6451612903225805</v>
          </cell>
          <cell r="F657">
            <v>1.8709677419354838</v>
          </cell>
          <cell r="G657">
            <v>1.6666666666666665</v>
          </cell>
          <cell r="H657">
            <v>1.935483870967742</v>
          </cell>
          <cell r="I657">
            <v>2</v>
          </cell>
          <cell r="J657">
            <v>2.419354838709677</v>
          </cell>
          <cell r="K657">
            <v>2.161290322580645</v>
          </cell>
          <cell r="L657">
            <v>2.25</v>
          </cell>
          <cell r="M657">
            <v>2</v>
          </cell>
          <cell r="N657">
            <v>2</v>
          </cell>
          <cell r="O657">
            <v>2</v>
          </cell>
          <cell r="P657">
            <v>1.8333333333333333</v>
          </cell>
          <cell r="Q657">
            <v>2</v>
          </cell>
          <cell r="R657">
            <v>1.8709677419354838</v>
          </cell>
          <cell r="S657">
            <v>1.9</v>
          </cell>
          <cell r="T657">
            <v>2</v>
          </cell>
          <cell r="U657">
            <v>1</v>
          </cell>
          <cell r="V657">
            <v>1.3870967741935485</v>
          </cell>
          <cell r="W657">
            <v>2</v>
          </cell>
          <cell r="X657">
            <v>2</v>
          </cell>
          <cell r="Y657">
            <v>1.4516129032258065</v>
          </cell>
          <cell r="Z657">
            <v>2</v>
          </cell>
          <cell r="AA657">
            <v>2</v>
          </cell>
          <cell r="AB657">
            <v>1.8666666666666667</v>
          </cell>
          <cell r="AC657">
            <v>1.9032258064516128</v>
          </cell>
          <cell r="AD657">
            <v>1.129032258064516</v>
          </cell>
          <cell r="AE657">
            <v>2</v>
          </cell>
          <cell r="AF657">
            <v>2</v>
          </cell>
          <cell r="AG657">
            <v>2.6333333333333333</v>
          </cell>
          <cell r="AH657">
            <v>1.032258064516129</v>
          </cell>
          <cell r="AI657">
            <v>2</v>
          </cell>
          <cell r="AJ657">
            <v>1.7857142857142856</v>
          </cell>
          <cell r="AK657">
            <v>1.838709677419355</v>
          </cell>
          <cell r="AL657">
            <v>2</v>
          </cell>
          <cell r="AM657">
            <v>2</v>
          </cell>
          <cell r="AN657">
            <v>2</v>
          </cell>
          <cell r="AO657">
            <v>2</v>
          </cell>
          <cell r="AP657">
            <v>1.903225806451613</v>
          </cell>
          <cell r="AQ657">
            <v>1.7333333333333334</v>
          </cell>
          <cell r="AR657">
            <v>2</v>
          </cell>
          <cell r="AS657">
            <v>2.2000000000000002</v>
          </cell>
          <cell r="AT657">
            <v>2</v>
          </cell>
          <cell r="AU657">
            <v>2</v>
          </cell>
          <cell r="AV657">
            <v>1.8571428571428572</v>
          </cell>
          <cell r="AW657">
            <v>2</v>
          </cell>
          <cell r="AX657">
            <v>2</v>
          </cell>
          <cell r="AY657">
            <v>2</v>
          </cell>
          <cell r="AZ657">
            <v>1</v>
          </cell>
        </row>
      </sheetData>
      <sheetData sheetId="10"/>
      <sheetData sheetId="11"/>
      <sheetData sheetId="12"/>
      <sheetData sheetId="13"/>
      <sheetData sheetId="14">
        <row r="2">
          <cell r="A2" t="str">
            <v>Bay State CS / Plymouth / 475 State</v>
          </cell>
        </row>
        <row r="3">
          <cell r="A3" t="str">
            <v>Bay State CS / S.Weymouth/ 911 Main</v>
          </cell>
        </row>
        <row r="4">
          <cell r="A4" t="str">
            <v>Brandon/Natick/27Winter St</v>
          </cell>
        </row>
        <row r="5">
          <cell r="A5" t="str">
            <v>Caritas St Mary's /Dorch /90Cushing</v>
          </cell>
        </row>
        <row r="6">
          <cell r="A6" t="str">
            <v>CFP / Dorchester / 31 Athelwold St</v>
          </cell>
        </row>
        <row r="7">
          <cell r="A7" t="str">
            <v>Community Care/S.Attleboro/543Newpo</v>
          </cell>
        </row>
        <row r="8">
          <cell r="A8" t="str">
            <v>EliotCommunityHS / Waltham/ 130Dale</v>
          </cell>
        </row>
        <row r="9">
          <cell r="A9" t="str">
            <v>EliotCommunityHS/Arling/734-736Mass</v>
          </cell>
        </row>
        <row r="10">
          <cell r="A10" t="str">
            <v>EliotCommunityHS/Dedham/20Harvey</v>
          </cell>
        </row>
        <row r="11">
          <cell r="A11" t="str">
            <v>EliotCommunityHS/JamPlain/281HydePk</v>
          </cell>
        </row>
        <row r="12">
          <cell r="A12" t="str">
            <v>EliotCommunityHS/Lynn/12OrchardSt</v>
          </cell>
        </row>
        <row r="13">
          <cell r="A13" t="str">
            <v>EliotCommunityHS/Medford/159Allston</v>
          </cell>
        </row>
        <row r="14">
          <cell r="A14" t="str">
            <v>EliotCommunityHS/NewBedford/163Coun</v>
          </cell>
        </row>
        <row r="15">
          <cell r="A15" t="str">
            <v>EliotCommunityHS/Wakefield/18 Lafay</v>
          </cell>
        </row>
        <row r="16">
          <cell r="A16" t="str">
            <v>Gandara / Greenfield / 107 Conway</v>
          </cell>
        </row>
        <row r="17">
          <cell r="A17" t="str">
            <v>Gandara / Holyoke / 27-29 Canby St</v>
          </cell>
        </row>
        <row r="18">
          <cell r="A18" t="str">
            <v>Gandara / Springfield / 25 Moorland</v>
          </cell>
        </row>
        <row r="19">
          <cell r="A19" t="str">
            <v>Gandara / Springfield / 353 MapleSt</v>
          </cell>
        </row>
        <row r="20">
          <cell r="A20" t="str">
            <v>GermaineLawrence/Arlington/18Clarem</v>
          </cell>
        </row>
        <row r="21">
          <cell r="A21" t="str">
            <v>Harbor Schools/ Merrimac /100W.Main</v>
          </cell>
        </row>
        <row r="22">
          <cell r="A22" t="str">
            <v>HES / Beverly / 6 Echo Ave.</v>
          </cell>
        </row>
        <row r="23">
          <cell r="A23" t="str">
            <v>HES / Haverhill / 8-10 Howard St</v>
          </cell>
        </row>
        <row r="24">
          <cell r="A24" t="str">
            <v>HES / Salem / 39 1/2 Mason St</v>
          </cell>
        </row>
        <row r="25">
          <cell r="A25" t="str">
            <v>ItalianHome/E. Freetown/9PinewoodCt</v>
          </cell>
        </row>
        <row r="26">
          <cell r="A26" t="str">
            <v>ItalianHome/JamPl/1125CentreSt</v>
          </cell>
        </row>
        <row r="27">
          <cell r="A27" t="str">
            <v>Key / Fall River / 62 County St</v>
          </cell>
        </row>
        <row r="28">
          <cell r="A28" t="str">
            <v>Key / Methuen / 175 Lowell St</v>
          </cell>
        </row>
        <row r="29">
          <cell r="A29" t="str">
            <v>Key / Methuen / 19 Mystic St</v>
          </cell>
        </row>
        <row r="30">
          <cell r="A30" t="str">
            <v>Key / Pittsfield / 369 West St</v>
          </cell>
        </row>
        <row r="31">
          <cell r="A31" t="str">
            <v>Key / Worcester / 2 Norton St</v>
          </cell>
        </row>
        <row r="32">
          <cell r="A32" t="str">
            <v>LUK / Fitchburg / 101 South St</v>
          </cell>
        </row>
        <row r="33">
          <cell r="A33" t="str">
            <v>LUK / Fitchburg / 102 Day Street</v>
          </cell>
        </row>
        <row r="34">
          <cell r="A34" t="str">
            <v>LUK / Fitchburg / 27 Myrtle Ave</v>
          </cell>
        </row>
        <row r="35">
          <cell r="A35" t="str">
            <v>LUK / Fitchburg / 846 Westminster</v>
          </cell>
        </row>
        <row r="36">
          <cell r="A36" t="str">
            <v>NFI / Arlington /23 Maple St</v>
          </cell>
        </row>
        <row r="37">
          <cell r="A37" t="str">
            <v>Old Colony Y/Brockton/917R Montello</v>
          </cell>
        </row>
        <row r="38">
          <cell r="A38" t="str">
            <v>Old Colony Y/Fall River/199 N. Main</v>
          </cell>
        </row>
        <row r="39">
          <cell r="A39" t="str">
            <v>Old Colony Y/NewBedford/106 bullard</v>
          </cell>
        </row>
        <row r="40">
          <cell r="A40" t="str">
            <v>RFK / Lancaster / 220 Old Common</v>
          </cell>
        </row>
        <row r="41">
          <cell r="A41" t="str">
            <v>RFK / S.Yarmouth / 137 Run Pond</v>
          </cell>
        </row>
        <row r="42">
          <cell r="A42" t="str">
            <v>SPIN / Lynn / 50 Newhall Street</v>
          </cell>
        </row>
        <row r="43">
          <cell r="A43" t="str">
            <v>St Vincent's/FallRiver/2425Highland</v>
          </cell>
        </row>
        <row r="44">
          <cell r="A44" t="str">
            <v>TeamCoord / Bradford / 4 S. Kimball</v>
          </cell>
        </row>
        <row r="45">
          <cell r="A45" t="str">
            <v>TeamCoord / Haverhill / 20NewcombSt</v>
          </cell>
        </row>
        <row r="46">
          <cell r="A46" t="str">
            <v>TeamCoord/Wilmington/82HighSt</v>
          </cell>
        </row>
        <row r="47">
          <cell r="A47" t="str">
            <v>TheHome for LW/Walpole/399Lincoln</v>
          </cell>
        </row>
        <row r="48">
          <cell r="A48" t="str">
            <v>Wayside/Framingham/1FredrickAbbotWy</v>
          </cell>
        </row>
        <row r="49">
          <cell r="A49" t="str">
            <v>Wayside/Framingham/85Edgell Rd</v>
          </cell>
        </row>
        <row r="50">
          <cell r="A50" t="str">
            <v>Wayside/Framingham/98DennisonAve</v>
          </cell>
        </row>
        <row r="51">
          <cell r="A51" t="str">
            <v>Wayside/Waltham/558WaverleyOaksRd</v>
          </cell>
        </row>
        <row r="52">
          <cell r="A52" t="str">
            <v>YOU / Boylston / 1 Elmwood Place</v>
          </cell>
        </row>
        <row r="53">
          <cell r="A53" t="str">
            <v>YOU / Worcester / 37 Boylston</v>
          </cell>
        </row>
      </sheetData>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state_M2024_dl"/>
      <sheetName val="DC.DCIII.CNA"/>
      <sheetName val="CASE.MGMT"/>
      <sheetName val="NURSING"/>
      <sheetName val="CLINICAL"/>
      <sheetName val="THER.PATH."/>
      <sheetName val="ALL"/>
      <sheetName val="Field Descriptions"/>
      <sheetName val="UpdateTime"/>
      <sheetName val="Filler"/>
      <sheetName val="ALL (DC2)"/>
    </sheetNames>
    <sheetDataSet>
      <sheetData sheetId="0"/>
      <sheetData sheetId="1">
        <row r="7">
          <cell r="W7">
            <v>22.0425</v>
          </cell>
          <cell r="X7">
            <v>22.520400000000002</v>
          </cell>
        </row>
        <row r="8">
          <cell r="X8">
            <v>46842.432000000008</v>
          </cell>
        </row>
        <row r="23">
          <cell r="W23">
            <v>26.357999999999997</v>
          </cell>
          <cell r="X23">
            <v>27.109919999999999</v>
          </cell>
        </row>
        <row r="24">
          <cell r="X24">
            <v>56388.633600000001</v>
          </cell>
        </row>
        <row r="27">
          <cell r="W27">
            <v>21.83</v>
          </cell>
          <cell r="X27">
            <v>22.0016</v>
          </cell>
        </row>
        <row r="28">
          <cell r="X28">
            <v>45763.328000000001</v>
          </cell>
        </row>
      </sheetData>
      <sheetData sheetId="2">
        <row r="6">
          <cell r="H6">
            <v>31.14</v>
          </cell>
          <cell r="I6">
            <v>31.989000000000004</v>
          </cell>
        </row>
        <row r="7">
          <cell r="I7">
            <v>66537.12000000001</v>
          </cell>
        </row>
        <row r="16">
          <cell r="H16">
            <v>35.129999999999995</v>
          </cell>
          <cell r="I16">
            <v>36.1419</v>
          </cell>
        </row>
        <row r="17">
          <cell r="I17">
            <v>75175.152000000002</v>
          </cell>
        </row>
        <row r="21">
          <cell r="H21">
            <v>38.01</v>
          </cell>
          <cell r="I21">
            <v>39.176400000000001</v>
          </cell>
        </row>
        <row r="22">
          <cell r="I22">
            <v>81486.911999999997</v>
          </cell>
        </row>
      </sheetData>
      <sheetData sheetId="3">
        <row r="4">
          <cell r="J4">
            <v>36.81</v>
          </cell>
          <cell r="K4">
            <v>37.066800000000001</v>
          </cell>
        </row>
        <row r="5">
          <cell r="K5">
            <v>77098.944000000003</v>
          </cell>
        </row>
        <row r="8">
          <cell r="J8">
            <v>49.03</v>
          </cell>
          <cell r="K8">
            <v>50.818000000000005</v>
          </cell>
        </row>
        <row r="9">
          <cell r="K9">
            <v>105701.44000000002</v>
          </cell>
        </row>
        <row r="12">
          <cell r="J12">
            <v>66.77</v>
          </cell>
          <cell r="K12">
            <v>68.006</v>
          </cell>
        </row>
        <row r="13">
          <cell r="K13">
            <v>141452.48000000001</v>
          </cell>
        </row>
      </sheetData>
      <sheetData sheetId="4">
        <row r="7">
          <cell r="I7">
            <v>39.107500000000002</v>
          </cell>
          <cell r="J7">
            <v>40.468299999999999</v>
          </cell>
        </row>
        <row r="8">
          <cell r="J8">
            <v>84174.063999999998</v>
          </cell>
        </row>
        <row r="13">
          <cell r="I13">
            <v>44.519999999999996</v>
          </cell>
        </row>
      </sheetData>
      <sheetData sheetId="5">
        <row r="6">
          <cell r="J6">
            <v>40.842500000000001</v>
          </cell>
          <cell r="K6">
            <v>41.273300000000006</v>
          </cell>
        </row>
        <row r="7">
          <cell r="K7">
            <v>85848.464000000007</v>
          </cell>
        </row>
        <row r="11">
          <cell r="J11">
            <v>38.86</v>
          </cell>
          <cell r="K11">
            <v>39.5488</v>
          </cell>
        </row>
        <row r="12">
          <cell r="K12">
            <v>82261.504000000001</v>
          </cell>
        </row>
        <row r="20">
          <cell r="J20">
            <v>43.248000000000005</v>
          </cell>
          <cell r="K20">
            <v>43.965600000000002</v>
          </cell>
        </row>
        <row r="21">
          <cell r="K21">
            <v>91448.448000000004</v>
          </cell>
        </row>
        <row r="28">
          <cell r="J28">
            <v>40.14</v>
          </cell>
        </row>
      </sheetData>
      <sheetData sheetId="6"/>
      <sheetData sheetId="7"/>
      <sheetData sheetId="8"/>
      <sheetData sheetId="9"/>
      <sheetData sheetId="10" refreshError="1"/>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3. CAF Spring 2015"/>
      <sheetName val="7. Fiscal Impact"/>
      <sheetName val="Enrollment Model Current"/>
      <sheetName val="Outcome Model Current"/>
      <sheetName val="Fall 2015 CAF"/>
      <sheetName val="Outcome Model Rebased"/>
      <sheetName val="Fiscal Impact 2018"/>
      <sheetName val="2. Units"/>
      <sheetName val="M2020 BLS  SALARY CHART"/>
      <sheetName val="M2022 BLS SALARY CHART (53_PCT)"/>
      <sheetName val="CAF SPRING 2025"/>
      <sheetName val="Fall CAF 2023"/>
      <sheetName val="1. Models budgets FY27"/>
      <sheetName val="M2024 BLS 50th"/>
      <sheetName val="FY22 UFR"/>
      <sheetName val="1. Models budgets FY21"/>
      <sheetName val="BTL 2020"/>
      <sheetName val="Fiscal Impact"/>
      <sheetName val="Models neg impact"/>
      <sheetName val="Fall CAF 2021"/>
      <sheetName val="Chart"/>
      <sheetName val="CAF Fall 2019"/>
      <sheetName val="CAF"/>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ow r="35">
          <cell r="B35" t="str">
            <v>Education Coordiantor</v>
          </cell>
          <cell r="D35" t="str">
            <v>Teacher</v>
          </cell>
          <cell r="F35" t="str">
            <v>25-3099; 25-9044; 25-9045</v>
          </cell>
        </row>
        <row r="36">
          <cell r="F36" t="str">
            <v>25-9044</v>
          </cell>
        </row>
      </sheetData>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relativeUrl r:id="rId3"/>
    </xxl21:alternateUrls>
    <sheetNames>
      <sheetName val="3. CAF Spring 2015"/>
      <sheetName val="7. Fiscal Impact"/>
      <sheetName val="Enrollment Model Current"/>
      <sheetName val="Outcome Model Current"/>
      <sheetName val="Fall 2015 CAF"/>
      <sheetName val="Outcome Model Rebased"/>
      <sheetName val="Fiscal Impact 2018"/>
      <sheetName val="2. Units"/>
      <sheetName val="M2020 BLS  SALARY CHART"/>
      <sheetName val="FALL CAF 2025"/>
      <sheetName val="M2024 BLS 53RD"/>
      <sheetName val="M2022 BLS SALARY CHART (53_PCT)"/>
      <sheetName val="Fall CAF 2023"/>
      <sheetName val="1. Model budgets FY25"/>
      <sheetName val="Fiscal Impact"/>
      <sheetName val="CAF SPRING 2025"/>
      <sheetName val="FY22 UFR"/>
      <sheetName val="1. Models budgets FY21"/>
      <sheetName val="BTL 2020"/>
      <sheetName val="Models neg impact"/>
      <sheetName val="Fall CAF 2021"/>
      <sheetName val="Chart"/>
      <sheetName val="CAF Fall 2019"/>
      <sheetName val="CAF"/>
    </sheetNames>
    <sheetDataSet>
      <sheetData sheetId="0"/>
      <sheetData sheetId="1"/>
      <sheetData sheetId="2"/>
      <sheetData sheetId="3"/>
      <sheetData sheetId="4"/>
      <sheetData sheetId="5"/>
      <sheetData sheetId="6"/>
      <sheetData sheetId="7"/>
      <sheetData sheetId="8"/>
      <sheetData sheetId="9">
        <row r="44">
          <cell r="CU44">
            <v>2.9959041375791508E-2</v>
          </cell>
        </row>
      </sheetData>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UFR"/>
      <sheetName val="Referrals"/>
      <sheetName val="Sheet1"/>
      <sheetName val="Pivot Tables"/>
      <sheetName val="Expenditures"/>
      <sheetName val="CAF"/>
      <sheetName val="ALA FY16 Budgets"/>
      <sheetName val="Rate Calculation proposed"/>
      <sheetName val="FISCAL IMPACT"/>
      <sheetName val="CHART"/>
      <sheetName val="Fall 2018"/>
      <sheetName val="Model for FY20 Rate Review-old"/>
      <sheetName val="FY15 UFR Analysis"/>
      <sheetName val="Rate Calc (wip Post PH ) "/>
      <sheetName val="FY22 Models FNLA"/>
      <sheetName val="Staff add-on"/>
      <sheetName val="Direct Care Add-on"/>
      <sheetName val="CAF Fall 2020"/>
      <sheetName val="wip models fy17 ufr data"/>
      <sheetName val="BLS Salary Chart"/>
      <sheetName val="FY19 UFR Clean Data"/>
    </sheetNames>
    <sheetDataSet>
      <sheetData sheetId="0"/>
      <sheetData sheetId="1"/>
      <sheetData sheetId="2"/>
      <sheetData sheetId="3">
        <row r="42">
          <cell r="H42">
            <v>0.12</v>
          </cell>
        </row>
      </sheetData>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2020 BLS  SALARY CHART"/>
      <sheetName val="Sheet1"/>
      <sheetName val="DC  CNA  DC III"/>
      <sheetName val="Case Social Worker.Manager"/>
      <sheetName val="Clinical"/>
      <sheetName val="Nursing"/>
      <sheetName val="Management"/>
      <sheetName val="Therapies"/>
    </sheetNames>
    <sheetDataSet>
      <sheetData sheetId="0"/>
      <sheetData sheetId="1">
        <row r="303">
          <cell r="G303">
            <v>129960</v>
          </cell>
        </row>
      </sheetData>
      <sheetData sheetId="2">
        <row r="6">
          <cell r="G6">
            <v>18.72</v>
          </cell>
        </row>
      </sheetData>
      <sheetData sheetId="3">
        <row r="4">
          <cell r="G4">
            <v>23.67</v>
          </cell>
        </row>
      </sheetData>
      <sheetData sheetId="4">
        <row r="6">
          <cell r="G6">
            <v>34.2425</v>
          </cell>
        </row>
      </sheetData>
      <sheetData sheetId="5">
        <row r="2">
          <cell r="G2">
            <v>28.94</v>
          </cell>
        </row>
      </sheetData>
      <sheetData sheetId="6">
        <row r="2">
          <cell r="G2">
            <v>34.61</v>
          </cell>
        </row>
      </sheetData>
      <sheetData sheetId="7">
        <row r="2">
          <cell r="E2">
            <v>30</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ummary"/>
      <sheetName val="1. FY15 UFR - Aggregate"/>
      <sheetName val="1. FY15 UFR - Pivot"/>
      <sheetName val="2a. FY13 Units"/>
      <sheetName val="3. CAF Spring 2015"/>
      <sheetName val="2b. Staff %"/>
      <sheetName val="2c. Service Length"/>
      <sheetName val="2d. FTE"/>
      <sheetName val="2e. Volunteers"/>
      <sheetName val="Workspace 1"/>
      <sheetName val="Workspace 2"/>
      <sheetName val="4. Rate Calculations"/>
      <sheetName val="Complete UFR List"/>
      <sheetName val="5. Fiscal Impact"/>
      <sheetName val="BARCC"/>
      <sheetName val="Center for H&amp;H"/>
      <sheetName val="Eliz. F."/>
      <sheetName val="Health Imp."/>
      <sheetName val="Ind. House"/>
      <sheetName val="Marthas Vineyard CS"/>
      <sheetName val="NELCWIT"/>
      <sheetName val="New Hope"/>
      <sheetName val="Pathways for Change"/>
      <sheetName val="Safe Place"/>
      <sheetName val="South Middlesex"/>
      <sheetName val="Wayside Y&amp;F"/>
      <sheetName val="YWCA Lawrence"/>
      <sheetName val="YWCA Western MA"/>
    </sheetNames>
    <sheetDataSet>
      <sheetData sheetId="0"/>
      <sheetData sheetId="1"/>
      <sheetData sheetId="2"/>
      <sheetData sheetId="3"/>
      <sheetData sheetId="4"/>
      <sheetData sheetId="5"/>
      <sheetData sheetId="6">
        <row r="16">
          <cell r="C16">
            <v>1.25</v>
          </cell>
        </row>
      </sheetData>
      <sheetData sheetId="7"/>
      <sheetData sheetId="8"/>
      <sheetData sheetId="9"/>
      <sheetData sheetId="10"/>
      <sheetData sheetId="11"/>
      <sheetData sheetId="12">
        <row r="3">
          <cell r="A3">
            <v>102</v>
          </cell>
        </row>
      </sheetData>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dex"/>
      <sheetName val="Universal"/>
      <sheetName val="AllAgencyByDivisionFC"/>
      <sheetName val="FY16 Vs FY15 Comparison FC"/>
      <sheetName val="TreasurersReportDetail"/>
      <sheetName val="TreasurersReportSummary -dnu"/>
      <sheetName val="FY16 Vs FY15 Comparison"/>
      <sheetName val="Admin"/>
      <sheetName val="Development"/>
      <sheetName val="BCA"/>
      <sheetName val="DD"/>
      <sheetName val="EI"/>
      <sheetName val="MH"/>
      <sheetName val="AS"/>
      <sheetName val="CASPAR"/>
      <sheetName val="KC"/>
      <sheetName val="All Agency"/>
      <sheetName val="All Programs"/>
      <sheetName val="All Agency by Division"/>
      <sheetName val="All Bay Cove"/>
      <sheetName val="A150 Development"/>
      <sheetName val="All Admin"/>
      <sheetName val="A112 Central Administration"/>
      <sheetName val="A113 Advocacy"/>
      <sheetName val="A114 Accounting"/>
      <sheetName val="A115 Rep Payee"/>
      <sheetName val="A117 QI &amp; Special Projects"/>
      <sheetName val="A120 Information Services"/>
      <sheetName val="A122 Training &amp; CLC"/>
      <sheetName val="A130 Human Resources"/>
      <sheetName val="A140 Property"/>
      <sheetName val="A145 Housing"/>
      <sheetName val="O172 Canal Street"/>
      <sheetName val="B671 Bay Cove Academy"/>
      <sheetName val="All DD"/>
      <sheetName val="D802 DD Non-Res Central Costs"/>
      <sheetName val="All DD by Program"/>
      <sheetName val="All DD Housing Support"/>
      <sheetName val="All DD Residential"/>
      <sheetName val="D401 DD Residential Centralized"/>
      <sheetName val="D404 Res Social Rec"/>
      <sheetName val="D361 Bourne St"/>
      <sheetName val="D362 Center Ave"/>
      <sheetName val="D363 Plymouth St"/>
      <sheetName val="D366 Pat Ree Drive"/>
      <sheetName val="D372 Caswell 1"/>
      <sheetName val="D373 Caswell 2"/>
      <sheetName val="D374 Caswell 3"/>
      <sheetName val="D375 Caswell 4"/>
      <sheetName val="D411 Williams House"/>
      <sheetName val="D412 Juliette St"/>
      <sheetName val="D413 Marlowe House"/>
      <sheetName val="D415 Pond St"/>
      <sheetName val="D416 Quincy Adams"/>
      <sheetName val="D417 Columbia Rd"/>
      <sheetName val="D418 Willers St"/>
      <sheetName val="D420 Dorchester Ave"/>
      <sheetName val="D421 Brett House"/>
      <sheetName val="D422 Canterbury St"/>
      <sheetName val="D424 Harbor Point"/>
      <sheetName val="D431 Truman Highway"/>
      <sheetName val="D432 Utica St"/>
      <sheetName val="D433 Mill St"/>
      <sheetName val="D434 Winthrop St"/>
      <sheetName val="D435 Washington Ave"/>
      <sheetName val="D436 Carol Circle"/>
      <sheetName val="D437 Freeland St"/>
      <sheetName val="D438 Orlando Street I &amp; II"/>
      <sheetName val="D439 Cook Ave"/>
      <sheetName val="D444 Hyde Park Ave"/>
      <sheetName val="D446 Connors House"/>
      <sheetName val="D448 Columbia West"/>
      <sheetName val="D449 Kittredge Street"/>
      <sheetName val="D471 Zelma Lacey Ass Living"/>
      <sheetName val="D491 Adelaide St Residential"/>
      <sheetName val="D492 Revere House"/>
      <sheetName val="All DD SH"/>
      <sheetName val="D825 Lindsay Supported Housing"/>
      <sheetName val="D826 Adelaide St Supp Housing"/>
      <sheetName val="D831 Individual Supports"/>
      <sheetName val="D832 SEAD"/>
      <sheetName val="All Family and Parent Support"/>
      <sheetName val="D856 Parent Support"/>
      <sheetName val="All Family Support"/>
      <sheetName val="D844 Family Support Services"/>
      <sheetName val="D845 Family Sup Financial Assis"/>
      <sheetName val="All DD Day Programs"/>
      <sheetName val="O862 Bradston Street"/>
      <sheetName val="D874 Social Recreation"/>
      <sheetName val="All CBDS"/>
      <sheetName val="D863 CHES CBDS"/>
      <sheetName val="D873 City Square CBDS"/>
      <sheetName val="All Day Hab"/>
      <sheetName val="D866 Bradston Day Hab"/>
      <sheetName val="D876 Charlestown Day Hab"/>
      <sheetName val="F651 Early Intervention"/>
      <sheetName val="All Kit Clark"/>
      <sheetName val="K191 KCSS Administration"/>
      <sheetName val="All KC Occupancy"/>
      <sheetName val="O192 1500 Dorchester Ave"/>
      <sheetName val="O193 645 Washington Street"/>
      <sheetName val="K105 Kit Clark Clinic"/>
      <sheetName val="All Long Term Services"/>
      <sheetName val="All ADH"/>
      <sheetName val="K910 ADH AGO"/>
      <sheetName val="K911 Adult Day Health"/>
      <sheetName val="ADH Staffing"/>
      <sheetName val="All In Home Services"/>
      <sheetName val="K912 Foley Assisted Living"/>
      <sheetName val="K914 Homecare Program"/>
      <sheetName val="All Social and Health"/>
      <sheetName val="K921 Health Clinic"/>
      <sheetName val="K925 Senior Center"/>
      <sheetName val="K926 Fit for Life"/>
      <sheetName val="K928 SNAP"/>
      <sheetName val="All Housing and Homeless"/>
      <sheetName val="K933 MHSA YMCA"/>
      <sheetName val="K934 Congregate Housing"/>
      <sheetName val="K935 Cardinal Medeiros Center"/>
      <sheetName val="K937 Home Repair Program"/>
      <sheetName val="All Nutrition and Trans"/>
      <sheetName val="All Nutrition"/>
      <sheetName val="Meals"/>
      <sheetName val="All Public Nutrition"/>
      <sheetName val="All Private Nutrition"/>
      <sheetName val="K941 Public Nutrition"/>
      <sheetName val="K942 Private Nutrition"/>
      <sheetName val="K945 ADH Nutrition"/>
      <sheetName val="All Transportation"/>
      <sheetName val="K943 Transporation Private Food"/>
      <sheetName val="K944 Transporation Public Nutri"/>
      <sheetName val="K951 ADH Transportation"/>
      <sheetName val="K952 Private Transportation"/>
      <sheetName val="Vehicle List"/>
      <sheetName val="All MH + Clinic"/>
      <sheetName val="L206 Mental Health Clinic"/>
      <sheetName val="All MH"/>
      <sheetName val="All MH by Program"/>
      <sheetName val="M200 MH Non-CBFS Central Costs"/>
      <sheetName val="O177 Bowker Street"/>
      <sheetName val="O180 1960 Washington Street"/>
      <sheetName val="O181 3313 Washington Street"/>
      <sheetName val="M202 TPP"/>
      <sheetName val="M208 Bay View Inn"/>
      <sheetName val="M605 Home At Last"/>
      <sheetName val="M608 Health Home"/>
      <sheetName val="M609 CMMI Health Outreach"/>
      <sheetName val="M808 Boston Night Center"/>
      <sheetName val="All CCA CCS"/>
      <sheetName val="M214 CCA CCS - Brighton"/>
      <sheetName val="M215 CCA CCS - Carney"/>
      <sheetName val="All BEST"/>
      <sheetName val="All BEST CCS + Fuller"/>
      <sheetName val="M203 BEST CCS (Fuller)"/>
      <sheetName val="M204 BEST UCC"/>
      <sheetName val="M213 Longwood CCS"/>
      <sheetName val="All North Suffolk"/>
      <sheetName val="M209 Staniford House"/>
      <sheetName val="M400 Harbor House"/>
      <sheetName val="All MH Day Programs"/>
      <sheetName val="M750 PACT"/>
      <sheetName val="M821 Day Treatment"/>
      <sheetName val="M841 Employment Services"/>
      <sheetName val="All Clubs"/>
      <sheetName val="M801 Center Club"/>
      <sheetName val="M802 Transitions"/>
      <sheetName val="M803 Ruby Rogers"/>
      <sheetName val="All FBC CBFS"/>
      <sheetName val="O178 Amory Street"/>
      <sheetName val="M201 MH CBFS Centralized Costs"/>
      <sheetName val="M601 Wellness Center"/>
      <sheetName val="All Safety Net"/>
      <sheetName val="M603 Safety Net Respite"/>
      <sheetName val="M604 Safety Net Outreach"/>
      <sheetName val="All Teams"/>
      <sheetName val="M610 CBFS Teams - Occupancy"/>
      <sheetName val="M611 CBFS Team 2"/>
      <sheetName val="M612 CBFS Team 3"/>
      <sheetName val="M613 CBFS Team 4"/>
      <sheetName val="M614 CBFS Team 5"/>
      <sheetName val="All CBFS Residential"/>
      <sheetName val="M620 Hamilton"/>
      <sheetName val="M621 Gordon"/>
      <sheetName val="M622 Perrin Street"/>
      <sheetName val="M623 Walnut Residence"/>
      <sheetName val="M624 Speedwell"/>
      <sheetName val="M625 Walk Hill"/>
      <sheetName val="M626 Bowdoin"/>
      <sheetName val="M627 Bailey"/>
      <sheetName val="M628 Astoria Street"/>
      <sheetName val="M629 Dudley"/>
      <sheetName val="M630 Fessenden"/>
      <sheetName val="M631 Vincent"/>
      <sheetName val="M632 Betances"/>
      <sheetName val="M633 Stanley"/>
      <sheetName val="M634 Daly House"/>
      <sheetName val="M636 Lyon &amp; Orchardfield"/>
      <sheetName val="M637 Central Ave"/>
      <sheetName val="M638 Bartlett"/>
      <sheetName val="M639 Winston"/>
      <sheetName val="M640 Maple"/>
      <sheetName val="M641 Hollander"/>
      <sheetName val="M642 Pleasant St"/>
      <sheetName val="M643 Boylston Place"/>
      <sheetName val="M644 Charles"/>
      <sheetName val="M645 Harvard street"/>
      <sheetName val="M647 Tremont"/>
      <sheetName val="M648 Fenway"/>
      <sheetName val="M649 Fuller"/>
      <sheetName val="M650 Souris"/>
      <sheetName val="M651 Hosmer Street"/>
      <sheetName val="M653 Bay Cove Modified Apts"/>
      <sheetName val="M654 Norfolk"/>
      <sheetName val="M659 Dorchester Street "/>
      <sheetName val="M660 Aspinwall"/>
      <sheetName val="M661 Stanwood"/>
      <sheetName val="All AS"/>
      <sheetName val="S512 Andrew House ATS"/>
      <sheetName val="S531 New Hope TSS"/>
      <sheetName val="S543 Bay Cove Treatment Center"/>
      <sheetName val="S557 Charlestown Recovery House"/>
      <sheetName val="All Chelsea ASAP"/>
      <sheetName val="S571 Chelsea ASAP"/>
      <sheetName val="S572 DSS Family Services"/>
      <sheetName val="S573 Outpatient Counseling"/>
      <sheetName val="S574 Driver Alcohol Ed"/>
      <sheetName val="S575 Youth Program"/>
      <sheetName val="S578 Chelsea Batterers"/>
      <sheetName val="S581 Drug Free Communities"/>
      <sheetName val="All CASPAR"/>
      <sheetName val="S701 CASPAR Centralized Costs"/>
      <sheetName val="O702 Middlesex Ave"/>
      <sheetName val="All CASPAR Programs"/>
      <sheetName val="All Emergency Services"/>
      <sheetName val="S721 Shelter"/>
      <sheetName val="S725 First Step"/>
      <sheetName val="All Support Services"/>
      <sheetName val="S761 Phoenix Outpatient Svcs"/>
      <sheetName val="S771 Youth Services"/>
      <sheetName val="S791 Employment Services"/>
      <sheetName val="All Mens Residential"/>
      <sheetName val="S741 Highland Ave"/>
      <sheetName val="S742 Summit Ave"/>
      <sheetName val="S743 Hagan Manor"/>
      <sheetName val="All Womens Residential"/>
      <sheetName val="S751 WomanPlace"/>
      <sheetName val="S752 New Day"/>
      <sheetName val="S753 Grow-House"/>
      <sheetName val="All Intercompany"/>
      <sheetName val="X901 BayCove Group Homes I"/>
      <sheetName val="X902 BayCove Group Homes II"/>
      <sheetName val="X903 BayCove Group Homes III"/>
      <sheetName val="X904 BayCove Moseley"/>
      <sheetName val="X906 BayCove Hamilton"/>
      <sheetName val="X907 HUD 7"/>
      <sheetName val="2015 Orig Budget"/>
    </sheetNames>
    <sheetDataSet>
      <sheetData sheetId="0" refreshError="1"/>
      <sheetData sheetId="1" refreshError="1">
        <row r="7">
          <cell r="C7">
            <v>7.6499999999999999E-2</v>
          </cell>
        </row>
        <row r="8">
          <cell r="C8">
            <v>0.1285</v>
          </cell>
        </row>
        <row r="9">
          <cell r="C9">
            <v>2.3E-3</v>
          </cell>
        </row>
        <row r="10">
          <cell r="C10">
            <v>0.02</v>
          </cell>
        </row>
        <row r="11">
          <cell r="C11">
            <v>50</v>
          </cell>
        </row>
        <row r="12">
          <cell r="C12">
            <v>0.02</v>
          </cell>
        </row>
        <row r="13">
          <cell r="C13">
            <v>0.109</v>
          </cell>
        </row>
        <row r="14">
          <cell r="C14">
            <v>11.15</v>
          </cell>
        </row>
        <row r="17">
          <cell r="C17">
            <v>52.4</v>
          </cell>
        </row>
        <row r="18">
          <cell r="C18">
            <v>52.285714285714285</v>
          </cell>
        </row>
        <row r="19">
          <cell r="C19">
            <v>0.03</v>
          </cell>
        </row>
        <row r="20">
          <cell r="C20">
            <v>0.03</v>
          </cell>
        </row>
        <row r="21">
          <cell r="C21">
            <v>0.03</v>
          </cell>
        </row>
        <row r="22">
          <cell r="C22">
            <v>0.01</v>
          </cell>
        </row>
        <row r="23">
          <cell r="C23">
            <v>0.03</v>
          </cell>
        </row>
        <row r="24">
          <cell r="C24">
            <v>0.03</v>
          </cell>
        </row>
        <row r="25">
          <cell r="C25">
            <v>0.05</v>
          </cell>
        </row>
        <row r="30">
          <cell r="C30">
            <v>31</v>
          </cell>
          <cell r="D30">
            <v>31</v>
          </cell>
          <cell r="E30">
            <v>30</v>
          </cell>
          <cell r="F30">
            <v>31</v>
          </cell>
          <cell r="G30">
            <v>30</v>
          </cell>
          <cell r="H30">
            <v>31</v>
          </cell>
          <cell r="I30">
            <v>31</v>
          </cell>
          <cell r="J30">
            <v>29</v>
          </cell>
          <cell r="K30">
            <v>31</v>
          </cell>
          <cell r="L30">
            <v>30</v>
          </cell>
          <cell r="M30">
            <v>31</v>
          </cell>
          <cell r="N30">
            <v>30</v>
          </cell>
        </row>
        <row r="31">
          <cell r="C31">
            <v>23</v>
          </cell>
          <cell r="D31">
            <v>21</v>
          </cell>
          <cell r="E31">
            <v>22</v>
          </cell>
          <cell r="F31">
            <v>22</v>
          </cell>
          <cell r="G31">
            <v>21</v>
          </cell>
          <cell r="H31">
            <v>23</v>
          </cell>
          <cell r="I31">
            <v>21</v>
          </cell>
          <cell r="J31">
            <v>21</v>
          </cell>
          <cell r="K31">
            <v>23</v>
          </cell>
          <cell r="L31">
            <v>21</v>
          </cell>
          <cell r="M31">
            <v>22</v>
          </cell>
          <cell r="N31">
            <v>22</v>
          </cell>
        </row>
        <row r="33">
          <cell r="C33">
            <v>5</v>
          </cell>
          <cell r="D33">
            <v>4</v>
          </cell>
          <cell r="E33">
            <v>4</v>
          </cell>
          <cell r="F33">
            <v>5</v>
          </cell>
          <cell r="G33">
            <v>4</v>
          </cell>
          <cell r="H33">
            <v>5</v>
          </cell>
          <cell r="I33">
            <v>4</v>
          </cell>
          <cell r="J33">
            <v>4</v>
          </cell>
          <cell r="K33">
            <v>5</v>
          </cell>
          <cell r="L33">
            <v>4</v>
          </cell>
          <cell r="M33">
            <v>4</v>
          </cell>
          <cell r="N33">
            <v>5</v>
          </cell>
        </row>
        <row r="35">
          <cell r="B35" t="str">
            <v>DISTRIBUTION FOR VACATION BUYBACK</v>
          </cell>
          <cell r="C35">
            <v>0.11273627238600022</v>
          </cell>
          <cell r="D35">
            <v>8.4201725671216074E-2</v>
          </cell>
          <cell r="E35">
            <v>5.2132930663845105E-2</v>
          </cell>
          <cell r="F35">
            <v>6.2362634168389455E-2</v>
          </cell>
          <cell r="G35">
            <v>7.8957880368337438E-2</v>
          </cell>
          <cell r="H35">
            <v>0.11340406968814248</v>
          </cell>
          <cell r="I35">
            <v>8.2846422722826857E-2</v>
          </cell>
          <cell r="J35">
            <v>7.8949799086628136E-2</v>
          </cell>
          <cell r="K35">
            <v>7.8437634590311528E-2</v>
          </cell>
          <cell r="L35">
            <v>8.7033625381253546E-2</v>
          </cell>
          <cell r="M35">
            <v>7.6279140597660097E-2</v>
          </cell>
          <cell r="N35">
            <v>9.265786467538914E-2</v>
          </cell>
        </row>
        <row r="37">
          <cell r="C37">
            <v>8.7786259541984726E-2</v>
          </cell>
          <cell r="D37">
            <v>8.0152671755725186E-2</v>
          </cell>
          <cell r="E37">
            <v>8.3969465648854963E-2</v>
          </cell>
          <cell r="F37">
            <v>8.3969465648854963E-2</v>
          </cell>
          <cell r="G37">
            <v>8.0152671755725186E-2</v>
          </cell>
          <cell r="H37">
            <v>8.7786259541984726E-2</v>
          </cell>
          <cell r="I37">
            <v>8.0152671755725186E-2</v>
          </cell>
          <cell r="J37">
            <v>8.0152671755725186E-2</v>
          </cell>
          <cell r="K37">
            <v>8.7786259541984726E-2</v>
          </cell>
          <cell r="L37">
            <v>8.0152671755725186E-2</v>
          </cell>
          <cell r="M37">
            <v>8.3969465648854963E-2</v>
          </cell>
          <cell r="N37">
            <v>8.3969465648854963E-2</v>
          </cell>
        </row>
        <row r="38">
          <cell r="C38">
            <v>8.4699453551912565E-2</v>
          </cell>
          <cell r="D38">
            <v>8.4699453551912565E-2</v>
          </cell>
          <cell r="E38">
            <v>8.1967213114754092E-2</v>
          </cell>
          <cell r="F38">
            <v>8.4699453551912565E-2</v>
          </cell>
          <cell r="G38">
            <v>8.1967213114754092E-2</v>
          </cell>
          <cell r="H38">
            <v>8.4699453551912565E-2</v>
          </cell>
          <cell r="I38">
            <v>8.4699453551912565E-2</v>
          </cell>
          <cell r="J38">
            <v>7.9234972677595633E-2</v>
          </cell>
          <cell r="K38">
            <v>8.4699453551912565E-2</v>
          </cell>
          <cell r="L38">
            <v>8.1967213114754092E-2</v>
          </cell>
          <cell r="M38">
            <v>8.4699453551912565E-2</v>
          </cell>
          <cell r="N38">
            <v>8.1967213114754092E-2</v>
          </cell>
        </row>
        <row r="49">
          <cell r="C49">
            <v>42189</v>
          </cell>
        </row>
        <row r="50">
          <cell r="C50">
            <v>42254</v>
          </cell>
        </row>
        <row r="51">
          <cell r="C51">
            <v>42289</v>
          </cell>
        </row>
        <row r="52">
          <cell r="C52">
            <v>42319</v>
          </cell>
        </row>
        <row r="53">
          <cell r="C53">
            <v>42334</v>
          </cell>
        </row>
        <row r="54">
          <cell r="C54">
            <v>42363</v>
          </cell>
        </row>
        <row r="55">
          <cell r="C55">
            <v>42370</v>
          </cell>
        </row>
        <row r="56">
          <cell r="C56">
            <v>42387</v>
          </cell>
        </row>
        <row r="57">
          <cell r="C57">
            <v>42415</v>
          </cell>
        </row>
        <row r="58">
          <cell r="C58">
            <v>42478</v>
          </cell>
        </row>
        <row r="59">
          <cell r="C59">
            <v>42520</v>
          </cell>
        </row>
        <row r="72">
          <cell r="B72">
            <v>1</v>
          </cell>
          <cell r="F72">
            <v>215.35999999999999</v>
          </cell>
        </row>
        <row r="73">
          <cell r="B73">
            <v>2</v>
          </cell>
          <cell r="F73">
            <v>256.96000000000004</v>
          </cell>
        </row>
        <row r="74">
          <cell r="B74">
            <v>3</v>
          </cell>
          <cell r="F74">
            <v>272.55999999999995</v>
          </cell>
        </row>
        <row r="75">
          <cell r="B75">
            <v>4</v>
          </cell>
          <cell r="F75">
            <v>288.15999999999997</v>
          </cell>
        </row>
        <row r="76">
          <cell r="B76">
            <v>5</v>
          </cell>
          <cell r="F76">
            <v>303.76</v>
          </cell>
        </row>
        <row r="77">
          <cell r="B77">
            <v>6</v>
          </cell>
          <cell r="F77">
            <v>319.36</v>
          </cell>
        </row>
        <row r="78">
          <cell r="B78">
            <v>7</v>
          </cell>
          <cell r="F78">
            <v>334.96</v>
          </cell>
        </row>
        <row r="85">
          <cell r="B85">
            <v>5090</v>
          </cell>
        </row>
        <row r="86">
          <cell r="B86">
            <v>5110</v>
          </cell>
        </row>
        <row r="87">
          <cell r="B87">
            <v>5130</v>
          </cell>
        </row>
        <row r="88">
          <cell r="B88">
            <v>5160</v>
          </cell>
        </row>
        <row r="89">
          <cell r="B89">
            <v>5230</v>
          </cell>
        </row>
        <row r="90">
          <cell r="B90">
            <v>5250</v>
          </cell>
        </row>
        <row r="91">
          <cell r="B91">
            <v>5320</v>
          </cell>
        </row>
        <row r="92">
          <cell r="B92">
            <v>5330</v>
          </cell>
        </row>
        <row r="93">
          <cell r="B93">
            <v>5340</v>
          </cell>
        </row>
        <row r="94">
          <cell r="B94">
            <v>5350</v>
          </cell>
        </row>
        <row r="95">
          <cell r="B95">
            <v>5410</v>
          </cell>
        </row>
        <row r="96">
          <cell r="B96">
            <v>5420</v>
          </cell>
        </row>
        <row r="97">
          <cell r="B97">
            <v>5430</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fo"/>
      <sheetName val="Encumb Summary"/>
      <sheetName val="Encumb Detail"/>
      <sheetName val="By Provider"/>
      <sheetName val="By Activity"/>
      <sheetName val="Count by Region"/>
      <sheetName val="View Reference"/>
      <sheetName val="Tech Stuff"/>
    </sheetNames>
    <sheetDataSet>
      <sheetData sheetId="0"/>
      <sheetData sheetId="1"/>
      <sheetData sheetId="2"/>
      <sheetData sheetId="3"/>
      <sheetData sheetId="4"/>
      <sheetData sheetId="5"/>
      <sheetData sheetId="6"/>
      <sheetData sheetId="7">
        <row r="5">
          <cell r="E5" t="str">
            <v xml:space="preserve">
</v>
          </cell>
        </row>
      </sheetData>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JennProject"/>
      <sheetName val="Rates"/>
      <sheetName val="Descriptions"/>
      <sheetName val="OP Counseling0713"/>
      <sheetName val="Family &amp; Group 0717"/>
      <sheetName val="DayTxMulti Models"/>
      <sheetName val="DayTx 1209"/>
      <sheetName val="DayTx 0717"/>
      <sheetName val="Rec Coaching0713"/>
      <sheetName val="PsychoEd 0713"/>
      <sheetName val="Telephone0717"/>
      <sheetName val="In-Home Therapy"/>
      <sheetName val="acupuncture"/>
      <sheetName val="Sxn35_031813"/>
      <sheetName val="ad_data"/>
      <sheetName val="For Memo"/>
      <sheetName val="Hours0413"/>
      <sheetName val="Spring13CAF"/>
      <sheetName val="DCI &amp;II"/>
      <sheetName val="Support3385FY11"/>
      <sheetName val="Rate Chart"/>
      <sheetName val="Hours0213"/>
      <sheetName val="Sxn35_020513"/>
      <sheetName val="Models OP020513"/>
      <sheetName val="Family &amp; Group 020513"/>
      <sheetName val="DayTx 020513"/>
      <sheetName val="Rec Coaching020513"/>
      <sheetName val="PsychoEd 020513"/>
      <sheetName val="Telephone020513"/>
      <sheetName val="Other ProgExpNOTRAVEL"/>
      <sheetName val="Travel"/>
      <sheetName val="Hours122412"/>
      <sheetName val="Hours012913"/>
      <sheetName val="Family &amp; Group 012913"/>
      <sheetName val="Sxn35_122412"/>
      <sheetName val="Models OP122412"/>
      <sheetName val="All Srvs"/>
      <sheetName val="DayTx 012913"/>
      <sheetName val="InHomeTh"/>
      <sheetName val="Rec Coaching"/>
      <sheetName val="PsychoEd"/>
      <sheetName val="Phone Rec"/>
      <sheetName val="Clean3385"/>
      <sheetName val="CatsRevised"/>
      <sheetName val="CAF-USE!"/>
      <sheetName val="CAF1012"/>
      <sheetName val="Category Detail"/>
      <sheetName val="Admin3385"/>
      <sheetName val="AdminALL"/>
      <sheetName val="medical FTE3385"/>
      <sheetName val="medicalALL"/>
      <sheetName val="SupportALL"/>
      <sheetName val="prog mgmtALL"/>
      <sheetName val="prog mgmt3385"/>
      <sheetName val="Occ3385"/>
      <sheetName val="OtherDC3385"/>
      <sheetName val="OtherProgExp3385"/>
      <sheetName val="Clean3397"/>
      <sheetName val="Clean ALL"/>
      <sheetName val="RawDataCalcs"/>
      <sheetName val="Spring12CAF"/>
      <sheetName val="for pres"/>
      <sheetName val="Source"/>
      <sheetName val="Sheet1"/>
      <sheetName val="Sheet2"/>
      <sheetName val="Sheet3"/>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row r="69">
          <cell r="L69">
            <v>0</v>
          </cell>
        </row>
        <row r="70">
          <cell r="L70">
            <v>138.34594029064516</v>
          </cell>
          <cell r="M70">
            <v>1.6121217240410697</v>
          </cell>
          <cell r="N70">
            <v>5.4201934845606958</v>
          </cell>
          <cell r="O70">
            <v>5.6051310381454744</v>
          </cell>
          <cell r="P70">
            <v>23.436665346994968</v>
          </cell>
          <cell r="Q70">
            <v>0.92053721849469439</v>
          </cell>
          <cell r="R70">
            <v>11.59497914093591</v>
          </cell>
          <cell r="S70">
            <v>8.4116592125473808</v>
          </cell>
          <cell r="T70">
            <v>0.46671774746888461</v>
          </cell>
          <cell r="U70">
            <v>3.9338161659253364E-2</v>
          </cell>
          <cell r="V70">
            <v>0.58271691190153574</v>
          </cell>
          <cell r="W70">
            <v>0</v>
          </cell>
          <cell r="X70">
            <v>0.413026454258828</v>
          </cell>
          <cell r="Y70">
            <v>0.38527440192993595</v>
          </cell>
          <cell r="Z70">
            <v>104140.81014276663</v>
          </cell>
          <cell r="AA70">
            <v>119850.46256141673</v>
          </cell>
          <cell r="AB70">
            <v>75365.537857882664</v>
          </cell>
          <cell r="AC70">
            <v>87713.345102379797</v>
          </cell>
          <cell r="AD70">
            <v>274645.34062789753</v>
          </cell>
          <cell r="AE70">
            <v>121952.79082577181</v>
          </cell>
          <cell r="AF70">
            <v>154328.03077759975</v>
          </cell>
          <cell r="AG70">
            <v>136602.72124390997</v>
          </cell>
          <cell r="AH70">
            <v>98487.179042254633</v>
          </cell>
          <cell r="AI70">
            <v>0</v>
          </cell>
          <cell r="AJ70">
            <v>0</v>
          </cell>
          <cell r="AK70">
            <v>0</v>
          </cell>
          <cell r="AL70">
            <v>0</v>
          </cell>
          <cell r="AM70">
            <v>0</v>
          </cell>
          <cell r="AN70">
            <v>0</v>
          </cell>
          <cell r="AO70">
            <v>0</v>
          </cell>
          <cell r="AP70">
            <v>0</v>
          </cell>
          <cell r="AQ70">
            <v>0</v>
          </cell>
          <cell r="AR70">
            <v>0</v>
          </cell>
          <cell r="AS70">
            <v>0</v>
          </cell>
          <cell r="AT70">
            <v>90054.432328579147</v>
          </cell>
          <cell r="AU70">
            <v>80904.917812941465</v>
          </cell>
          <cell r="AV70">
            <v>88445.472988569614</v>
          </cell>
          <cell r="AW70">
            <v>88962.667673004456</v>
          </cell>
          <cell r="AX70">
            <v>87006.455707487185</v>
          </cell>
          <cell r="AY70">
            <v>0</v>
          </cell>
          <cell r="AZ70">
            <v>92814.39611887827</v>
          </cell>
          <cell r="BA70">
            <v>89473.942823657431</v>
          </cell>
          <cell r="BB70">
            <v>44612.240694392625</v>
          </cell>
          <cell r="BC70">
            <v>64756.115162231254</v>
          </cell>
          <cell r="BD70">
            <v>106328.730294454</v>
          </cell>
          <cell r="BE70">
            <v>50740.864225570673</v>
          </cell>
          <cell r="BF70">
            <v>59950.457068107869</v>
          </cell>
          <cell r="BG70">
            <v>54804.33860692798</v>
          </cell>
          <cell r="BH70">
            <v>46138.069908205027</v>
          </cell>
          <cell r="BI70">
            <v>61613.675135025253</v>
          </cell>
          <cell r="BJ70">
            <v>0</v>
          </cell>
          <cell r="BK70">
            <v>0</v>
          </cell>
          <cell r="BL70">
            <v>72575.347538446978</v>
          </cell>
          <cell r="BM70">
            <v>45583.045099364717</v>
          </cell>
          <cell r="BN70">
            <v>101647.49540813078</v>
          </cell>
          <cell r="BO70">
            <v>230643.84677380655</v>
          </cell>
          <cell r="BP70">
            <v>78869.379225986195</v>
          </cell>
          <cell r="BQ70">
            <v>86360.302370659803</v>
          </cell>
          <cell r="BR70">
            <v>77554.0591949628</v>
          </cell>
          <cell r="BS70">
            <v>48543.721681209252</v>
          </cell>
          <cell r="BT70">
            <v>401174.62449437141</v>
          </cell>
          <cell r="BU70">
            <v>0.36734300679566534</v>
          </cell>
          <cell r="BV70">
            <v>39854.580999063852</v>
          </cell>
          <cell r="BW70">
            <v>397460.95524425292</v>
          </cell>
          <cell r="BX70">
            <v>220929.03675012017</v>
          </cell>
          <cell r="BY70">
            <v>73116.746399449621</v>
          </cell>
          <cell r="BZ70">
            <v>426731.08874848648</v>
          </cell>
          <cell r="CA70">
            <v>0</v>
          </cell>
          <cell r="CB70">
            <v>0.3754633001969977</v>
          </cell>
          <cell r="CC70">
            <v>326853.12352586945</v>
          </cell>
          <cell r="CD70">
            <v>731946.13492775045</v>
          </cell>
          <cell r="CE70">
            <v>1081621.3826737017</v>
          </cell>
          <cell r="CF70">
            <v>38284.146059391795</v>
          </cell>
          <cell r="CG70">
            <v>492556.26564952999</v>
          </cell>
          <cell r="CH70">
            <v>251715.22154656344</v>
          </cell>
          <cell r="CI70">
            <v>1847772.4943053746</v>
          </cell>
          <cell r="CJ70">
            <v>397460.95524425292</v>
          </cell>
          <cell r="CK70">
            <v>293560.85875181464</v>
          </cell>
          <cell r="CL70">
            <v>73116.746399449621</v>
          </cell>
          <cell r="CM70">
            <v>132008.85730024381</v>
          </cell>
          <cell r="CN70">
            <v>426731.08874848648</v>
          </cell>
          <cell r="CO70">
            <v>2970080.5789479301</v>
          </cell>
          <cell r="CP70">
            <v>0.80537059546179424</v>
          </cell>
          <cell r="CQ70">
            <v>0.37093975763931697</v>
          </cell>
          <cell r="CR70">
            <v>0.20574269547048349</v>
          </cell>
          <cell r="CS70">
            <v>8.3526124092440091E-2</v>
          </cell>
          <cell r="CT70">
            <v>0.11034676620508195</v>
          </cell>
          <cell r="CU70">
            <v>0.30130144809040948</v>
          </cell>
          <cell r="CV70">
            <v>159.80339991905998</v>
          </cell>
          <cell r="CW70">
            <v>21.570061984351696</v>
          </cell>
          <cell r="CX70">
            <v>28.340504505659595</v>
          </cell>
          <cell r="CY70">
            <v>8.7270938744645665</v>
          </cell>
          <cell r="CZ70">
            <v>12.861931125800801</v>
          </cell>
          <cell r="DA70">
            <v>41.329439736192214</v>
          </cell>
          <cell r="DB70">
            <v>263.99145603631479</v>
          </cell>
        </row>
      </sheetData>
      <sheetData sheetId="60" refreshError="1"/>
      <sheetData sheetId="61" refreshError="1"/>
      <sheetData sheetId="62" refreshError="1"/>
      <sheetData sheetId="63" refreshError="1"/>
      <sheetData sheetId="64" refreshError="1"/>
      <sheetData sheetId="65"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JennProject"/>
      <sheetName val="Rates"/>
      <sheetName val="Descriptions"/>
      <sheetName val="OP Counseling0713"/>
      <sheetName val="Family &amp; Group 0717"/>
      <sheetName val="DayTxMulti Models"/>
      <sheetName val="DayTx 1209"/>
      <sheetName val="DayTx 0717"/>
      <sheetName val="Rec Coaching0713"/>
      <sheetName val="PsychoEd 0713"/>
      <sheetName val="Telephone0717"/>
      <sheetName val="In-Home Therapy"/>
      <sheetName val="acupuncture"/>
      <sheetName val="Sxn35_031813"/>
      <sheetName val="ad_data"/>
      <sheetName val="For Memo"/>
      <sheetName val="Hours0413"/>
      <sheetName val="Spring13CAF"/>
      <sheetName val="DCI &amp;II"/>
      <sheetName val="Support3385FY11"/>
      <sheetName val="Rate Chart"/>
      <sheetName val="Hours0213"/>
      <sheetName val="Sxn35_020513"/>
      <sheetName val="Models OP020513"/>
      <sheetName val="Family &amp; Group 020513"/>
      <sheetName val="DayTx 020513"/>
      <sheetName val="Rec Coaching020513"/>
      <sheetName val="PsychoEd 020513"/>
      <sheetName val="Telephone020513"/>
      <sheetName val="Other ProgExpNOTRAVEL"/>
      <sheetName val="Travel"/>
      <sheetName val="Hours122412"/>
      <sheetName val="Hours012913"/>
      <sheetName val="Family &amp; Group 012913"/>
      <sheetName val="Sxn35_122412"/>
      <sheetName val="Models OP122412"/>
      <sheetName val="All Srvs"/>
      <sheetName val="DayTx 012913"/>
      <sheetName val="InHomeTh"/>
      <sheetName val="Rec Coaching"/>
      <sheetName val="PsychoEd"/>
      <sheetName val="Phone Rec"/>
      <sheetName val="Clean3385"/>
      <sheetName val="CatsRevised"/>
      <sheetName val="CAF-USE!"/>
      <sheetName val="CAF1012"/>
      <sheetName val="Category Detail"/>
      <sheetName val="Admin3385"/>
      <sheetName val="AdminALL"/>
      <sheetName val="medical FTE3385"/>
      <sheetName val="medicalALL"/>
      <sheetName val="SupportALL"/>
      <sheetName val="prog mgmtALL"/>
      <sheetName val="prog mgmt3385"/>
      <sheetName val="Occ3385"/>
      <sheetName val="OtherDC3385"/>
      <sheetName val="OtherProgExp3385"/>
      <sheetName val="Clean3397"/>
      <sheetName val="Clean ALL"/>
      <sheetName val="RawDataCalcs"/>
      <sheetName val="Spring12CAF"/>
      <sheetName val="for pres"/>
      <sheetName val="Source"/>
      <sheetName val="Sheet1"/>
      <sheetName val="Sheet2"/>
      <sheetName val="Sheet3"/>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row r="69">
          <cell r="L69">
            <v>0</v>
          </cell>
        </row>
        <row r="70">
          <cell r="L70">
            <v>138.34594029064516</v>
          </cell>
          <cell r="M70">
            <v>1.6121217240410697</v>
          </cell>
          <cell r="N70">
            <v>5.4201934845606958</v>
          </cell>
          <cell r="O70">
            <v>5.6051310381454744</v>
          </cell>
          <cell r="P70">
            <v>23.436665346994968</v>
          </cell>
          <cell r="Q70">
            <v>0.92053721849469439</v>
          </cell>
          <cell r="R70">
            <v>11.59497914093591</v>
          </cell>
          <cell r="S70">
            <v>8.4116592125473808</v>
          </cell>
          <cell r="T70">
            <v>0.46671774746888461</v>
          </cell>
          <cell r="U70">
            <v>3.9338161659253364E-2</v>
          </cell>
          <cell r="V70">
            <v>0.58271691190153574</v>
          </cell>
          <cell r="W70">
            <v>0</v>
          </cell>
          <cell r="X70">
            <v>0.413026454258828</v>
          </cell>
          <cell r="Y70">
            <v>0.38527440192993595</v>
          </cell>
          <cell r="Z70">
            <v>104140.81014276663</v>
          </cell>
          <cell r="AA70">
            <v>119850.46256141673</v>
          </cell>
          <cell r="AB70">
            <v>75365.537857882664</v>
          </cell>
          <cell r="AC70">
            <v>87713.345102379797</v>
          </cell>
          <cell r="AD70">
            <v>274645.34062789753</v>
          </cell>
          <cell r="AE70">
            <v>121952.79082577181</v>
          </cell>
          <cell r="AF70">
            <v>154328.03077759975</v>
          </cell>
          <cell r="AG70">
            <v>136602.72124390997</v>
          </cell>
          <cell r="AH70">
            <v>98487.179042254633</v>
          </cell>
          <cell r="AI70">
            <v>0</v>
          </cell>
          <cell r="AJ70">
            <v>0</v>
          </cell>
          <cell r="AK70">
            <v>0</v>
          </cell>
          <cell r="AL70">
            <v>0</v>
          </cell>
          <cell r="AM70">
            <v>0</v>
          </cell>
          <cell r="AN70">
            <v>0</v>
          </cell>
          <cell r="AO70">
            <v>0</v>
          </cell>
          <cell r="AP70">
            <v>0</v>
          </cell>
          <cell r="AQ70">
            <v>0</v>
          </cell>
          <cell r="AR70">
            <v>0</v>
          </cell>
          <cell r="AS70">
            <v>0</v>
          </cell>
          <cell r="AT70">
            <v>90054.432328579147</v>
          </cell>
          <cell r="AU70">
            <v>80904.917812941465</v>
          </cell>
          <cell r="AV70">
            <v>88445.472988569614</v>
          </cell>
          <cell r="AW70">
            <v>88962.667673004456</v>
          </cell>
          <cell r="AX70">
            <v>87006.455707487185</v>
          </cell>
          <cell r="AY70">
            <v>0</v>
          </cell>
          <cell r="AZ70">
            <v>92814.39611887827</v>
          </cell>
          <cell r="BA70">
            <v>89473.942823657431</v>
          </cell>
          <cell r="BB70">
            <v>44612.240694392625</v>
          </cell>
          <cell r="BC70">
            <v>64756.115162231254</v>
          </cell>
          <cell r="BD70">
            <v>106328.730294454</v>
          </cell>
          <cell r="BE70">
            <v>50740.864225570673</v>
          </cell>
          <cell r="BF70">
            <v>59950.457068107869</v>
          </cell>
          <cell r="BG70">
            <v>54804.33860692798</v>
          </cell>
          <cell r="BH70">
            <v>46138.069908205027</v>
          </cell>
          <cell r="BI70">
            <v>61613.675135025253</v>
          </cell>
          <cell r="BJ70">
            <v>0</v>
          </cell>
          <cell r="BK70">
            <v>0</v>
          </cell>
          <cell r="BL70">
            <v>72575.347538446978</v>
          </cell>
          <cell r="BM70">
            <v>45583.045099364717</v>
          </cell>
          <cell r="BN70">
            <v>101647.49540813078</v>
          </cell>
          <cell r="BO70">
            <v>230643.84677380655</v>
          </cell>
          <cell r="BP70">
            <v>78869.379225986195</v>
          </cell>
          <cell r="BQ70">
            <v>86360.302370659803</v>
          </cell>
          <cell r="BR70">
            <v>77554.0591949628</v>
          </cell>
          <cell r="BS70">
            <v>48543.721681209252</v>
          </cell>
          <cell r="BT70">
            <v>401174.62449437141</v>
          </cell>
          <cell r="BU70">
            <v>0.36734300679566534</v>
          </cell>
          <cell r="BV70">
            <v>39854.580999063852</v>
          </cell>
          <cell r="BW70">
            <v>397460.95524425292</v>
          </cell>
          <cell r="BX70">
            <v>220929.03675012017</v>
          </cell>
          <cell r="BY70">
            <v>73116.746399449621</v>
          </cell>
          <cell r="BZ70">
            <v>426731.08874848648</v>
          </cell>
          <cell r="CA70">
            <v>0</v>
          </cell>
          <cell r="CB70">
            <v>0.3754633001969977</v>
          </cell>
          <cell r="CC70">
            <v>326853.12352586945</v>
          </cell>
          <cell r="CD70">
            <v>731946.13492775045</v>
          </cell>
          <cell r="CE70">
            <v>1081621.3826737017</v>
          </cell>
          <cell r="CF70">
            <v>38284.146059391795</v>
          </cell>
          <cell r="CG70">
            <v>492556.26564952999</v>
          </cell>
          <cell r="CH70">
            <v>251715.22154656344</v>
          </cell>
          <cell r="CI70">
            <v>1847772.4943053746</v>
          </cell>
          <cell r="CJ70">
            <v>397460.95524425292</v>
          </cell>
          <cell r="CK70">
            <v>293560.85875181464</v>
          </cell>
          <cell r="CL70">
            <v>73116.746399449621</v>
          </cell>
          <cell r="CM70">
            <v>132008.85730024381</v>
          </cell>
          <cell r="CN70">
            <v>426731.08874848648</v>
          </cell>
          <cell r="CO70">
            <v>2970080.5789479301</v>
          </cell>
          <cell r="CP70">
            <v>0.80537059546179424</v>
          </cell>
          <cell r="CQ70">
            <v>0.37093975763931697</v>
          </cell>
          <cell r="CR70">
            <v>0.20574269547048349</v>
          </cell>
          <cell r="CS70">
            <v>8.3526124092440091E-2</v>
          </cell>
          <cell r="CT70">
            <v>0.11034676620508195</v>
          </cell>
          <cell r="CU70">
            <v>0.30130144809040948</v>
          </cell>
          <cell r="CV70">
            <v>159.80339991905998</v>
          </cell>
          <cell r="CW70">
            <v>21.570061984351696</v>
          </cell>
          <cell r="CX70">
            <v>28.340504505659595</v>
          </cell>
          <cell r="CY70">
            <v>8.7270938744645665</v>
          </cell>
          <cell r="CZ70">
            <v>12.861931125800801</v>
          </cell>
          <cell r="DA70">
            <v>41.329439736192214</v>
          </cell>
          <cell r="DB70">
            <v>263.99145603631479</v>
          </cell>
        </row>
      </sheetData>
      <sheetData sheetId="60" refreshError="1"/>
      <sheetData sheetId="61" refreshError="1"/>
      <sheetData sheetId="62" refreshError="1"/>
      <sheetData sheetId="63" refreshError="1"/>
      <sheetData sheetId="64" refreshError="1"/>
      <sheetData sheetId="65"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awDataCalcs"/>
      <sheetName val="Models OPC031813"/>
      <sheetName val="Family &amp; Group 031813"/>
      <sheetName val="Sxn35_031813"/>
      <sheetName val="Rate Chart"/>
      <sheetName val="Hours0213"/>
      <sheetName val="Sxn35_020513"/>
      <sheetName val="Models OP020513"/>
      <sheetName val="Family &amp; Group 020513"/>
      <sheetName val="DayTx 020513"/>
      <sheetName val="Rec Coaching020513"/>
      <sheetName val="PsychoEd 020513"/>
      <sheetName val="Telephone020513"/>
      <sheetName val="Other ProgExpNOTRAVEL"/>
      <sheetName val="Travel"/>
      <sheetName val="DCI &amp;II"/>
      <sheetName val="Hours122412"/>
      <sheetName val="Hours012913"/>
      <sheetName val="Family &amp; Group 012913"/>
      <sheetName val="Sxn35_122412"/>
      <sheetName val="Models OP122412"/>
      <sheetName val="All Srvs"/>
      <sheetName val="DayTx 012913"/>
      <sheetName val="InHomeTh"/>
      <sheetName val="Rec Coaching"/>
      <sheetName val="PsychoEd"/>
      <sheetName val="Phone Rec"/>
      <sheetName val="Clean3385"/>
      <sheetName val="CatsRevised"/>
      <sheetName val="CAF1012"/>
      <sheetName val="Category Detail"/>
      <sheetName val="Admin3385"/>
      <sheetName val="AdminALL"/>
      <sheetName val="medical FTE3385"/>
      <sheetName val="medicalALL"/>
      <sheetName val="SupportALL"/>
      <sheetName val="Support3385"/>
      <sheetName val="prog mgmtALL"/>
      <sheetName val="prog mgmt3385"/>
      <sheetName val="Occ3385"/>
      <sheetName val="OtherDC3385"/>
      <sheetName val="OtherProgExp3385"/>
      <sheetName val="Clean3397"/>
      <sheetName val="Clean ALL"/>
      <sheetName val="new CAF"/>
      <sheetName val="for pres"/>
      <sheetName val="Source"/>
      <sheetName val="Sheet1"/>
      <sheetName val="Sheet2"/>
      <sheetName val="Sheet3"/>
      <sheetName val="#REF"/>
    </sheetNames>
    <sheetDataSet>
      <sheetData sheetId="0">
        <row r="69">
          <cell r="L69">
            <v>0</v>
          </cell>
          <cell r="M69">
            <v>0</v>
          </cell>
          <cell r="N69">
            <v>0</v>
          </cell>
          <cell r="O69">
            <v>0</v>
          </cell>
          <cell r="P69">
            <v>0</v>
          </cell>
          <cell r="Q69">
            <v>0</v>
          </cell>
          <cell r="R69">
            <v>0</v>
          </cell>
          <cell r="S69">
            <v>0</v>
          </cell>
          <cell r="T69">
            <v>0</v>
          </cell>
          <cell r="U69">
            <v>0</v>
          </cell>
          <cell r="V69">
            <v>0</v>
          </cell>
          <cell r="W69">
            <v>0</v>
          </cell>
          <cell r="X69">
            <v>0</v>
          </cell>
          <cell r="Y69">
            <v>0</v>
          </cell>
          <cell r="Z69">
            <v>31254.922841553554</v>
          </cell>
          <cell r="AA69">
            <v>33105.937943376768</v>
          </cell>
          <cell r="AB69">
            <v>20741.307122210026</v>
          </cell>
          <cell r="AC69">
            <v>25113.779210245128</v>
          </cell>
          <cell r="AD69">
            <v>88786.823580613331</v>
          </cell>
          <cell r="AE69">
            <v>62810.713447732443</v>
          </cell>
          <cell r="AF69">
            <v>40956.196976734464</v>
          </cell>
          <cell r="AG69">
            <v>17680</v>
          </cell>
          <cell r="AH69">
            <v>25681.000758506118</v>
          </cell>
          <cell r="AI69">
            <v>0</v>
          </cell>
          <cell r="AJ69">
            <v>0</v>
          </cell>
          <cell r="AK69">
            <v>0</v>
          </cell>
          <cell r="AL69">
            <v>0</v>
          </cell>
          <cell r="AM69">
            <v>0</v>
          </cell>
          <cell r="AN69">
            <v>0</v>
          </cell>
          <cell r="AO69">
            <v>0</v>
          </cell>
          <cell r="AP69">
            <v>0</v>
          </cell>
          <cell r="AQ69">
            <v>0</v>
          </cell>
          <cell r="AR69">
            <v>0</v>
          </cell>
          <cell r="AS69">
            <v>0</v>
          </cell>
          <cell r="AT69">
            <v>37793.970923453351</v>
          </cell>
          <cell r="AU69">
            <v>20099.452159556731</v>
          </cell>
          <cell r="AV69">
            <v>20286.405563557739</v>
          </cell>
          <cell r="AW69">
            <v>17680</v>
          </cell>
          <cell r="AX69">
            <v>17680</v>
          </cell>
          <cell r="AY69">
            <v>0</v>
          </cell>
          <cell r="AZ69">
            <v>17680</v>
          </cell>
          <cell r="BA69">
            <v>17680</v>
          </cell>
          <cell r="BB69">
            <v>33977.415363675485</v>
          </cell>
          <cell r="BC69">
            <v>17680</v>
          </cell>
          <cell r="BD69">
            <v>17680</v>
          </cell>
          <cell r="BE69">
            <v>30167.461826569073</v>
          </cell>
          <cell r="BF69">
            <v>17680</v>
          </cell>
          <cell r="BG69">
            <v>17680</v>
          </cell>
          <cell r="BH69">
            <v>17680</v>
          </cell>
          <cell r="BI69">
            <v>17680</v>
          </cell>
          <cell r="BJ69">
            <v>0</v>
          </cell>
          <cell r="BK69">
            <v>0</v>
          </cell>
          <cell r="BL69">
            <v>21250.045125851197</v>
          </cell>
          <cell r="BM69">
            <v>17680</v>
          </cell>
          <cell r="BN69">
            <v>35930.97602494889</v>
          </cell>
          <cell r="BO69">
            <v>17680</v>
          </cell>
          <cell r="BP69">
            <v>22322.199991457768</v>
          </cell>
          <cell r="BQ69">
            <v>20275.023061164669</v>
          </cell>
          <cell r="BR69">
            <v>17680</v>
          </cell>
          <cell r="BS69">
            <v>17680</v>
          </cell>
          <cell r="BT69">
            <v>-194223.15407576266</v>
          </cell>
          <cell r="BU69">
            <v>3.9224062254462094E-2</v>
          </cell>
          <cell r="BV69">
            <v>-19524.116453252951</v>
          </cell>
          <cell r="BW69">
            <v>-194535.86717894004</v>
          </cell>
          <cell r="BX69">
            <v>-95994.996520439629</v>
          </cell>
          <cell r="BY69">
            <v>-40211.35347342863</v>
          </cell>
          <cell r="BZ69">
            <v>-173811.76878527104</v>
          </cell>
          <cell r="CA69">
            <v>0</v>
          </cell>
          <cell r="CB69">
            <v>-5.0164293090607048E-2</v>
          </cell>
          <cell r="CC69">
            <v>-167041.88358041737</v>
          </cell>
          <cell r="CD69">
            <v>-426204.38478022406</v>
          </cell>
          <cell r="CE69">
            <v>-592175.48191499163</v>
          </cell>
          <cell r="CF69">
            <v>-18092.124466100388</v>
          </cell>
          <cell r="CG69">
            <v>-202133.05620748765</v>
          </cell>
          <cell r="CH69">
            <v>-93888.866422877749</v>
          </cell>
          <cell r="CI69">
            <v>-898471.45258220169</v>
          </cell>
          <cell r="CJ69">
            <v>-194535.86717894004</v>
          </cell>
          <cell r="CK69">
            <v>-143809.07008855077</v>
          </cell>
          <cell r="CL69">
            <v>-40211.35347342863</v>
          </cell>
          <cell r="CM69">
            <v>-65521.629016254272</v>
          </cell>
          <cell r="CN69">
            <v>-173811.76878527104</v>
          </cell>
          <cell r="CO69">
            <v>-1358636.8778598411</v>
          </cell>
          <cell r="CP69">
            <v>0.37547339478605335</v>
          </cell>
          <cell r="CQ69">
            <v>-0.10393756019323813</v>
          </cell>
          <cell r="CR69">
            <v>-2.8874890700291964E-2</v>
          </cell>
          <cell r="CS69">
            <v>-3.7678320803372217E-2</v>
          </cell>
          <cell r="CT69">
            <v>-2.5772778991081248E-2</v>
          </cell>
          <cell r="CU69">
            <v>-3.2345743847847497E-4</v>
          </cell>
          <cell r="CV69">
            <v>-79.526942030054457</v>
          </cell>
          <cell r="CW69">
            <v>-7.6406036602279794</v>
          </cell>
          <cell r="CX69">
            <v>-18.285188285733192</v>
          </cell>
          <cell r="CY69">
            <v>-5.4438574934901895</v>
          </cell>
          <cell r="CZ69">
            <v>-7.6767440812364649</v>
          </cell>
          <cell r="DA69">
            <v>-22.20634650407974</v>
          </cell>
          <cell r="DB69">
            <v>-132.13870694560796</v>
          </cell>
        </row>
        <row r="70">
          <cell r="L70">
            <v>138.34594029064516</v>
          </cell>
          <cell r="M70">
            <v>1.6121217240410697</v>
          </cell>
          <cell r="N70">
            <v>5.367883702073212</v>
          </cell>
          <cell r="O70">
            <v>5.5443017926485414</v>
          </cell>
          <cell r="P70">
            <v>23.436665346994968</v>
          </cell>
          <cell r="Q70">
            <v>0.92053721849469439</v>
          </cell>
          <cell r="R70">
            <v>11.491251469582075</v>
          </cell>
          <cell r="S70">
            <v>8.3369720157031253</v>
          </cell>
          <cell r="T70">
            <v>0.46671774746888461</v>
          </cell>
          <cell r="U70">
            <v>3.9338161659253364E-2</v>
          </cell>
          <cell r="V70">
            <v>0.58271691190153574</v>
          </cell>
          <cell r="W70">
            <v>0</v>
          </cell>
          <cell r="X70">
            <v>0.413026454258828</v>
          </cell>
          <cell r="Y70">
            <v>0.38527440192993595</v>
          </cell>
          <cell r="Z70">
            <v>104265.75261250997</v>
          </cell>
          <cell r="AA70">
            <v>119850.46256141673</v>
          </cell>
          <cell r="AB70">
            <v>75365.537857882664</v>
          </cell>
          <cell r="AC70">
            <v>87713.345102379797</v>
          </cell>
          <cell r="AD70">
            <v>274645.34062789753</v>
          </cell>
          <cell r="AE70">
            <v>121952.79082577181</v>
          </cell>
          <cell r="AF70">
            <v>156188.25202112697</v>
          </cell>
          <cell r="AG70">
            <v>131035.67054489572</v>
          </cell>
          <cell r="AH70">
            <v>98487.179042254633</v>
          </cell>
          <cell r="AI70">
            <v>0</v>
          </cell>
          <cell r="AJ70">
            <v>0</v>
          </cell>
          <cell r="AK70">
            <v>0</v>
          </cell>
          <cell r="AL70">
            <v>0</v>
          </cell>
          <cell r="AM70">
            <v>0</v>
          </cell>
          <cell r="AN70">
            <v>0</v>
          </cell>
          <cell r="AO70">
            <v>0</v>
          </cell>
          <cell r="AP70">
            <v>0</v>
          </cell>
          <cell r="AQ70">
            <v>0</v>
          </cell>
          <cell r="AR70">
            <v>0</v>
          </cell>
          <cell r="AS70">
            <v>0</v>
          </cell>
          <cell r="AT70">
            <v>90054.432328579147</v>
          </cell>
          <cell r="AU70">
            <v>80904.917812941465</v>
          </cell>
          <cell r="AV70">
            <v>88445.472988569614</v>
          </cell>
          <cell r="AW70">
            <v>88962.667673004456</v>
          </cell>
          <cell r="AX70">
            <v>87006.455707487185</v>
          </cell>
          <cell r="AY70">
            <v>0</v>
          </cell>
          <cell r="AZ70">
            <v>92814.39611887827</v>
          </cell>
          <cell r="BA70">
            <v>88734.403501087392</v>
          </cell>
          <cell r="BB70">
            <v>44612.240694392625</v>
          </cell>
          <cell r="BC70">
            <v>64756.115162231254</v>
          </cell>
          <cell r="BD70">
            <v>106328.730294454</v>
          </cell>
          <cell r="BE70">
            <v>50740.864225570673</v>
          </cell>
          <cell r="BF70">
            <v>59950.457068107869</v>
          </cell>
          <cell r="BG70">
            <v>54804.33860692798</v>
          </cell>
          <cell r="BH70">
            <v>45936.617400235766</v>
          </cell>
          <cell r="BI70">
            <v>61613.675135025253</v>
          </cell>
          <cell r="BJ70">
            <v>0</v>
          </cell>
          <cell r="BK70">
            <v>0</v>
          </cell>
          <cell r="BL70">
            <v>72317.924874135264</v>
          </cell>
          <cell r="BM70">
            <v>45583.045099364717</v>
          </cell>
          <cell r="BN70">
            <v>101748.99035154989</v>
          </cell>
          <cell r="BO70">
            <v>229416.87476371037</v>
          </cell>
          <cell r="BP70">
            <v>78869.379225986195</v>
          </cell>
          <cell r="BQ70">
            <v>86360.302370659803</v>
          </cell>
          <cell r="BR70">
            <v>77156.710228375523</v>
          </cell>
          <cell r="BS70">
            <v>48318.756121997882</v>
          </cell>
          <cell r="BT70">
            <v>398136.88321278704</v>
          </cell>
          <cell r="BU70">
            <v>0.36724114202935465</v>
          </cell>
          <cell r="BV70">
            <v>39854.580999063852</v>
          </cell>
          <cell r="BW70">
            <v>394450.1606676082</v>
          </cell>
          <cell r="BX70">
            <v>222860.81281305797</v>
          </cell>
          <cell r="BY70">
            <v>72569.642572709854</v>
          </cell>
          <cell r="BZ70">
            <v>427779.81149033637</v>
          </cell>
          <cell r="CA70">
            <v>0</v>
          </cell>
          <cell r="CB70">
            <v>0.40671704877585924</v>
          </cell>
          <cell r="CC70">
            <v>323721.81080892892</v>
          </cell>
          <cell r="CD70">
            <v>717868.8556900773</v>
          </cell>
          <cell r="CE70">
            <v>1081621.3826737017</v>
          </cell>
          <cell r="CF70">
            <v>38284.146059391795</v>
          </cell>
          <cell r="CG70">
            <v>488082.61516012525</v>
          </cell>
          <cell r="CH70">
            <v>249415.03043732973</v>
          </cell>
          <cell r="CI70">
            <v>1833618.6346573296</v>
          </cell>
          <cell r="CJ70">
            <v>394450.1606676082</v>
          </cell>
          <cell r="CK70">
            <v>291256.65648656304</v>
          </cell>
          <cell r="CL70">
            <v>72569.642572709854</v>
          </cell>
          <cell r="CM70">
            <v>130870.89572562612</v>
          </cell>
          <cell r="CN70">
            <v>427779.81149033637</v>
          </cell>
          <cell r="CO70">
            <v>2949096.2663998213</v>
          </cell>
          <cell r="CP70">
            <v>0.80827066017194205</v>
          </cell>
          <cell r="CQ70">
            <v>0.36850490579106859</v>
          </cell>
          <cell r="CR70">
            <v>0.20498011936487076</v>
          </cell>
          <cell r="CS70">
            <v>8.3014594940582179E-2</v>
          </cell>
          <cell r="CT70">
            <v>0.10988940111723</v>
          </cell>
          <cell r="CU70">
            <v>0.32042762106426059</v>
          </cell>
          <cell r="CV70">
            <v>159.80339991905998</v>
          </cell>
          <cell r="CW70">
            <v>21.570061984351696</v>
          </cell>
          <cell r="CX70">
            <v>28.340504505659595</v>
          </cell>
          <cell r="CY70">
            <v>8.7270938744645665</v>
          </cell>
          <cell r="CZ70">
            <v>12.861931125800801</v>
          </cell>
          <cell r="DA70">
            <v>41.329439736192214</v>
          </cell>
          <cell r="DB70">
            <v>263.99145603631479</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row r="69">
          <cell r="L69">
            <v>0</v>
          </cell>
        </row>
      </sheetData>
      <sheetData sheetId="44"/>
      <sheetData sheetId="45"/>
      <sheetData sheetId="46"/>
      <sheetData sheetId="47"/>
      <sheetData sheetId="48"/>
      <sheetData sheetId="49"/>
      <sheetData sheetId="50"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iscalImpact"/>
      <sheetName val="Total Expenses=YR1 rate"/>
      <sheetName val="RateOptions"/>
      <sheetName val="GeogVar"/>
      <sheetName val="CostDrivers"/>
      <sheetName val="CostSummary"/>
      <sheetName val="CleanData"/>
      <sheetName val="RawDataCalcs"/>
      <sheetName val="RawContractData"/>
      <sheetName val="Source"/>
      <sheetName val="Benchmark Statistics"/>
      <sheetName val="CleanData (2)"/>
      <sheetName val="RawDataCalcs (2)"/>
      <sheetName val="Lookups"/>
      <sheetName val="Source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row r="12">
          <cell r="L12">
            <v>0</v>
          </cell>
          <cell r="M12">
            <v>0.47942206821686489</v>
          </cell>
          <cell r="N12">
            <v>0.59107516603638444</v>
          </cell>
          <cell r="O12">
            <v>0</v>
          </cell>
          <cell r="P12">
            <v>0.14716929384611976</v>
          </cell>
          <cell r="Q12">
            <v>0.77728942548679902</v>
          </cell>
          <cell r="R12">
            <v>3.9793460642052985</v>
          </cell>
          <cell r="S12">
            <v>0</v>
          </cell>
          <cell r="T12">
            <v>6.8799860627629245E-2</v>
          </cell>
          <cell r="U12">
            <v>0</v>
          </cell>
          <cell r="V12">
            <v>0</v>
          </cell>
          <cell r="W12">
            <v>5.5124194334010168E-2</v>
          </cell>
          <cell r="X12">
            <v>0.10885459283877919</v>
          </cell>
          <cell r="Y12">
            <v>2.6944466327065229E-2</v>
          </cell>
          <cell r="Z12">
            <v>37657.202763269961</v>
          </cell>
          <cell r="AA12">
            <v>41481.381742527206</v>
          </cell>
          <cell r="AB12">
            <v>0</v>
          </cell>
          <cell r="AC12">
            <v>23180.701871100842</v>
          </cell>
          <cell r="AD12">
            <v>0</v>
          </cell>
          <cell r="AE12">
            <v>0</v>
          </cell>
          <cell r="AF12">
            <v>17680</v>
          </cell>
          <cell r="AG12">
            <v>30932.575823280509</v>
          </cell>
          <cell r="AH12">
            <v>0</v>
          </cell>
          <cell r="AI12">
            <v>0</v>
          </cell>
          <cell r="AJ12">
            <v>0</v>
          </cell>
          <cell r="AK12">
            <v>0</v>
          </cell>
          <cell r="AL12">
            <v>0</v>
          </cell>
          <cell r="AM12">
            <v>0</v>
          </cell>
          <cell r="AN12">
            <v>17680</v>
          </cell>
          <cell r="AO12">
            <v>34886.084346898184</v>
          </cell>
          <cell r="AP12">
            <v>0</v>
          </cell>
          <cell r="AQ12">
            <v>0</v>
          </cell>
          <cell r="AR12">
            <v>0</v>
          </cell>
          <cell r="AS12">
            <v>0</v>
          </cell>
          <cell r="AT12">
            <v>0</v>
          </cell>
          <cell r="AU12">
            <v>0</v>
          </cell>
          <cell r="AV12">
            <v>0</v>
          </cell>
          <cell r="AW12">
            <v>29311.548012080879</v>
          </cell>
          <cell r="AX12">
            <v>24465.648402802188</v>
          </cell>
          <cell r="AY12">
            <v>0</v>
          </cell>
          <cell r="AZ12">
            <v>0</v>
          </cell>
          <cell r="BA12">
            <v>17680</v>
          </cell>
          <cell r="BB12">
            <v>0</v>
          </cell>
          <cell r="BC12">
            <v>19175.405214616003</v>
          </cell>
          <cell r="BD12">
            <v>30701.478943232476</v>
          </cell>
          <cell r="BE12">
            <v>17680</v>
          </cell>
          <cell r="BF12">
            <v>17680</v>
          </cell>
          <cell r="BG12">
            <v>20600.958294636763</v>
          </cell>
          <cell r="BH12">
            <v>17680</v>
          </cell>
          <cell r="BI12">
            <v>17680</v>
          </cell>
          <cell r="BJ12">
            <v>17680</v>
          </cell>
          <cell r="BK12">
            <v>0</v>
          </cell>
          <cell r="BL12">
            <v>26322.226006430636</v>
          </cell>
          <cell r="BM12">
            <v>17680</v>
          </cell>
          <cell r="BN12">
            <v>38685.831484193477</v>
          </cell>
          <cell r="BO12">
            <v>23961.524385988574</v>
          </cell>
          <cell r="BP12">
            <v>30587.443549548538</v>
          </cell>
          <cell r="BQ12">
            <v>30374.501516037635</v>
          </cell>
          <cell r="BR12">
            <v>24065.321450444375</v>
          </cell>
          <cell r="BS12">
            <v>17680</v>
          </cell>
          <cell r="BT12">
            <v>31503.545017618279</v>
          </cell>
          <cell r="BU12">
            <v>0.10875010040212529</v>
          </cell>
          <cell r="BV12">
            <v>-665.86045161233085</v>
          </cell>
          <cell r="BW12">
            <v>30515.853243324513</v>
          </cell>
          <cell r="BX12">
            <v>-16660.640829909837</v>
          </cell>
          <cell r="BY12">
            <v>-9135.1790957685735</v>
          </cell>
          <cell r="BZ12">
            <v>32296.395852713424</v>
          </cell>
          <cell r="CA12">
            <v>334845.21992346627</v>
          </cell>
          <cell r="CB12">
            <v>0.10234530988206607</v>
          </cell>
          <cell r="CC12">
            <v>28765.51864806415</v>
          </cell>
          <cell r="CD12">
            <v>-5284.7957360897844</v>
          </cell>
          <cell r="CE12">
            <v>-25513.097684307293</v>
          </cell>
          <cell r="CF12">
            <v>-18906.352557716724</v>
          </cell>
          <cell r="CG12">
            <v>104276.06801952093</v>
          </cell>
          <cell r="CH12">
            <v>-14888.551594883442</v>
          </cell>
          <cell r="CI12">
            <v>216681.70258684226</v>
          </cell>
          <cell r="CJ12">
            <v>30515.853243324513</v>
          </cell>
          <cell r="CK12">
            <v>37966.399759004111</v>
          </cell>
          <cell r="CL12">
            <v>-9135.1790957685735</v>
          </cell>
          <cell r="CM12">
            <v>-8350.2509393528308</v>
          </cell>
          <cell r="CN12">
            <v>32296.395852713424</v>
          </cell>
          <cell r="CO12">
            <v>349550.20301367302</v>
          </cell>
          <cell r="CP12">
            <v>0.42294613762647371</v>
          </cell>
          <cell r="CQ12">
            <v>7.35905594988258E-2</v>
          </cell>
          <cell r="CR12">
            <v>8.2962594909753024E-2</v>
          </cell>
          <cell r="CS12">
            <v>1.7892516626277867E-2</v>
          </cell>
          <cell r="CT12">
            <v>-2.4732885317140137E-3</v>
          </cell>
          <cell r="CU12">
            <v>0.10586298753888759</v>
          </cell>
          <cell r="CV12">
            <v>42.600838212563545</v>
          </cell>
          <cell r="CW12">
            <v>5.3071657252094475</v>
          </cell>
          <cell r="CX12">
            <v>9.4706980108063252</v>
          </cell>
          <cell r="CY12">
            <v>-1.1700110965968467</v>
          </cell>
          <cell r="CZ12">
            <v>0.97393317189613549</v>
          </cell>
          <cell r="DA12">
            <v>13.160797782723682</v>
          </cell>
          <cell r="DB12">
            <v>80.826561365641552</v>
          </cell>
        </row>
        <row r="13">
          <cell r="L13">
            <v>22.480065146407</v>
          </cell>
          <cell r="M13">
            <v>1.0747456362248122</v>
          </cell>
          <cell r="N13">
            <v>2.7329248339636161</v>
          </cell>
          <cell r="O13">
            <v>0.29078784028338911</v>
          </cell>
          <cell r="P13">
            <v>3.2028307061538803</v>
          </cell>
          <cell r="Q13">
            <v>1.222710574513201</v>
          </cell>
          <cell r="R13">
            <v>16.372653935794702</v>
          </cell>
          <cell r="S13">
            <v>1.8165771771769958</v>
          </cell>
          <cell r="T13">
            <v>0.2110486242208556</v>
          </cell>
          <cell r="U13">
            <v>3.4194407243989366E-2</v>
          </cell>
          <cell r="V13">
            <v>0.29486276909909559</v>
          </cell>
          <cell r="W13">
            <v>7.0209138999323156E-2</v>
          </cell>
          <cell r="X13">
            <v>1.5136605586763723</v>
          </cell>
          <cell r="Y13">
            <v>5.6085836703237808E-2</v>
          </cell>
          <cell r="Z13">
            <v>72052.353271212793</v>
          </cell>
          <cell r="AA13">
            <v>117026.19825747277</v>
          </cell>
          <cell r="AB13">
            <v>0</v>
          </cell>
          <cell r="AC13">
            <v>67914.273684454718</v>
          </cell>
          <cell r="AD13">
            <v>0</v>
          </cell>
          <cell r="AE13">
            <v>0</v>
          </cell>
          <cell r="AF13">
            <v>53455.555555555555</v>
          </cell>
          <cell r="AG13">
            <v>131907.42417671951</v>
          </cell>
          <cell r="AH13">
            <v>0</v>
          </cell>
          <cell r="AI13">
            <v>0</v>
          </cell>
          <cell r="AJ13">
            <v>0</v>
          </cell>
          <cell r="AK13">
            <v>0</v>
          </cell>
          <cell r="AL13">
            <v>0</v>
          </cell>
          <cell r="AM13">
            <v>0</v>
          </cell>
          <cell r="AN13">
            <v>33021.102040816324</v>
          </cell>
          <cell r="AO13">
            <v>40539.29362929229</v>
          </cell>
          <cell r="AP13">
            <v>0</v>
          </cell>
          <cell r="AQ13">
            <v>0</v>
          </cell>
          <cell r="AR13">
            <v>0</v>
          </cell>
          <cell r="AS13">
            <v>0</v>
          </cell>
          <cell r="AT13">
            <v>0</v>
          </cell>
          <cell r="AU13">
            <v>0</v>
          </cell>
          <cell r="AV13">
            <v>0</v>
          </cell>
          <cell r="AW13">
            <v>41423.482202344065</v>
          </cell>
          <cell r="AX13">
            <v>45416.588620337287</v>
          </cell>
          <cell r="AY13">
            <v>0</v>
          </cell>
          <cell r="AZ13">
            <v>0</v>
          </cell>
          <cell r="BA13">
            <v>46311.377761028903</v>
          </cell>
          <cell r="BB13">
            <v>0</v>
          </cell>
          <cell r="BC13">
            <v>49620.594785383997</v>
          </cell>
          <cell r="BD13">
            <v>38093.165287536744</v>
          </cell>
          <cell r="BE13">
            <v>40410.526315789473</v>
          </cell>
          <cell r="BF13">
            <v>37251.243231968059</v>
          </cell>
          <cell r="BG13">
            <v>22717.334880124985</v>
          </cell>
          <cell r="BH13">
            <v>43556.327965630728</v>
          </cell>
          <cell r="BI13">
            <v>25381.428571428572</v>
          </cell>
          <cell r="BJ13">
            <v>23444.833333333336</v>
          </cell>
          <cell r="BK13">
            <v>0</v>
          </cell>
          <cell r="BL13">
            <v>37511.068903385298</v>
          </cell>
          <cell r="BM13">
            <v>93123.892778139023</v>
          </cell>
          <cell r="BN13">
            <v>75161.12445450385</v>
          </cell>
          <cell r="BO13">
            <v>120235.51265104848</v>
          </cell>
          <cell r="BP13">
            <v>39356.546406253517</v>
          </cell>
          <cell r="BQ13">
            <v>41923.151828633563</v>
          </cell>
          <cell r="BR13">
            <v>34860.115494120335</v>
          </cell>
          <cell r="BS13">
            <v>39268.080811067135</v>
          </cell>
          <cell r="BT13">
            <v>163298.52298238172</v>
          </cell>
          <cell r="BU13">
            <v>0.30951402011544682</v>
          </cell>
          <cell r="BV13">
            <v>1049.4056009049723</v>
          </cell>
          <cell r="BW13">
            <v>163902.66960738285</v>
          </cell>
          <cell r="BX13">
            <v>33115.928829909841</v>
          </cell>
          <cell r="BY13">
            <v>128723.77509576856</v>
          </cell>
          <cell r="BZ13">
            <v>235075.35593657917</v>
          </cell>
          <cell r="CA13">
            <v>1129686.2829272412</v>
          </cell>
          <cell r="CB13">
            <v>0.26182901402968572</v>
          </cell>
          <cell r="CC13">
            <v>147377.24535193585</v>
          </cell>
          <cell r="CD13">
            <v>16435.075736089784</v>
          </cell>
          <cell r="CE13">
            <v>121361.9336843073</v>
          </cell>
          <cell r="CF13">
            <v>62410.420557716723</v>
          </cell>
          <cell r="CG13">
            <v>413661.7199804791</v>
          </cell>
          <cell r="CH13">
            <v>40855.207594883439</v>
          </cell>
          <cell r="CI13">
            <v>653868.68941315776</v>
          </cell>
          <cell r="CJ13">
            <v>163902.66960738285</v>
          </cell>
          <cell r="CK13">
            <v>142570.37624099589</v>
          </cell>
          <cell r="CL13">
            <v>128723.77509576856</v>
          </cell>
          <cell r="CM13">
            <v>42639.914939352835</v>
          </cell>
          <cell r="CN13">
            <v>235075.35593657917</v>
          </cell>
          <cell r="CO13">
            <v>1317205.4996263271</v>
          </cell>
          <cell r="CP13">
            <v>0.63910146780055677</v>
          </cell>
          <cell r="CQ13">
            <v>0.15684808047742871</v>
          </cell>
          <cell r="CR13">
            <v>0.13469498808628508</v>
          </cell>
          <cell r="CS13">
            <v>0.11500826593670618</v>
          </cell>
          <cell r="CT13">
            <v>4.1578822468167242E-2</v>
          </cell>
          <cell r="CU13">
            <v>0.2119868675623521</v>
          </cell>
          <cell r="CV13">
            <v>143.50182671064113</v>
          </cell>
          <cell r="CW13">
            <v>32.845811714322963</v>
          </cell>
          <cell r="CX13">
            <v>28.993534782884005</v>
          </cell>
          <cell r="CY13">
            <v>22.748648622541225</v>
          </cell>
          <cell r="CZ13">
            <v>4.0384890780000875</v>
          </cell>
          <cell r="DA13">
            <v>37.670291443995474</v>
          </cell>
          <cell r="DB13">
            <v>259.3154627933456</v>
          </cell>
        </row>
      </sheetData>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C27" dT="2025-04-03T16:02:56.53" personId="{00000000-0000-0000-0000-000000000000}" id="{F2B60C7F-596A-4B2F-8007-8EE23149A730}">
    <text>$46.22 May 2024 @ 53rd</text>
  </threadedComment>
  <threadedComment ref="C29" dT="2025-04-03T16:03:13.97" personId="{00000000-0000-0000-0000-000000000000}" id="{CB4F0E30-6A4A-4550-BEA0-AF5EA543A5B6}">
    <text>$40.83 May 2024 @ 53rd</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 Id="rId4" Type="http://schemas.microsoft.com/office/2017/10/relationships/threadedComment" Target="../threadedComments/threadedComment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B402BD-9E4C-468C-B217-6A044C40F523}">
  <dimension ref="A1:DJ45"/>
  <sheetViews>
    <sheetView topLeftCell="BV3" workbookViewId="0">
      <selection activeCell="CO6" sqref="CO6:CR6"/>
    </sheetView>
  </sheetViews>
  <sheetFormatPr defaultRowHeight="12.75" x14ac:dyDescent="0.2"/>
  <cols>
    <col min="1" max="1" width="44.83203125" style="417" customWidth="1"/>
    <col min="2" max="2" width="15" style="422" customWidth="1"/>
    <col min="3" max="82" width="9" style="417" customWidth="1"/>
    <col min="83" max="16384" width="9.33203125" style="417"/>
  </cols>
  <sheetData>
    <row r="1" spans="1:114" ht="18" x14ac:dyDescent="0.25">
      <c r="A1" s="445" t="s">
        <v>33</v>
      </c>
      <c r="B1" s="446"/>
    </row>
    <row r="2" spans="1:114" ht="15.75" x14ac:dyDescent="0.25">
      <c r="A2" s="418" t="s">
        <v>417</v>
      </c>
      <c r="B2" s="419"/>
    </row>
    <row r="3" spans="1:114" ht="15.75" thickBot="1" x14ac:dyDescent="0.3">
      <c r="A3" s="420" t="s">
        <v>35</v>
      </c>
      <c r="B3" s="421"/>
    </row>
    <row r="6" spans="1:114" x14ac:dyDescent="0.2">
      <c r="CK6" s="222" t="s">
        <v>385</v>
      </c>
      <c r="CL6" s="222" t="s">
        <v>385</v>
      </c>
      <c r="CM6" s="222" t="s">
        <v>385</v>
      </c>
      <c r="CN6" s="222" t="s">
        <v>385</v>
      </c>
      <c r="CO6" s="497" t="s">
        <v>384</v>
      </c>
      <c r="CP6" s="497" t="s">
        <v>384</v>
      </c>
      <c r="CQ6" s="497" t="s">
        <v>384</v>
      </c>
      <c r="CR6" s="497" t="s">
        <v>384</v>
      </c>
      <c r="CS6" s="495" t="s">
        <v>418</v>
      </c>
      <c r="CT6" s="495" t="s">
        <v>419</v>
      </c>
      <c r="CU6" s="495" t="s">
        <v>418</v>
      </c>
      <c r="CV6" s="495" t="s">
        <v>418</v>
      </c>
    </row>
    <row r="7" spans="1:114" s="422" customFormat="1" x14ac:dyDescent="0.2">
      <c r="B7" s="422" t="s">
        <v>45</v>
      </c>
      <c r="C7" s="423" t="s">
        <v>46</v>
      </c>
      <c r="D7" s="423" t="s">
        <v>47</v>
      </c>
      <c r="E7" s="423" t="s">
        <v>48</v>
      </c>
      <c r="F7" s="423" t="s">
        <v>49</v>
      </c>
      <c r="G7" s="423" t="s">
        <v>50</v>
      </c>
      <c r="H7" s="423" t="s">
        <v>51</v>
      </c>
      <c r="I7" s="423" t="s">
        <v>52</v>
      </c>
      <c r="J7" s="423" t="s">
        <v>53</v>
      </c>
      <c r="K7" s="423" t="s">
        <v>54</v>
      </c>
      <c r="L7" s="423" t="s">
        <v>55</v>
      </c>
      <c r="M7" s="423" t="s">
        <v>56</v>
      </c>
      <c r="N7" s="423" t="s">
        <v>57</v>
      </c>
      <c r="O7" s="423" t="s">
        <v>58</v>
      </c>
      <c r="P7" s="423" t="s">
        <v>59</v>
      </c>
      <c r="Q7" s="423" t="s">
        <v>60</v>
      </c>
      <c r="R7" s="423" t="s">
        <v>61</v>
      </c>
      <c r="S7" s="423" t="s">
        <v>62</v>
      </c>
      <c r="T7" s="423" t="s">
        <v>63</v>
      </c>
      <c r="U7" s="423" t="s">
        <v>64</v>
      </c>
      <c r="V7" s="423" t="s">
        <v>65</v>
      </c>
      <c r="W7" s="423" t="s">
        <v>66</v>
      </c>
      <c r="X7" s="423" t="s">
        <v>67</v>
      </c>
      <c r="Y7" s="423" t="s">
        <v>68</v>
      </c>
      <c r="Z7" s="423" t="s">
        <v>69</v>
      </c>
      <c r="AA7" s="423" t="s">
        <v>70</v>
      </c>
      <c r="AB7" s="423" t="s">
        <v>71</v>
      </c>
      <c r="AC7" s="423" t="s">
        <v>72</v>
      </c>
      <c r="AD7" s="423" t="s">
        <v>73</v>
      </c>
      <c r="AE7" s="423" t="s">
        <v>74</v>
      </c>
      <c r="AF7" s="423" t="s">
        <v>75</v>
      </c>
      <c r="AG7" s="423" t="s">
        <v>76</v>
      </c>
      <c r="AH7" s="423" t="s">
        <v>77</v>
      </c>
      <c r="AI7" s="423" t="s">
        <v>78</v>
      </c>
      <c r="AJ7" s="423" t="s">
        <v>79</v>
      </c>
      <c r="AK7" s="423" t="s">
        <v>80</v>
      </c>
      <c r="AL7" s="423" t="s">
        <v>81</v>
      </c>
      <c r="AM7" s="423" t="s">
        <v>82</v>
      </c>
      <c r="AN7" s="423" t="s">
        <v>83</v>
      </c>
      <c r="AO7" s="423" t="s">
        <v>84</v>
      </c>
      <c r="AP7" s="423" t="s">
        <v>85</v>
      </c>
      <c r="AQ7" s="423" t="s">
        <v>86</v>
      </c>
      <c r="AR7" s="423" t="s">
        <v>87</v>
      </c>
      <c r="AS7" s="423" t="s">
        <v>88</v>
      </c>
      <c r="AT7" s="423" t="s">
        <v>89</v>
      </c>
      <c r="AU7" s="422" t="s">
        <v>90</v>
      </c>
      <c r="AV7" s="422" t="s">
        <v>91</v>
      </c>
      <c r="AW7" s="422" t="s">
        <v>92</v>
      </c>
      <c r="AX7" s="422" t="s">
        <v>93</v>
      </c>
      <c r="AY7" s="422" t="s">
        <v>94</v>
      </c>
      <c r="AZ7" s="422" t="s">
        <v>95</v>
      </c>
      <c r="BA7" s="422" t="s">
        <v>96</v>
      </c>
      <c r="BB7" s="422" t="s">
        <v>97</v>
      </c>
      <c r="BC7" s="422" t="s">
        <v>98</v>
      </c>
      <c r="BD7" s="422" t="s">
        <v>99</v>
      </c>
      <c r="BE7" s="422" t="s">
        <v>100</v>
      </c>
      <c r="BF7" s="422" t="s">
        <v>101</v>
      </c>
      <c r="BG7" s="422" t="s">
        <v>102</v>
      </c>
      <c r="BH7" s="422" t="s">
        <v>103</v>
      </c>
      <c r="BI7" s="422" t="s">
        <v>104</v>
      </c>
      <c r="BJ7" s="422" t="s">
        <v>105</v>
      </c>
      <c r="BK7" s="422" t="s">
        <v>106</v>
      </c>
      <c r="BL7" s="422" t="s">
        <v>107</v>
      </c>
      <c r="BM7" s="422" t="s">
        <v>108</v>
      </c>
      <c r="BN7" s="422" t="s">
        <v>109</v>
      </c>
      <c r="BO7" s="422" t="s">
        <v>110</v>
      </c>
      <c r="BP7" s="422" t="s">
        <v>111</v>
      </c>
      <c r="BQ7" s="422" t="s">
        <v>112</v>
      </c>
      <c r="BR7" s="422" t="s">
        <v>113</v>
      </c>
      <c r="BS7" s="422" t="s">
        <v>114</v>
      </c>
      <c r="BT7" s="422" t="s">
        <v>115</v>
      </c>
      <c r="BU7" s="422" t="s">
        <v>116</v>
      </c>
      <c r="BV7" s="422" t="s">
        <v>117</v>
      </c>
      <c r="BW7" s="422" t="s">
        <v>118</v>
      </c>
      <c r="BX7" s="422" t="s">
        <v>119</v>
      </c>
      <c r="BY7" s="422" t="s">
        <v>120</v>
      </c>
      <c r="BZ7" s="422" t="s">
        <v>121</v>
      </c>
      <c r="CA7" s="422" t="s">
        <v>122</v>
      </c>
      <c r="CB7" s="422" t="s">
        <v>123</v>
      </c>
      <c r="CC7" s="422" t="s">
        <v>124</v>
      </c>
      <c r="CD7" s="422" t="s">
        <v>125</v>
      </c>
      <c r="CE7" s="422" t="s">
        <v>126</v>
      </c>
      <c r="CF7" s="422" t="s">
        <v>127</v>
      </c>
      <c r="CG7" s="422" t="s">
        <v>128</v>
      </c>
      <c r="CH7" s="422" t="s">
        <v>129</v>
      </c>
      <c r="CI7" s="422" t="s">
        <v>331</v>
      </c>
      <c r="CJ7" s="422" t="s">
        <v>332</v>
      </c>
      <c r="CK7" s="422" t="s">
        <v>333</v>
      </c>
      <c r="CL7" s="422" t="s">
        <v>334</v>
      </c>
      <c r="CM7" s="422" t="s">
        <v>335</v>
      </c>
      <c r="CN7" s="422" t="s">
        <v>336</v>
      </c>
      <c r="CO7" s="422" t="s">
        <v>337</v>
      </c>
      <c r="CP7" s="422" t="s">
        <v>338</v>
      </c>
      <c r="CQ7" s="422" t="s">
        <v>339</v>
      </c>
      <c r="CR7" s="422" t="s">
        <v>340</v>
      </c>
      <c r="CS7" s="422" t="s">
        <v>341</v>
      </c>
      <c r="CT7" s="422" t="s">
        <v>342</v>
      </c>
      <c r="CU7" s="422" t="s">
        <v>383</v>
      </c>
      <c r="CV7" s="422" t="s">
        <v>382</v>
      </c>
      <c r="CW7" s="422" t="s">
        <v>381</v>
      </c>
      <c r="CX7" s="422" t="s">
        <v>380</v>
      </c>
      <c r="CY7" s="422" t="s">
        <v>379</v>
      </c>
      <c r="CZ7" s="422" t="s">
        <v>378</v>
      </c>
      <c r="DA7" s="422" t="s">
        <v>377</v>
      </c>
      <c r="DB7" s="422" t="s">
        <v>376</v>
      </c>
      <c r="DC7" s="422" t="s">
        <v>375</v>
      </c>
      <c r="DD7" s="422" t="s">
        <v>374</v>
      </c>
      <c r="DE7" s="422" t="s">
        <v>373</v>
      </c>
      <c r="DF7" s="422" t="s">
        <v>372</v>
      </c>
      <c r="DG7" s="422" t="s">
        <v>420</v>
      </c>
      <c r="DH7" s="422" t="s">
        <v>421</v>
      </c>
      <c r="DI7" s="422" t="s">
        <v>422</v>
      </c>
      <c r="DJ7" s="422" t="s">
        <v>423</v>
      </c>
    </row>
    <row r="8" spans="1:114" x14ac:dyDescent="0.2">
      <c r="A8" s="422" t="s">
        <v>131</v>
      </c>
      <c r="B8" s="422" t="s">
        <v>132</v>
      </c>
      <c r="C8" s="424">
        <v>2.00636724585048</v>
      </c>
      <c r="D8" s="424">
        <v>2.0291650874162701</v>
      </c>
      <c r="E8" s="424">
        <v>2.03757968920663</v>
      </c>
      <c r="F8" s="424">
        <v>2.0606142945993899</v>
      </c>
      <c r="G8" s="424">
        <v>2.0745370690741001</v>
      </c>
      <c r="H8" s="424">
        <v>2.0847825323862401</v>
      </c>
      <c r="I8" s="424">
        <v>2.1206860135604901</v>
      </c>
      <c r="J8" s="424">
        <v>2.1424966802388901</v>
      </c>
      <c r="K8" s="424">
        <v>2.1578163861285402</v>
      </c>
      <c r="L8" s="424">
        <v>2.1832138994825101</v>
      </c>
      <c r="M8" s="424">
        <v>2.20421171618483</v>
      </c>
      <c r="N8" s="424">
        <v>2.1896212296401001</v>
      </c>
      <c r="O8" s="424">
        <v>2.20803013839891</v>
      </c>
      <c r="P8" s="424">
        <v>2.22770508501555</v>
      </c>
      <c r="Q8" s="424">
        <v>2.2460289904441102</v>
      </c>
      <c r="R8" s="424">
        <v>2.2733243234402698</v>
      </c>
      <c r="S8" s="424">
        <v>2.2978727440896298</v>
      </c>
      <c r="T8" s="424">
        <v>2.33464757476135</v>
      </c>
      <c r="U8" s="424">
        <v>2.3735745419461698</v>
      </c>
      <c r="V8" s="424">
        <v>2.3215865251415799</v>
      </c>
      <c r="W8" s="424">
        <v>2.3038606165018001</v>
      </c>
      <c r="X8" s="424">
        <v>2.3146322553388998</v>
      </c>
      <c r="Y8" s="424">
        <v>2.3340236320998402</v>
      </c>
      <c r="Z8" s="424">
        <v>2.3521234651093201</v>
      </c>
      <c r="AA8" s="424">
        <v>2.3568893012599399</v>
      </c>
      <c r="AB8" s="424">
        <v>2.3598587637925301</v>
      </c>
      <c r="AC8" s="424">
        <v>2.36770399877773</v>
      </c>
      <c r="AD8" s="424">
        <v>2.38955809384764</v>
      </c>
      <c r="AE8" s="424">
        <v>2.4084022153037701</v>
      </c>
      <c r="AF8" s="424">
        <v>2.4444685874859502</v>
      </c>
      <c r="AG8" s="424">
        <v>2.4605086632613302</v>
      </c>
      <c r="AH8" s="424">
        <v>2.4674418556211899</v>
      </c>
      <c r="AI8" s="424">
        <v>2.48047055705287</v>
      </c>
      <c r="AJ8" s="424">
        <v>2.4868301554203001</v>
      </c>
      <c r="AK8" s="424">
        <v>2.4980039898718398</v>
      </c>
      <c r="AL8" s="424">
        <v>2.5174915991773301</v>
      </c>
      <c r="AM8" s="424">
        <v>2.5233669038241602</v>
      </c>
      <c r="AN8" s="424">
        <v>2.5236484225090998</v>
      </c>
      <c r="AO8" s="424">
        <v>2.5385387932097001</v>
      </c>
      <c r="AP8" s="424">
        <v>2.5493614834078802</v>
      </c>
      <c r="AQ8" s="424">
        <v>2.56413842425306</v>
      </c>
      <c r="AR8" s="424">
        <v>2.5682595344004202</v>
      </c>
      <c r="AS8" s="424">
        <v>2.5745815760815098</v>
      </c>
      <c r="AT8" s="424">
        <v>2.5704046529659599</v>
      </c>
      <c r="AU8" s="424">
        <v>2.5621353989770399</v>
      </c>
      <c r="AV8" s="424">
        <v>2.5738294568645199</v>
      </c>
      <c r="AW8" s="424">
        <v>2.5764114663554598</v>
      </c>
      <c r="AX8" s="424">
        <v>2.5767502329649301</v>
      </c>
      <c r="AY8" s="424">
        <v>2.5717413107399598</v>
      </c>
      <c r="AZ8" s="424">
        <v>2.5921620600181798</v>
      </c>
      <c r="BA8" s="424">
        <v>2.6070176064225401</v>
      </c>
      <c r="BB8" s="424">
        <v>2.6253915835400998</v>
      </c>
      <c r="BC8" s="424">
        <v>2.6431333690427099</v>
      </c>
      <c r="BD8" s="424">
        <v>2.64546336636419</v>
      </c>
      <c r="BE8" s="424">
        <v>2.6516697947452901</v>
      </c>
      <c r="BF8" s="424">
        <v>2.6731235139351899</v>
      </c>
      <c r="BG8" s="424">
        <v>2.7026167667051602</v>
      </c>
      <c r="BH8" s="424">
        <v>2.7193001657199298</v>
      </c>
      <c r="BI8" s="424">
        <v>2.7260426960930002</v>
      </c>
      <c r="BJ8" s="424">
        <v>2.7399178823535002</v>
      </c>
      <c r="BK8" s="424">
        <v>2.75033882552344</v>
      </c>
      <c r="BL8" s="424">
        <v>2.7691255542531601</v>
      </c>
      <c r="BM8" s="424">
        <v>2.7814380326339401</v>
      </c>
      <c r="BN8" s="424">
        <v>2.7939506416860498</v>
      </c>
      <c r="BO8" s="424">
        <v>2.8070587081190901</v>
      </c>
      <c r="BP8" s="424">
        <v>2.7896042146639002</v>
      </c>
      <c r="BQ8" s="424">
        <v>2.8000632487604</v>
      </c>
      <c r="BR8" s="424">
        <v>2.8135749304701099</v>
      </c>
      <c r="BS8" s="424">
        <v>2.84473365656154</v>
      </c>
      <c r="BT8" s="424">
        <v>2.8776899530551501</v>
      </c>
      <c r="BU8" s="424">
        <v>2.91846987961046</v>
      </c>
      <c r="BV8" s="424">
        <v>2.9745336047687898</v>
      </c>
      <c r="BW8" s="424">
        <v>3.0363632095510602</v>
      </c>
      <c r="BX8" s="424">
        <v>3.0937945903717101</v>
      </c>
      <c r="BY8" s="424">
        <v>3.12914302923721</v>
      </c>
      <c r="BZ8" s="424">
        <v>3.1622983158543199</v>
      </c>
      <c r="CA8" s="424">
        <v>3.1733517442999202</v>
      </c>
      <c r="CB8" s="424">
        <v>3.1738971093723101</v>
      </c>
      <c r="CC8" s="424">
        <v>3.1967043068674501</v>
      </c>
      <c r="CD8" s="424">
        <v>3.2211287408653502</v>
      </c>
      <c r="CE8" s="424">
        <v>3.2551615727335901</v>
      </c>
      <c r="CF8" s="424">
        <v>3.3025430744967199</v>
      </c>
      <c r="CG8" s="424">
        <v>3.3164535747380799</v>
      </c>
      <c r="CH8" s="424">
        <v>3.3311271452806199</v>
      </c>
      <c r="CI8" s="424">
        <v>3.3805574761649502</v>
      </c>
      <c r="CJ8" s="424">
        <v>3.3911358817845798</v>
      </c>
      <c r="CK8" s="424">
        <v>3.42090476912849</v>
      </c>
      <c r="CL8" s="424">
        <v>3.45086054139498</v>
      </c>
      <c r="CM8" s="424">
        <v>3.47803660088959</v>
      </c>
      <c r="CN8" s="424">
        <v>3.5036364440878298</v>
      </c>
      <c r="CO8" s="424">
        <v>3.52842418661261</v>
      </c>
      <c r="CP8" s="424">
        <v>3.5518223377445399</v>
      </c>
      <c r="CQ8" s="424">
        <v>3.5704329661040499</v>
      </c>
      <c r="CR8" s="424">
        <v>3.59431879867507</v>
      </c>
      <c r="CS8" s="424">
        <v>3.6197296850457299</v>
      </c>
      <c r="CT8" s="424">
        <v>3.6489463470633501</v>
      </c>
      <c r="CU8" s="424">
        <v>3.6687124556605899</v>
      </c>
      <c r="CV8" s="424">
        <v>3.6864294893499601</v>
      </c>
      <c r="CW8" s="424">
        <v>3.7035919425396702</v>
      </c>
      <c r="CX8" s="424">
        <v>3.7218910658414801</v>
      </c>
      <c r="CY8" s="424">
        <v>3.74450228718245</v>
      </c>
      <c r="CZ8" s="424">
        <v>3.7641038893052801</v>
      </c>
      <c r="DA8" s="424">
        <v>3.7859306337552399</v>
      </c>
      <c r="DB8" s="424">
        <v>3.8070680913635799</v>
      </c>
      <c r="DC8" s="424">
        <v>3.8276570325017798</v>
      </c>
      <c r="DD8" s="424">
        <v>3.8498962905440401</v>
      </c>
      <c r="DE8" s="424">
        <v>3.8736036928645801</v>
      </c>
      <c r="DF8" s="424">
        <v>3.8983395136939598</v>
      </c>
      <c r="DG8" s="424">
        <v>3.9240204269381902</v>
      </c>
      <c r="DH8" s="424">
        <v>3.9478359999447599</v>
      </c>
      <c r="DI8" s="424">
        <v>3.9699190088239602</v>
      </c>
      <c r="DJ8" s="424">
        <v>3.9923073910680298</v>
      </c>
    </row>
    <row r="9" spans="1:114" x14ac:dyDescent="0.2">
      <c r="A9" s="422" t="s">
        <v>133</v>
      </c>
      <c r="B9" s="422" t="s">
        <v>134</v>
      </c>
      <c r="C9" s="424">
        <v>2.00636724585048</v>
      </c>
      <c r="D9" s="424">
        <v>2.0291650874162701</v>
      </c>
      <c r="E9" s="424">
        <v>2.03757968920663</v>
      </c>
      <c r="F9" s="424">
        <v>2.0606142945993899</v>
      </c>
      <c r="G9" s="424">
        <v>2.0745370690741001</v>
      </c>
      <c r="H9" s="424">
        <v>2.0847825323862401</v>
      </c>
      <c r="I9" s="424">
        <v>2.1206860135604901</v>
      </c>
      <c r="J9" s="424">
        <v>2.1424966802388901</v>
      </c>
      <c r="K9" s="424">
        <v>2.1578163861285402</v>
      </c>
      <c r="L9" s="424">
        <v>2.1832138994825101</v>
      </c>
      <c r="M9" s="424">
        <v>2.20421171618483</v>
      </c>
      <c r="N9" s="424">
        <v>2.1896212296401001</v>
      </c>
      <c r="O9" s="424">
        <v>2.20803013839891</v>
      </c>
      <c r="P9" s="424">
        <v>2.22770508501555</v>
      </c>
      <c r="Q9" s="424">
        <v>2.2460289904441102</v>
      </c>
      <c r="R9" s="424">
        <v>2.2733243234402698</v>
      </c>
      <c r="S9" s="424">
        <v>2.2978727440896298</v>
      </c>
      <c r="T9" s="424">
        <v>2.33464757476135</v>
      </c>
      <c r="U9" s="424">
        <v>2.3735745419461698</v>
      </c>
      <c r="V9" s="424">
        <v>2.3215865251415799</v>
      </c>
      <c r="W9" s="424">
        <v>2.3038606165018001</v>
      </c>
      <c r="X9" s="424">
        <v>2.3146322553388998</v>
      </c>
      <c r="Y9" s="424">
        <v>2.3340236320998402</v>
      </c>
      <c r="Z9" s="424">
        <v>2.3521234651093201</v>
      </c>
      <c r="AA9" s="424">
        <v>2.3568893012599399</v>
      </c>
      <c r="AB9" s="424">
        <v>2.3598587637925301</v>
      </c>
      <c r="AC9" s="424">
        <v>2.36770399877773</v>
      </c>
      <c r="AD9" s="424">
        <v>2.38955809384764</v>
      </c>
      <c r="AE9" s="424">
        <v>2.4084022153037701</v>
      </c>
      <c r="AF9" s="424">
        <v>2.4444685874859502</v>
      </c>
      <c r="AG9" s="424">
        <v>2.4605086632613302</v>
      </c>
      <c r="AH9" s="424">
        <v>2.4674418556211899</v>
      </c>
      <c r="AI9" s="424">
        <v>2.48047055705287</v>
      </c>
      <c r="AJ9" s="424">
        <v>2.4868301554203001</v>
      </c>
      <c r="AK9" s="424">
        <v>2.4980039898718398</v>
      </c>
      <c r="AL9" s="424">
        <v>2.5174915991773301</v>
      </c>
      <c r="AM9" s="424">
        <v>2.5233669038241602</v>
      </c>
      <c r="AN9" s="424">
        <v>2.5236484225090998</v>
      </c>
      <c r="AO9" s="424">
        <v>2.5385387932097001</v>
      </c>
      <c r="AP9" s="424">
        <v>2.5493614834078802</v>
      </c>
      <c r="AQ9" s="424">
        <v>2.56413842425306</v>
      </c>
      <c r="AR9" s="424">
        <v>2.5682595344004202</v>
      </c>
      <c r="AS9" s="424">
        <v>2.5745815760815098</v>
      </c>
      <c r="AT9" s="424">
        <v>2.5704046529659599</v>
      </c>
      <c r="AU9" s="424">
        <v>2.5621353989770399</v>
      </c>
      <c r="AV9" s="424">
        <v>2.5738294568645199</v>
      </c>
      <c r="AW9" s="424">
        <v>2.5764114663554598</v>
      </c>
      <c r="AX9" s="424">
        <v>2.5767502329649301</v>
      </c>
      <c r="AY9" s="424">
        <v>2.5717413107399598</v>
      </c>
      <c r="AZ9" s="424">
        <v>2.5921620600181798</v>
      </c>
      <c r="BA9" s="424">
        <v>2.6070176064225401</v>
      </c>
      <c r="BB9" s="424">
        <v>2.6253915835400998</v>
      </c>
      <c r="BC9" s="424">
        <v>2.6431333690427099</v>
      </c>
      <c r="BD9" s="424">
        <v>2.64546336636419</v>
      </c>
      <c r="BE9" s="424">
        <v>2.6516697947452901</v>
      </c>
      <c r="BF9" s="424">
        <v>2.6731235139351899</v>
      </c>
      <c r="BG9" s="424">
        <v>2.7026167667051602</v>
      </c>
      <c r="BH9" s="424">
        <v>2.7193001657199298</v>
      </c>
      <c r="BI9" s="424">
        <v>2.7260426960930002</v>
      </c>
      <c r="BJ9" s="424">
        <v>2.7399178823535002</v>
      </c>
      <c r="BK9" s="424">
        <v>2.75033882552344</v>
      </c>
      <c r="BL9" s="424">
        <v>2.7691255542531601</v>
      </c>
      <c r="BM9" s="424">
        <v>2.7814380326339401</v>
      </c>
      <c r="BN9" s="424">
        <v>2.7939506416860498</v>
      </c>
      <c r="BO9" s="424">
        <v>2.8070587081190901</v>
      </c>
      <c r="BP9" s="424">
        <v>2.7896042146639002</v>
      </c>
      <c r="BQ9" s="424">
        <v>2.8000632487604</v>
      </c>
      <c r="BR9" s="424">
        <v>2.8135749304701099</v>
      </c>
      <c r="BS9" s="424">
        <v>2.84473365656154</v>
      </c>
      <c r="BT9" s="424">
        <v>2.8776899530551501</v>
      </c>
      <c r="BU9" s="424">
        <v>2.91846987961046</v>
      </c>
      <c r="BV9" s="424">
        <v>2.9745336047687898</v>
      </c>
      <c r="BW9" s="424">
        <v>3.0363632095510602</v>
      </c>
      <c r="BX9" s="424">
        <v>3.0937945903717101</v>
      </c>
      <c r="BY9" s="424">
        <v>3.12914302923721</v>
      </c>
      <c r="BZ9" s="424">
        <v>3.1622983158543199</v>
      </c>
      <c r="CA9" s="424">
        <v>3.1733517442999202</v>
      </c>
      <c r="CB9" s="424">
        <v>3.1738971093723101</v>
      </c>
      <c r="CC9" s="424">
        <v>3.1967043068674501</v>
      </c>
      <c r="CD9" s="424">
        <v>3.2211287408653502</v>
      </c>
      <c r="CE9" s="424">
        <v>3.2551615727335901</v>
      </c>
      <c r="CF9" s="424">
        <v>3.3025430744967199</v>
      </c>
      <c r="CG9" s="424">
        <v>3.3164535747380799</v>
      </c>
      <c r="CH9" s="424">
        <v>3.3311271452806199</v>
      </c>
      <c r="CI9" s="424">
        <v>3.3805574761649502</v>
      </c>
      <c r="CJ9" s="424">
        <v>3.3911358817845798</v>
      </c>
      <c r="CK9" s="424">
        <v>3.4129396874642501</v>
      </c>
      <c r="CL9" s="424">
        <v>3.4423382271101</v>
      </c>
      <c r="CM9" s="424">
        <v>3.46890008614267</v>
      </c>
      <c r="CN9" s="424">
        <v>3.4930740830614599</v>
      </c>
      <c r="CO9" s="424">
        <v>3.5166970181017101</v>
      </c>
      <c r="CP9" s="424">
        <v>3.5391359576809802</v>
      </c>
      <c r="CQ9" s="424">
        <v>3.5557031093286899</v>
      </c>
      <c r="CR9" s="424">
        <v>3.5777375244542702</v>
      </c>
      <c r="CS9" s="424">
        <v>3.6014165177855402</v>
      </c>
      <c r="CT9" s="424">
        <v>3.6290949288132999</v>
      </c>
      <c r="CU9" s="424">
        <v>3.64749988924493</v>
      </c>
      <c r="CV9" s="424">
        <v>3.6637983633625799</v>
      </c>
      <c r="CW9" s="424">
        <v>3.67946031335625</v>
      </c>
      <c r="CX9" s="424">
        <v>3.69601435345478</v>
      </c>
      <c r="CY9" s="424">
        <v>3.7168997226776899</v>
      </c>
      <c r="CZ9" s="424">
        <v>3.7344956092559798</v>
      </c>
      <c r="DA9" s="424">
        <v>3.7540706664004899</v>
      </c>
      <c r="DB9" s="424">
        <v>3.77273346934117</v>
      </c>
      <c r="DC9" s="424">
        <v>3.7907940045364898</v>
      </c>
      <c r="DD9" s="424">
        <v>3.8101573763498902</v>
      </c>
      <c r="DE9" s="424">
        <v>3.8308082193872899</v>
      </c>
      <c r="DF9" s="424">
        <v>3.8522751254059902</v>
      </c>
      <c r="DG9" s="424">
        <v>3.8744699506176801</v>
      </c>
      <c r="DH9" s="424">
        <v>3.89466682958804</v>
      </c>
      <c r="DI9" s="424">
        <v>3.9130606540209301</v>
      </c>
      <c r="DJ9" s="424">
        <v>3.9317160575227601</v>
      </c>
    </row>
    <row r="10" spans="1:114" x14ac:dyDescent="0.2">
      <c r="A10" s="422" t="s">
        <v>135</v>
      </c>
      <c r="B10" s="422" t="s">
        <v>136</v>
      </c>
      <c r="C10" s="424">
        <v>2.00636724585048</v>
      </c>
      <c r="D10" s="424">
        <v>2.0291650874162701</v>
      </c>
      <c r="E10" s="424">
        <v>2.03757968920663</v>
      </c>
      <c r="F10" s="424">
        <v>2.0606142945993899</v>
      </c>
      <c r="G10" s="424">
        <v>2.0745370690741001</v>
      </c>
      <c r="H10" s="424">
        <v>2.0847825323862401</v>
      </c>
      <c r="I10" s="424">
        <v>2.1206860135604901</v>
      </c>
      <c r="J10" s="424">
        <v>2.1424966802388901</v>
      </c>
      <c r="K10" s="424">
        <v>2.1578163861285402</v>
      </c>
      <c r="L10" s="424">
        <v>2.1832138994825101</v>
      </c>
      <c r="M10" s="424">
        <v>2.20421171618483</v>
      </c>
      <c r="N10" s="424">
        <v>2.1896212296401001</v>
      </c>
      <c r="O10" s="424">
        <v>2.20803013839891</v>
      </c>
      <c r="P10" s="424">
        <v>2.22770508501555</v>
      </c>
      <c r="Q10" s="424">
        <v>2.2460289904441102</v>
      </c>
      <c r="R10" s="424">
        <v>2.2733243234402698</v>
      </c>
      <c r="S10" s="424">
        <v>2.2978727440896298</v>
      </c>
      <c r="T10" s="424">
        <v>2.33464757476135</v>
      </c>
      <c r="U10" s="424">
        <v>2.3735745419461698</v>
      </c>
      <c r="V10" s="424">
        <v>2.3215865251415799</v>
      </c>
      <c r="W10" s="424">
        <v>2.3038606165018001</v>
      </c>
      <c r="X10" s="424">
        <v>2.3146322553388998</v>
      </c>
      <c r="Y10" s="424">
        <v>2.3340236320998402</v>
      </c>
      <c r="Z10" s="424">
        <v>2.3521234651093201</v>
      </c>
      <c r="AA10" s="424">
        <v>2.3568893012599399</v>
      </c>
      <c r="AB10" s="424">
        <v>2.3598587637925301</v>
      </c>
      <c r="AC10" s="424">
        <v>2.36770399877773</v>
      </c>
      <c r="AD10" s="424">
        <v>2.38955809384764</v>
      </c>
      <c r="AE10" s="424">
        <v>2.4084022153037701</v>
      </c>
      <c r="AF10" s="424">
        <v>2.4444685874859502</v>
      </c>
      <c r="AG10" s="424">
        <v>2.4605086632613302</v>
      </c>
      <c r="AH10" s="424">
        <v>2.4674418556211899</v>
      </c>
      <c r="AI10" s="424">
        <v>2.48047055705287</v>
      </c>
      <c r="AJ10" s="424">
        <v>2.4868301554203001</v>
      </c>
      <c r="AK10" s="424">
        <v>2.4980039898718398</v>
      </c>
      <c r="AL10" s="424">
        <v>2.5174915991773301</v>
      </c>
      <c r="AM10" s="424">
        <v>2.5233669038241602</v>
      </c>
      <c r="AN10" s="424">
        <v>2.5236484225090998</v>
      </c>
      <c r="AO10" s="424">
        <v>2.5385387932097001</v>
      </c>
      <c r="AP10" s="424">
        <v>2.5493614834078802</v>
      </c>
      <c r="AQ10" s="424">
        <v>2.56413842425306</v>
      </c>
      <c r="AR10" s="424">
        <v>2.5682595344004202</v>
      </c>
      <c r="AS10" s="424">
        <v>2.5745815760815098</v>
      </c>
      <c r="AT10" s="424">
        <v>2.5704046529659599</v>
      </c>
      <c r="AU10" s="424">
        <v>2.5621353989770399</v>
      </c>
      <c r="AV10" s="424">
        <v>2.5738294568645199</v>
      </c>
      <c r="AW10" s="424">
        <v>2.5764114663554598</v>
      </c>
      <c r="AX10" s="424">
        <v>2.5767502329649301</v>
      </c>
      <c r="AY10" s="424">
        <v>2.5717413107399598</v>
      </c>
      <c r="AZ10" s="424">
        <v>2.5921620600181798</v>
      </c>
      <c r="BA10" s="424">
        <v>2.6070176064225401</v>
      </c>
      <c r="BB10" s="424">
        <v>2.6253915835400998</v>
      </c>
      <c r="BC10" s="424">
        <v>2.6431333690427099</v>
      </c>
      <c r="BD10" s="424">
        <v>2.64546336636419</v>
      </c>
      <c r="BE10" s="424">
        <v>2.6516697947452901</v>
      </c>
      <c r="BF10" s="424">
        <v>2.6731235139351899</v>
      </c>
      <c r="BG10" s="424">
        <v>2.7026167667051602</v>
      </c>
      <c r="BH10" s="424">
        <v>2.7193001657199298</v>
      </c>
      <c r="BI10" s="424">
        <v>2.7260426960930002</v>
      </c>
      <c r="BJ10" s="424">
        <v>2.7399178823535002</v>
      </c>
      <c r="BK10" s="424">
        <v>2.75033882552344</v>
      </c>
      <c r="BL10" s="424">
        <v>2.7691255542531601</v>
      </c>
      <c r="BM10" s="424">
        <v>2.7814380326339401</v>
      </c>
      <c r="BN10" s="424">
        <v>2.7939506416860498</v>
      </c>
      <c r="BO10" s="424">
        <v>2.8070587081190901</v>
      </c>
      <c r="BP10" s="424">
        <v>2.7896042146639002</v>
      </c>
      <c r="BQ10" s="424">
        <v>2.8000632487604</v>
      </c>
      <c r="BR10" s="424">
        <v>2.8135749304701099</v>
      </c>
      <c r="BS10" s="424">
        <v>2.84473365656154</v>
      </c>
      <c r="BT10" s="424">
        <v>2.8776899530551501</v>
      </c>
      <c r="BU10" s="424">
        <v>2.91846987961046</v>
      </c>
      <c r="BV10" s="424">
        <v>2.9745336047687898</v>
      </c>
      <c r="BW10" s="424">
        <v>3.0363632095510602</v>
      </c>
      <c r="BX10" s="424">
        <v>3.0937945903717101</v>
      </c>
      <c r="BY10" s="424">
        <v>3.12914302923721</v>
      </c>
      <c r="BZ10" s="424">
        <v>3.1622983158543199</v>
      </c>
      <c r="CA10" s="424">
        <v>3.1733517442999202</v>
      </c>
      <c r="CB10" s="424">
        <v>3.1738971093723101</v>
      </c>
      <c r="CC10" s="424">
        <v>3.1967043068674501</v>
      </c>
      <c r="CD10" s="424">
        <v>3.2211287408653502</v>
      </c>
      <c r="CE10" s="424">
        <v>3.2551615727335901</v>
      </c>
      <c r="CF10" s="424">
        <v>3.3025430744967199</v>
      </c>
      <c r="CG10" s="424">
        <v>3.3164535747380799</v>
      </c>
      <c r="CH10" s="424">
        <v>3.3311271452806199</v>
      </c>
      <c r="CI10" s="424">
        <v>3.3805574761649502</v>
      </c>
      <c r="CJ10" s="424">
        <v>3.3911358817845798</v>
      </c>
      <c r="CK10" s="424">
        <v>3.4482396013578702</v>
      </c>
      <c r="CL10" s="424">
        <v>3.4966037747232601</v>
      </c>
      <c r="CM10" s="424">
        <v>3.54362736030878</v>
      </c>
      <c r="CN10" s="424">
        <v>3.5857187728199</v>
      </c>
      <c r="CO10" s="424">
        <v>3.62604709604717</v>
      </c>
      <c r="CP10" s="424">
        <v>3.6643486233431299</v>
      </c>
      <c r="CQ10" s="424">
        <v>3.6980170366307901</v>
      </c>
      <c r="CR10" s="424">
        <v>3.7362281271879301</v>
      </c>
      <c r="CS10" s="424">
        <v>3.7757697845651199</v>
      </c>
      <c r="CT10" s="424">
        <v>3.81923417762482</v>
      </c>
      <c r="CU10" s="424">
        <v>3.8534226123102799</v>
      </c>
      <c r="CV10" s="424">
        <v>3.8859361075079502</v>
      </c>
      <c r="CW10" s="424">
        <v>3.9170381719442302</v>
      </c>
      <c r="CX10" s="424">
        <v>3.94938548648082</v>
      </c>
      <c r="CY10" s="424">
        <v>3.9865861807148399</v>
      </c>
      <c r="CZ10" s="424">
        <v>4.0205021207341201</v>
      </c>
      <c r="DA10" s="424">
        <v>4.0568191595857499</v>
      </c>
      <c r="DB10" s="424">
        <v>4.0924681799454303</v>
      </c>
      <c r="DC10" s="424">
        <v>4.12795213201019</v>
      </c>
      <c r="DD10" s="424">
        <v>4.1652868322002803</v>
      </c>
      <c r="DE10" s="424">
        <v>4.2041024076852</v>
      </c>
      <c r="DF10" s="424">
        <v>4.2443210505388498</v>
      </c>
      <c r="DG10" s="424">
        <v>4.2859112182827701</v>
      </c>
      <c r="DH10" s="424">
        <v>4.3254014106558101</v>
      </c>
      <c r="DI10" s="424">
        <v>4.3631521810086404</v>
      </c>
      <c r="DJ10" s="424">
        <v>4.4015594728248102</v>
      </c>
    </row>
    <row r="12" spans="1:114" x14ac:dyDescent="0.2">
      <c r="C12" s="425"/>
      <c r="D12" s="425"/>
      <c r="E12" s="425"/>
      <c r="F12" s="425"/>
      <c r="G12" s="425"/>
      <c r="H12" s="425"/>
      <c r="I12" s="425"/>
      <c r="J12" s="425"/>
      <c r="K12" s="425"/>
      <c r="L12" s="425"/>
      <c r="M12" s="425"/>
      <c r="N12" s="425"/>
      <c r="O12" s="425"/>
      <c r="P12" s="425"/>
      <c r="Q12" s="425"/>
      <c r="R12" s="425"/>
      <c r="S12" s="425"/>
      <c r="T12" s="425"/>
      <c r="U12" s="425"/>
      <c r="V12" s="425"/>
      <c r="W12" s="425"/>
      <c r="X12" s="425"/>
      <c r="Y12" s="425"/>
      <c r="Z12" s="425"/>
      <c r="AA12" s="425"/>
      <c r="AB12" s="425"/>
      <c r="AC12" s="425"/>
      <c r="AD12" s="425"/>
      <c r="AE12" s="425"/>
      <c r="AF12" s="425"/>
      <c r="AG12" s="425"/>
      <c r="AH12" s="425"/>
      <c r="AI12" s="425"/>
      <c r="AJ12" s="425"/>
      <c r="AK12" s="425"/>
      <c r="AL12" s="425"/>
      <c r="AM12" s="425"/>
      <c r="AN12" s="425"/>
      <c r="AO12" s="425"/>
      <c r="AP12" s="425"/>
      <c r="AQ12" s="425"/>
      <c r="AR12" s="425"/>
      <c r="AS12" s="425"/>
      <c r="AT12" s="425"/>
    </row>
    <row r="13" spans="1:114" x14ac:dyDescent="0.2">
      <c r="C13" s="425"/>
      <c r="D13" s="425"/>
      <c r="E13" s="425"/>
      <c r="F13" s="425"/>
      <c r="G13" s="425"/>
      <c r="H13" s="425"/>
      <c r="I13" s="425"/>
      <c r="J13" s="425"/>
      <c r="K13" s="425"/>
      <c r="L13" s="425"/>
      <c r="M13" s="425"/>
      <c r="N13" s="425"/>
      <c r="O13" s="425"/>
      <c r="P13" s="425"/>
      <c r="Q13" s="425"/>
      <c r="R13" s="425"/>
      <c r="S13" s="425"/>
      <c r="T13" s="425"/>
      <c r="U13" s="425"/>
      <c r="V13" s="425"/>
      <c r="W13" s="425"/>
      <c r="X13" s="425"/>
      <c r="Y13" s="425"/>
      <c r="Z13" s="425"/>
      <c r="AA13" s="425"/>
      <c r="AB13" s="425"/>
      <c r="AC13" s="425"/>
      <c r="AD13" s="425"/>
      <c r="AE13" s="425"/>
      <c r="AF13" s="425"/>
      <c r="AG13" s="425"/>
      <c r="AH13" s="425"/>
      <c r="AI13" s="425"/>
      <c r="AJ13" s="425"/>
      <c r="AK13" s="425"/>
      <c r="AL13" s="425"/>
      <c r="AM13" s="425"/>
      <c r="AN13" s="425"/>
      <c r="AO13" s="425"/>
      <c r="AP13" s="425"/>
      <c r="AQ13" s="425"/>
      <c r="AR13" s="425"/>
      <c r="AS13" s="425"/>
      <c r="AT13" s="425"/>
    </row>
    <row r="14" spans="1:114" x14ac:dyDescent="0.2">
      <c r="C14" s="424"/>
      <c r="D14" s="424"/>
      <c r="E14" s="424"/>
      <c r="F14" s="424"/>
      <c r="G14" s="424"/>
      <c r="H14" s="424"/>
      <c r="I14" s="424"/>
      <c r="J14" s="424"/>
      <c r="K14" s="424"/>
      <c r="L14" s="424"/>
      <c r="M14" s="424"/>
      <c r="N14" s="424"/>
      <c r="O14" s="424"/>
      <c r="P14" s="424"/>
      <c r="Q14" s="424"/>
      <c r="R14" s="424"/>
      <c r="S14" s="424"/>
      <c r="T14" s="424"/>
      <c r="U14" s="424"/>
      <c r="V14" s="424"/>
      <c r="W14" s="424"/>
      <c r="X14" s="424"/>
      <c r="Y14" s="424"/>
      <c r="Z14" s="424"/>
      <c r="AA14" s="424"/>
      <c r="AB14" s="424"/>
      <c r="AC14" s="424"/>
      <c r="AD14" s="424"/>
      <c r="AE14" s="424"/>
      <c r="AF14" s="424"/>
      <c r="AG14" s="424"/>
      <c r="AH14" s="424"/>
      <c r="AI14" s="424"/>
      <c r="AJ14" s="424"/>
      <c r="AK14" s="424"/>
      <c r="AL14" s="424"/>
      <c r="AM14" s="424"/>
      <c r="AN14" s="424"/>
      <c r="AO14" s="424"/>
      <c r="AP14" s="424"/>
      <c r="AQ14" s="424"/>
      <c r="AR14" s="424"/>
      <c r="AS14" s="424"/>
      <c r="AT14" s="424"/>
    </row>
    <row r="15" spans="1:114" x14ac:dyDescent="0.2">
      <c r="C15" s="424"/>
      <c r="D15" s="424"/>
      <c r="E15" s="424"/>
      <c r="F15" s="424"/>
    </row>
    <row r="16" spans="1:114" hidden="1" x14ac:dyDescent="0.2">
      <c r="C16" s="424"/>
      <c r="D16" s="424"/>
      <c r="E16" s="424"/>
      <c r="F16" s="424"/>
    </row>
    <row r="17" spans="3:99" hidden="1" x14ac:dyDescent="0.2">
      <c r="C17" s="424"/>
      <c r="D17" s="424"/>
      <c r="E17" s="424"/>
      <c r="F17" s="424"/>
    </row>
    <row r="18" spans="3:99" hidden="1" x14ac:dyDescent="0.2">
      <c r="CJ18" s="221" t="s">
        <v>137</v>
      </c>
      <c r="CK18" s="203"/>
      <c r="CL18" s="203"/>
      <c r="CM18" s="220" t="s">
        <v>424</v>
      </c>
      <c r="CN18" s="219"/>
      <c r="CO18" s="219"/>
      <c r="CP18" s="219"/>
      <c r="CQ18" s="219"/>
      <c r="CR18" s="219"/>
      <c r="CS18" s="203"/>
      <c r="CT18" s="203"/>
      <c r="CU18" s="203"/>
    </row>
    <row r="19" spans="3:99" hidden="1" x14ac:dyDescent="0.2">
      <c r="CJ19" s="218"/>
      <c r="CK19" s="217"/>
      <c r="CL19" s="217"/>
      <c r="CM19" s="217"/>
      <c r="CN19" s="217"/>
      <c r="CO19" s="217"/>
      <c r="CP19" s="217"/>
      <c r="CQ19" s="217"/>
      <c r="CR19" s="217"/>
      <c r="CS19" s="217"/>
      <c r="CT19" s="217"/>
      <c r="CU19" s="216"/>
    </row>
    <row r="20" spans="3:99" hidden="1" x14ac:dyDescent="0.2">
      <c r="CJ20" s="204"/>
      <c r="CK20" s="209" t="s">
        <v>139</v>
      </c>
      <c r="CL20" s="215" t="s">
        <v>425</v>
      </c>
      <c r="CM20" s="203"/>
      <c r="CN20" s="203"/>
      <c r="CO20" s="203"/>
      <c r="CP20" s="203"/>
      <c r="CQ20" s="203"/>
      <c r="CR20" s="203"/>
      <c r="CS20" s="203"/>
      <c r="CT20" s="203"/>
      <c r="CU20" s="214"/>
    </row>
    <row r="21" spans="3:99" hidden="1" x14ac:dyDescent="0.2">
      <c r="CJ21" s="204"/>
      <c r="CK21" s="203"/>
      <c r="CL21" s="213" t="s">
        <v>336</v>
      </c>
      <c r="CM21" s="203"/>
      <c r="CN21" s="203"/>
      <c r="CO21" s="203"/>
      <c r="CP21" s="203"/>
      <c r="CQ21" s="203"/>
      <c r="CR21" s="203"/>
      <c r="CS21" s="203"/>
      <c r="CT21" s="203"/>
      <c r="CU21" s="212" t="s">
        <v>141</v>
      </c>
    </row>
    <row r="22" spans="3:99" hidden="1" x14ac:dyDescent="0.2">
      <c r="CJ22" s="204"/>
      <c r="CK22" s="203"/>
      <c r="CL22" s="211">
        <f>CN9</f>
        <v>3.4930740830614599</v>
      </c>
      <c r="CM22" s="203"/>
      <c r="CN22" s="203"/>
      <c r="CO22" s="203"/>
      <c r="CP22" s="203"/>
      <c r="CQ22" s="203"/>
      <c r="CR22" s="203"/>
      <c r="CS22" s="203"/>
      <c r="CT22" s="203"/>
      <c r="CU22" s="206">
        <f>CL22</f>
        <v>3.4930740830614599</v>
      </c>
    </row>
    <row r="23" spans="3:99" hidden="1" x14ac:dyDescent="0.2">
      <c r="CJ23" s="204"/>
      <c r="CK23" s="203"/>
      <c r="CL23" s="203"/>
      <c r="CM23" s="203"/>
      <c r="CN23" s="203"/>
      <c r="CO23" s="203"/>
      <c r="CP23" s="203"/>
      <c r="CQ23" s="203"/>
      <c r="CR23" s="203"/>
      <c r="CS23" s="203"/>
      <c r="CT23" s="203"/>
      <c r="CU23" s="205"/>
    </row>
    <row r="24" spans="3:99" hidden="1" x14ac:dyDescent="0.2">
      <c r="CJ24" s="447" t="s">
        <v>142</v>
      </c>
      <c r="CK24" s="448"/>
      <c r="CL24" s="448"/>
      <c r="CM24" s="203" t="s">
        <v>371</v>
      </c>
      <c r="CN24" s="203"/>
      <c r="CO24" s="203"/>
      <c r="CP24" s="203"/>
      <c r="CQ24" s="203"/>
      <c r="CR24" s="203"/>
      <c r="CS24" s="203"/>
      <c r="CT24" s="203"/>
      <c r="CU24" s="205"/>
    </row>
    <row r="25" spans="3:99" hidden="1" x14ac:dyDescent="0.2">
      <c r="CJ25" s="210"/>
      <c r="CK25" s="209"/>
      <c r="CL25" s="208" t="s">
        <v>337</v>
      </c>
      <c r="CM25" s="208" t="s">
        <v>338</v>
      </c>
      <c r="CN25" s="208" t="s">
        <v>339</v>
      </c>
      <c r="CO25" s="208" t="s">
        <v>340</v>
      </c>
      <c r="CP25" s="208" t="s">
        <v>341</v>
      </c>
      <c r="CQ25" s="208" t="s">
        <v>342</v>
      </c>
      <c r="CR25" s="208" t="s">
        <v>383</v>
      </c>
      <c r="CS25" s="208" t="s">
        <v>382</v>
      </c>
      <c r="CT25" s="203"/>
      <c r="CU25" s="205"/>
    </row>
    <row r="26" spans="3:99" hidden="1" x14ac:dyDescent="0.2">
      <c r="CJ26" s="204"/>
      <c r="CK26" s="203"/>
      <c r="CL26" s="424">
        <v>3.5166970181017101</v>
      </c>
      <c r="CM26" s="424">
        <v>3.5391359576809802</v>
      </c>
      <c r="CN26" s="424">
        <v>3.5557031093286899</v>
      </c>
      <c r="CO26" s="424">
        <v>3.5777375244542702</v>
      </c>
      <c r="CP26" s="424">
        <v>3.6014165177855402</v>
      </c>
      <c r="CQ26" s="424">
        <v>3.6290949288132999</v>
      </c>
      <c r="CR26" s="424">
        <v>3.64749988924493</v>
      </c>
      <c r="CS26" s="424">
        <v>3.6637983633625799</v>
      </c>
      <c r="CT26" s="203"/>
      <c r="CU26" s="206">
        <f>AVERAGE(CL26:CS26)</f>
        <v>3.5913854135965</v>
      </c>
    </row>
    <row r="27" spans="3:99" hidden="1" x14ac:dyDescent="0.2">
      <c r="CJ27" s="204"/>
      <c r="CK27" s="203"/>
      <c r="CL27" s="203"/>
      <c r="CM27" s="203"/>
      <c r="CN27" s="203"/>
      <c r="CO27" s="203"/>
      <c r="CP27" s="203"/>
      <c r="CQ27" s="203"/>
      <c r="CR27" s="203"/>
      <c r="CS27" s="203"/>
      <c r="CT27" s="203"/>
      <c r="CU27" s="205"/>
    </row>
    <row r="28" spans="3:99" hidden="1" x14ac:dyDescent="0.2">
      <c r="CJ28" s="204"/>
      <c r="CK28" s="203"/>
      <c r="CL28" s="203"/>
      <c r="CM28" s="203"/>
      <c r="CN28" s="203"/>
      <c r="CO28" s="203"/>
      <c r="CP28" s="203"/>
      <c r="CQ28" s="203"/>
      <c r="CR28" s="203"/>
      <c r="CS28" s="203"/>
      <c r="CT28" s="202" t="s">
        <v>144</v>
      </c>
      <c r="CU28" s="183">
        <f>(CU26-CU22)/CU22</f>
        <v>2.8144645145595178E-2</v>
      </c>
    </row>
    <row r="29" spans="3:99" hidden="1" x14ac:dyDescent="0.2">
      <c r="CJ29" s="201"/>
      <c r="CK29" s="200"/>
      <c r="CL29" s="200"/>
      <c r="CM29" s="200"/>
      <c r="CN29" s="200"/>
      <c r="CO29" s="200"/>
      <c r="CP29" s="200"/>
      <c r="CQ29" s="200"/>
      <c r="CR29" s="200"/>
      <c r="CS29" s="200"/>
      <c r="CT29" s="200"/>
      <c r="CU29" s="199"/>
    </row>
    <row r="30" spans="3:99" hidden="1" x14ac:dyDescent="0.2"/>
    <row r="31" spans="3:99" hidden="1" x14ac:dyDescent="0.2"/>
    <row r="32" spans="3:99" hidden="1" x14ac:dyDescent="0.2"/>
    <row r="34" spans="88:99" x14ac:dyDescent="0.2">
      <c r="CJ34" s="221" t="s">
        <v>137</v>
      </c>
      <c r="CK34" s="203"/>
      <c r="CL34" s="203"/>
      <c r="CM34" s="491" t="s">
        <v>430</v>
      </c>
      <c r="CN34" s="219"/>
      <c r="CO34" s="219"/>
      <c r="CP34" s="219"/>
      <c r="CQ34" s="219"/>
      <c r="CR34" s="219"/>
      <c r="CS34" s="203"/>
      <c r="CT34" s="203"/>
      <c r="CU34" s="203"/>
    </row>
    <row r="35" spans="88:99" x14ac:dyDescent="0.2">
      <c r="CJ35" s="218"/>
      <c r="CK35" s="217"/>
      <c r="CL35" s="217"/>
      <c r="CM35" s="217"/>
      <c r="CN35" s="217"/>
      <c r="CO35" s="217"/>
      <c r="CP35" s="217"/>
      <c r="CQ35" s="217"/>
      <c r="CR35" s="217"/>
      <c r="CS35" s="217"/>
      <c r="CT35" s="217"/>
      <c r="CU35" s="216"/>
    </row>
    <row r="36" spans="88:99" x14ac:dyDescent="0.2">
      <c r="CJ36" s="204"/>
      <c r="CK36" s="209" t="s">
        <v>139</v>
      </c>
      <c r="CL36" s="215" t="s">
        <v>426</v>
      </c>
      <c r="CM36" s="203"/>
      <c r="CN36" s="203"/>
      <c r="CO36" s="203"/>
      <c r="CP36" s="203"/>
      <c r="CQ36" s="203"/>
      <c r="CR36" s="203"/>
      <c r="CS36" s="203"/>
      <c r="CT36" s="203"/>
      <c r="CU36" s="214"/>
    </row>
    <row r="37" spans="88:99" x14ac:dyDescent="0.2">
      <c r="CJ37" s="204"/>
      <c r="CK37" s="203"/>
      <c r="CL37" s="213" t="s">
        <v>338</v>
      </c>
      <c r="CM37" s="203"/>
      <c r="CN37" s="203"/>
      <c r="CO37" s="203"/>
      <c r="CP37" s="203"/>
      <c r="CQ37" s="203"/>
      <c r="CR37" s="203"/>
      <c r="CS37" s="203"/>
      <c r="CT37" s="203"/>
      <c r="CU37" s="212" t="s">
        <v>141</v>
      </c>
    </row>
    <row r="38" spans="88:99" x14ac:dyDescent="0.2">
      <c r="CJ38" s="204"/>
      <c r="CK38" s="203"/>
      <c r="CL38" s="211">
        <f>CP8</f>
        <v>3.5518223377445399</v>
      </c>
      <c r="CM38" s="203"/>
      <c r="CN38" s="203"/>
      <c r="CO38" s="203"/>
      <c r="CP38" s="203"/>
      <c r="CQ38" s="203"/>
      <c r="CR38" s="203"/>
      <c r="CS38" s="203"/>
      <c r="CT38" s="203"/>
      <c r="CU38" s="206">
        <f>CL38</f>
        <v>3.5518223377445399</v>
      </c>
    </row>
    <row r="39" spans="88:99" x14ac:dyDescent="0.2">
      <c r="CJ39" s="204"/>
      <c r="CK39" s="203"/>
      <c r="CL39" s="203"/>
      <c r="CM39" s="203"/>
      <c r="CN39" s="203"/>
      <c r="CO39" s="203"/>
      <c r="CP39" s="203"/>
      <c r="CQ39" s="203"/>
      <c r="CR39" s="203"/>
      <c r="CS39" s="203"/>
      <c r="CT39" s="203"/>
      <c r="CU39" s="205"/>
    </row>
    <row r="40" spans="88:99" x14ac:dyDescent="0.2">
      <c r="CJ40" s="447" t="s">
        <v>142</v>
      </c>
      <c r="CK40" s="448"/>
      <c r="CL40" s="448"/>
      <c r="CM40" s="203" t="s">
        <v>427</v>
      </c>
      <c r="CN40" s="203"/>
      <c r="CO40" s="203"/>
      <c r="CP40" s="203"/>
      <c r="CQ40" s="203"/>
      <c r="CR40" s="203"/>
      <c r="CS40" s="203"/>
      <c r="CT40" s="203"/>
      <c r="CU40" s="205"/>
    </row>
    <row r="41" spans="88:99" x14ac:dyDescent="0.2">
      <c r="CJ41" s="210"/>
      <c r="CK41" s="209"/>
      <c r="CL41" s="422" t="s">
        <v>339</v>
      </c>
      <c r="CM41" s="422" t="s">
        <v>340</v>
      </c>
      <c r="CN41" s="422" t="s">
        <v>341</v>
      </c>
      <c r="CO41" s="422" t="s">
        <v>342</v>
      </c>
      <c r="CP41" s="422" t="s">
        <v>383</v>
      </c>
      <c r="CQ41" s="422" t="s">
        <v>382</v>
      </c>
      <c r="CR41" s="422" t="s">
        <v>381</v>
      </c>
      <c r="CS41" s="422" t="s">
        <v>380</v>
      </c>
      <c r="CT41" s="203"/>
      <c r="CU41" s="205"/>
    </row>
    <row r="42" spans="88:99" x14ac:dyDescent="0.2">
      <c r="CJ42" s="204"/>
      <c r="CK42" s="203"/>
      <c r="CL42" s="207">
        <f>CQ8</f>
        <v>3.5704329661040499</v>
      </c>
      <c r="CM42" s="207">
        <f t="shared" ref="CM42:CS42" si="0">CR8</f>
        <v>3.59431879867507</v>
      </c>
      <c r="CN42" s="207">
        <f t="shared" si="0"/>
        <v>3.6197296850457299</v>
      </c>
      <c r="CO42" s="207">
        <f t="shared" si="0"/>
        <v>3.6489463470633501</v>
      </c>
      <c r="CP42" s="207">
        <f t="shared" si="0"/>
        <v>3.6687124556605899</v>
      </c>
      <c r="CQ42" s="207">
        <f t="shared" si="0"/>
        <v>3.6864294893499601</v>
      </c>
      <c r="CR42" s="207">
        <f t="shared" si="0"/>
        <v>3.7035919425396702</v>
      </c>
      <c r="CS42" s="207">
        <f t="shared" si="0"/>
        <v>3.7218910658414801</v>
      </c>
      <c r="CT42" s="203"/>
      <c r="CU42" s="206">
        <f>AVERAGE(CL42:CS42)</f>
        <v>3.6517565937849872</v>
      </c>
    </row>
    <row r="43" spans="88:99" x14ac:dyDescent="0.2">
      <c r="CJ43" s="204"/>
      <c r="CK43" s="203"/>
      <c r="CL43" s="203"/>
      <c r="CM43" s="203"/>
      <c r="CN43" s="203"/>
      <c r="CO43" s="203"/>
      <c r="CP43" s="203"/>
      <c r="CQ43" s="203"/>
      <c r="CR43" s="203"/>
      <c r="CS43" s="203"/>
      <c r="CT43" s="203"/>
      <c r="CU43" s="205"/>
    </row>
    <row r="44" spans="88:99" x14ac:dyDescent="0.2">
      <c r="CJ44" s="204"/>
      <c r="CK44" s="203"/>
      <c r="CL44" s="203"/>
      <c r="CM44" s="203"/>
      <c r="CN44" s="203"/>
      <c r="CO44" s="203"/>
      <c r="CP44" s="203"/>
      <c r="CQ44" s="203"/>
      <c r="CR44" s="203"/>
      <c r="CS44" s="203"/>
      <c r="CT44" s="202" t="s">
        <v>144</v>
      </c>
      <c r="CU44" s="183">
        <f>(CU42-CU38)/CU38</f>
        <v>2.8136051451240943E-2</v>
      </c>
    </row>
    <row r="45" spans="88:99" x14ac:dyDescent="0.2">
      <c r="CJ45" s="201"/>
      <c r="CK45" s="200"/>
      <c r="CL45" s="200"/>
      <c r="CM45" s="200"/>
      <c r="CN45" s="200"/>
      <c r="CO45" s="200"/>
      <c r="CP45" s="200"/>
      <c r="CQ45" s="200"/>
      <c r="CR45" s="200"/>
      <c r="CS45" s="200"/>
      <c r="CT45" s="200"/>
      <c r="CU45" s="199"/>
    </row>
  </sheetData>
  <mergeCells count="3">
    <mergeCell ref="A1:B1"/>
    <mergeCell ref="CJ24:CL24"/>
    <mergeCell ref="CJ40:CL40"/>
  </mergeCells>
  <pageMargins left="0.25" right="0.25" top="1" bottom="1" header="0.5" footer="0.5"/>
  <pageSetup orientation="landscape"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43DE3C-C7EB-46A2-AF39-54A73048BA0A}">
  <dimension ref="A1:AUU300"/>
  <sheetViews>
    <sheetView topLeftCell="AA1" zoomScale="85" zoomScaleNormal="85" workbookViewId="0">
      <pane ySplit="1" topLeftCell="A2" activePane="bottomLeft" state="frozen"/>
      <selection pane="bottomLeft" activeCell="G5" sqref="G5"/>
    </sheetView>
  </sheetViews>
  <sheetFormatPr defaultColWidth="9.33203125" defaultRowHeight="15" x14ac:dyDescent="0.25"/>
  <cols>
    <col min="1" max="1" width="47.5" style="135" customWidth="1"/>
    <col min="2" max="2" width="21.83203125" style="135" customWidth="1"/>
    <col min="3" max="3" width="9.33203125" style="135"/>
    <col min="4" max="43" width="21.83203125" style="135" customWidth="1"/>
    <col min="44" max="883" width="9.33203125" style="135"/>
    <col min="884" max="923" width="9.33203125" style="145"/>
    <col min="924" max="1123" width="9.33203125" style="135"/>
    <col min="1124" max="1243" width="9.33203125" style="146"/>
    <col min="1244" max="16384" width="9.33203125" style="135"/>
  </cols>
  <sheetData>
    <row r="1" spans="1:43" x14ac:dyDescent="0.25">
      <c r="A1" s="134">
        <v>28</v>
      </c>
      <c r="C1" s="136" t="s">
        <v>309</v>
      </c>
      <c r="E1" s="137">
        <f ca="1">IF(COUNT(E12:E300)=0,"-",AVERAGE(E12:OFFSET(E12,$A$1-1,0)))</f>
        <v>1107.5724771405637</v>
      </c>
      <c r="G1" s="137">
        <f ca="1">IF(COUNT(G12:G300)=0,"-",AVERAGE(G12:OFFSET(G12,$A$1-1,0)))</f>
        <v>392.6848170937381</v>
      </c>
      <c r="I1" s="137" t="str">
        <f ca="1">IF(COUNT(I12:I300)=0,"-",AVERAGE(I12:OFFSET(I12,$A$1-1,0)))</f>
        <v>-</v>
      </c>
      <c r="K1" s="137">
        <f ca="1">IF(COUNT(K12:K300)=0,"-",AVERAGE(K12:OFFSET(K12,$A$1-1,0)))</f>
        <v>8428.5660589582385</v>
      </c>
      <c r="M1" s="137">
        <f ca="1">IF(COUNT(M12:M300)=0,"-",AVERAGE(M12:OFFSET(M12,$A$1-1,0)))</f>
        <v>28113.480055560693</v>
      </c>
      <c r="O1" s="137">
        <f ca="1">IF(COUNT(O12:O300)=0,"-",AVERAGE(O12:OFFSET(O12,$A$1-1,0)))</f>
        <v>79.746668070714449</v>
      </c>
      <c r="Q1" s="137">
        <f ca="1">IF(COUNT(Q12:Q300)=0,"-",AVERAGE(Q12:OFFSET(Q12,$A$1-1,0)))</f>
        <v>38.808548174917362</v>
      </c>
      <c r="S1" s="137">
        <f ca="1">IF(COUNT(S12:S300)=0,"-",AVERAGE(S12:OFFSET(S12,$A$1-1,0)))</f>
        <v>18.418769382483177</v>
      </c>
      <c r="U1" s="137">
        <f ca="1">IF(COUNT(U12:U300)=0,"-",AVERAGE(U12:OFFSET(U12,$A$1-1,0)))</f>
        <v>28.172817281728175</v>
      </c>
      <c r="W1" s="137">
        <f ca="1">IF(COUNT(W12:W300)=0,"-",AVERAGE(W12:OFFSET(W12,$A$1-1,0)))</f>
        <v>28.395578124707328</v>
      </c>
      <c r="Y1" s="137" t="str">
        <f ca="1">IF(COUNT(Y12:Y300)=0,"-",AVERAGE(Y12:OFFSET(Y12,$A$1-1,0)))</f>
        <v>-</v>
      </c>
      <c r="AA1" s="137" t="str">
        <f ca="1">IF(COUNT(AA12:AA300)=0,"-",AVERAGE(AA12:OFFSET(AA12,$A$1-1,0)))</f>
        <v>-</v>
      </c>
      <c r="AC1" s="137">
        <f ca="1">IF(COUNT(AC12:AC300)=0,"-",AVERAGE(AC12:OFFSET(AC12,$A$1-1,0)))</f>
        <v>3630.7795800872027</v>
      </c>
      <c r="AE1" s="137">
        <f ca="1">IF(COUNT(AE12:AE300)=0,"-",AVERAGE(AE12:OFFSET(AE12,$A$1-1,0)))</f>
        <v>4641.2238970620383</v>
      </c>
      <c r="AG1" s="137" t="str">
        <f ca="1">IF(COUNT(AG12:AG300)=0,"-",AVERAGE(AG12:OFFSET(AG12,$A$1-1,0)))</f>
        <v>-</v>
      </c>
      <c r="AI1" s="137" t="str">
        <f ca="1">IF(COUNT(AI12:AI300)=0,"-",AVERAGE(AI12:OFFSET(AI12,$A$1-1,0)))</f>
        <v>-</v>
      </c>
      <c r="AK1" s="137">
        <f ca="1">IF(COUNT(AK12:AK300)=0,"-",AVERAGE(AK12:OFFSET(AK12,$A$1-1,0)))</f>
        <v>1413.6438950069012</v>
      </c>
      <c r="AM1" s="137" t="str">
        <f ca="1">IF(COUNT(AM12:AM300)=0,"-",AVERAGE(AM12:OFFSET(AM12,$A$1-1,0)))</f>
        <v>-</v>
      </c>
      <c r="AO1" s="137">
        <f ca="1">IF(COUNT(AO12:AO300)=0,"-",AVERAGE(AO12:OFFSET(AO12,$A$1-1,0)))</f>
        <v>370.59319330279601</v>
      </c>
      <c r="AQ1" s="137">
        <f ca="1">IF(COUNT(AQ12:AQ300)=0,"-",AVERAGE(AQ12:OFFSET(AQ12,$A$1-1,0)))</f>
        <v>7059.3624899510696</v>
      </c>
    </row>
    <row r="2" spans="1:43" x14ac:dyDescent="0.25">
      <c r="C2" s="136" t="s">
        <v>190</v>
      </c>
      <c r="E2" s="137">
        <f ca="1">IF(COUNT(E12:E300)=0,"-",E1-(2*_xlfn.STDEV.P(E12:OFFSET(E12,$A$1-1,0))))</f>
        <v>-767.03370585656398</v>
      </c>
      <c r="G2" s="137">
        <f ca="1">IF(COUNT(G12:G300)=0,"-",G1-(2*_xlfn.STDEV.P(G12:OFFSET(G12,$A$1-1,0))))</f>
        <v>-597.46278946869688</v>
      </c>
      <c r="I2" s="137" t="str">
        <f ca="1">IF(COUNT(I12:I300)=0,"-",I1-(2*_xlfn.STDEV.P(I12:OFFSET(I12,$A$1-1,0))))</f>
        <v>-</v>
      </c>
      <c r="K2" s="137">
        <f ca="1">IF(COUNT(K12:K300)=0,"-",K1-(2*_xlfn.STDEV.P(K12:OFFSET(K12,$A$1-1,0))))</f>
        <v>6253.64923791406</v>
      </c>
      <c r="M2" s="137">
        <f ca="1">IF(COUNT(M12:M300)=0,"-",M1-(2*_xlfn.STDEV.P(M12:OFFSET(M12,$A$1-1,0))))</f>
        <v>28113.480055560693</v>
      </c>
      <c r="O2" s="137">
        <f ca="1">IF(COUNT(O12:O300)=0,"-",O1-(2*_xlfn.STDEV.P(O12:OFFSET(O12,$A$1-1,0))))</f>
        <v>-22.562293713710758</v>
      </c>
      <c r="Q2" s="137">
        <f ca="1">IF(COUNT(Q12:Q300)=0,"-",Q1-(2*_xlfn.STDEV.P(Q12:OFFSET(Q12,$A$1-1,0))))</f>
        <v>-102.26133601178698</v>
      </c>
      <c r="S2" s="137">
        <f ca="1">IF(COUNT(S12:S300)=0,"-",S1-(2*_xlfn.STDEV.P(S12:OFFSET(S12,$A$1-1,0))))</f>
        <v>-0.12403555911695108</v>
      </c>
      <c r="U2" s="137">
        <f ca="1">IF(COUNT(U12:U300)=0,"-",U1-(2*_xlfn.STDEV.P(U12:OFFSET(U12,$A$1-1,0))))</f>
        <v>28.172817281728175</v>
      </c>
      <c r="W2" s="137">
        <f ca="1">IF(COUNT(W12:W300)=0,"-",W1-(2*_xlfn.STDEV.P(W12:OFFSET(W12,$A$1-1,0))))</f>
        <v>4.3525927954567329</v>
      </c>
      <c r="Y2" s="137" t="str">
        <f ca="1">IF(COUNT(Y12:Y300)=0,"-",Y1-(2*_xlfn.STDEV.P(Y12:OFFSET(Y12,$A$1-1,0))))</f>
        <v>-</v>
      </c>
      <c r="AA2" s="137" t="str">
        <f ca="1">IF(COUNT(AA12:AA300)=0,"-",AA1-(2*_xlfn.STDEV.P(AA12:OFFSET(AA12,$A$1-1,0))))</f>
        <v>-</v>
      </c>
      <c r="AC2" s="137">
        <f ca="1">IF(COUNT(AC12:AC300)=0,"-",AC1-(2*_xlfn.STDEV.P(AC12:OFFSET(AC12,$A$1-1,0))))</f>
        <v>-3703.795301566317</v>
      </c>
      <c r="AE2" s="137">
        <f ca="1">IF(COUNT(AE12:AE300)=0,"-",AE1-(2*_xlfn.STDEV.P(AE12:OFFSET(AE12,$A$1-1,0))))</f>
        <v>-486.09090560058667</v>
      </c>
      <c r="AG2" s="137" t="str">
        <f ca="1">IF(COUNT(AG12:AG300)=0,"-",AG1-(2*_xlfn.STDEV.P(AG12:OFFSET(AG12,$A$1-1,0))))</f>
        <v>-</v>
      </c>
      <c r="AI2" s="137" t="str">
        <f ca="1">IF(COUNT(AI12:AI300)=0,"-",AI1-(2*_xlfn.STDEV.P(AI12:OFFSET(AI12,$A$1-1,0))))</f>
        <v>-</v>
      </c>
      <c r="AK2" s="137">
        <f ca="1">IF(COUNT(AK12:AK300)=0,"-",AK1-(2*_xlfn.STDEV.P(AK12:OFFSET(AK12,$A$1-1,0))))</f>
        <v>-4036.8331737542558</v>
      </c>
      <c r="AM2" s="137" t="str">
        <f ca="1">IF(COUNT(AM12:AM300)=0,"-",AM1-(2*_xlfn.STDEV.P(AM12:OFFSET(AM12,$A$1-1,0))))</f>
        <v>-</v>
      </c>
      <c r="AO2" s="137">
        <f ca="1">IF(COUNT(AO12:AO300)=0,"-",AO1-(2*_xlfn.STDEV.P(AO12:OFFSET(AO12,$A$1-1,0))))</f>
        <v>-133.07167867284767</v>
      </c>
      <c r="AQ2" s="137">
        <f ca="1">IF(COUNT(AQ12:AQ300)=0,"-",AQ1-(2*_xlfn.STDEV.P(AQ12:OFFSET(AQ12,$A$1-1,0))))</f>
        <v>-6868.6711635780803</v>
      </c>
    </row>
    <row r="3" spans="1:43" x14ac:dyDescent="0.25">
      <c r="A3" s="490" t="s">
        <v>310</v>
      </c>
      <c r="C3" s="136" t="s">
        <v>191</v>
      </c>
      <c r="E3" s="137">
        <f ca="1">IF(COUNT(E12:E300)=0,"-",E1+(2*_xlfn.STDEV.P(E12:OFFSET(E12,$A$1-1,0))))</f>
        <v>2982.1786601376916</v>
      </c>
      <c r="G3" s="137">
        <f ca="1">IF(COUNT(G12:G300)=0,"-",G1+(2*_xlfn.STDEV.P(G12:OFFSET(G12,$A$1-1,0))))</f>
        <v>1382.832423656173</v>
      </c>
      <c r="I3" s="137" t="str">
        <f ca="1">IF(COUNT(I12:I300)=0,"-",I1+(2*_xlfn.STDEV.P(I12:OFFSET(I12,$A$1-1,0))))</f>
        <v>-</v>
      </c>
      <c r="K3" s="137">
        <f ca="1">IF(COUNT(K12:K300)=0,"-",K1+(2*_xlfn.STDEV.P(K12:OFFSET(K12,$A$1-1,0))))</f>
        <v>10603.482880002417</v>
      </c>
      <c r="M3" s="137">
        <f ca="1">IF(COUNT(M12:M300)=0,"-",M1+(2*_xlfn.STDEV.P(M12:OFFSET(M12,$A$1-1,0))))</f>
        <v>28113.480055560693</v>
      </c>
      <c r="O3" s="137">
        <f ca="1">IF(COUNT(O12:O300)=0,"-",O1+(2*_xlfn.STDEV.P(O12:OFFSET(O12,$A$1-1,0))))</f>
        <v>182.05562985513967</v>
      </c>
      <c r="Q3" s="137">
        <f ca="1">IF(COUNT(Q12:Q300)=0,"-",Q1+(2*_xlfn.STDEV.P(Q12:OFFSET(Q12,$A$1-1,0))))</f>
        <v>179.87843236162172</v>
      </c>
      <c r="S3" s="137">
        <f ca="1">IF(COUNT(S12:S300)=0,"-",S1+(2*_xlfn.STDEV.P(S12:OFFSET(S12,$A$1-1,0))))</f>
        <v>36.961574324083301</v>
      </c>
      <c r="U3" s="137">
        <f ca="1">IF(COUNT(U12:U300)=0,"-",U1+(2*_xlfn.STDEV.P(U12:OFFSET(U12,$A$1-1,0))))</f>
        <v>28.172817281728175</v>
      </c>
      <c r="W3" s="137">
        <f ca="1">IF(COUNT(W12:W300)=0,"-",W1+(2*_xlfn.STDEV.P(W12:OFFSET(W12,$A$1-1,0))))</f>
        <v>52.438563453957926</v>
      </c>
      <c r="Y3" s="137" t="str">
        <f ca="1">IF(COUNT(Y12:Y300)=0,"-",Y1+(2*_xlfn.STDEV.P(Y12:OFFSET(Y12,$A$1-1,0))))</f>
        <v>-</v>
      </c>
      <c r="AA3" s="137" t="str">
        <f ca="1">IF(COUNT(AA12:AA300)=0,"-",AA1+(2*_xlfn.STDEV.P(AA12:OFFSET(AA12,$A$1-1,0))))</f>
        <v>-</v>
      </c>
      <c r="AC3" s="137">
        <f ca="1">IF(COUNT(AC12:AC300)=0,"-",AC1+(2*_xlfn.STDEV.P(AC12:OFFSET(AC12,$A$1-1,0))))</f>
        <v>10965.354461740722</v>
      </c>
      <c r="AE3" s="137">
        <f ca="1">IF(COUNT(AE12:AE300)=0,"-",AE1+(2*_xlfn.STDEV.P(AE12:OFFSET(AE12,$A$1-1,0))))</f>
        <v>9768.5386997246642</v>
      </c>
      <c r="AG3" s="137" t="str">
        <f ca="1">IF(COUNT(AG12:AG300)=0,"-",AG1+(2*_xlfn.STDEV.P(AG12:OFFSET(AG12,$A$1-1,0))))</f>
        <v>-</v>
      </c>
      <c r="AI3" s="137" t="str">
        <f ca="1">IF(COUNT(AI12:AI300)=0,"-",AI1+(2*_xlfn.STDEV.P(AI12:OFFSET(AI12,$A$1-1,0))))</f>
        <v>-</v>
      </c>
      <c r="AK3" s="137">
        <f ca="1">IF(COUNT(AK12:AK300)=0,"-",AK1+(2*_xlfn.STDEV.P(AK12:OFFSET(AK12,$A$1-1,0))))</f>
        <v>6864.1209637680586</v>
      </c>
      <c r="AM3" s="137" t="str">
        <f ca="1">IF(COUNT(AM12:AM300)=0,"-",AM1+(2*_xlfn.STDEV.P(AM12:OFFSET(AM12,$A$1-1,0))))</f>
        <v>-</v>
      </c>
      <c r="AO3" s="137">
        <f ca="1">IF(COUNT(AO12:AO300)=0,"-",AO1+(2*_xlfn.STDEV.P(AO12:OFFSET(AO12,$A$1-1,0))))</f>
        <v>874.25806527843974</v>
      </c>
      <c r="AQ3" s="137">
        <f ca="1">IF(COUNT(AQ12:AQ300)=0,"-",AQ1+(2*_xlfn.STDEV.P(AQ12:OFFSET(AQ12,$A$1-1,0))))</f>
        <v>20987.396143480219</v>
      </c>
    </row>
    <row r="4" spans="1:43" x14ac:dyDescent="0.25">
      <c r="A4" s="490"/>
      <c r="C4" s="136" t="s">
        <v>192</v>
      </c>
      <c r="E4" s="138">
        <f ca="1">IF(COUNT(E12:E300)=0,"-",AVERAGEIFS(E12:E300, E12:E300, "&gt;="&amp;E2,E12:E300,"&lt;="&amp;E3))</f>
        <v>977.42006633863434</v>
      </c>
      <c r="G4" s="138">
        <f ca="1">IF(COUNT(G12:G300)=0,"-",AVERAGEIFS(G12:G300, G12:G300, "&gt;="&amp;G2,G12:G300,"&lt;="&amp;G3))</f>
        <v>392.6848170937381</v>
      </c>
      <c r="I4" s="138" t="str">
        <f>IF(COUNT(I12:I300)=0,"-",AVERAGEIFS(I12:I300, I12:I300, "&gt;="&amp;I2,I12:I300,"&lt;="&amp;I3))</f>
        <v>-</v>
      </c>
      <c r="K4" s="138">
        <f ca="1">IF(COUNT(K12:K300)=0,"-",AVERAGEIFS(K12:K300, K12:K300, "&gt;="&amp;K2,K12:K300,"&lt;="&amp;K3))</f>
        <v>8428.5660589582385</v>
      </c>
      <c r="M4" s="138">
        <f ca="1">IF(COUNT(M12:M300)=0,"-",AVERAGEIFS(M12:M300, M12:M300, "&gt;="&amp;M2,M12:M300,"&lt;="&amp;M3))</f>
        <v>28113.480055560693</v>
      </c>
      <c r="O4" s="138">
        <f ca="1">IF(COUNT(O12:O300)=0,"-",AVERAGEIFS(O12:O300, O12:O300, "&gt;="&amp;O2,O12:O300,"&lt;="&amp;O3))</f>
        <v>79.746668070714449</v>
      </c>
      <c r="Q4" s="138">
        <f ca="1">IF(COUNT(Q12:Q300)=0,"-",AVERAGEIFS(Q12:Q300, Q12:Q300, "&gt;="&amp;Q2,Q12:Q300,"&lt;="&amp;Q3))</f>
        <v>15.495069433161985</v>
      </c>
      <c r="S4" s="138">
        <f ca="1">IF(COUNT(S12:S300)=0,"-",AVERAGEIFS(S12:S300, S12:S300, "&gt;="&amp;S2,S12:S300,"&lt;="&amp;S3))</f>
        <v>18.418769382483177</v>
      </c>
      <c r="U4" s="138">
        <f ca="1">IF(COUNT(U12:U300)=0,"-",AVERAGEIFS(U12:U300, U12:U300, "&gt;="&amp;U2,U12:U300,"&lt;="&amp;U3))</f>
        <v>28.172817281728175</v>
      </c>
      <c r="W4" s="138">
        <f ca="1">IF(COUNT(W12:W300)=0,"-",AVERAGEIFS(W12:W300, W12:W300, "&gt;="&amp;W2,W12:W300,"&lt;="&amp;W3))</f>
        <v>28.395578124707328</v>
      </c>
      <c r="Y4" s="138" t="str">
        <f>IF(COUNT(Y12:Y300)=0,"-",AVERAGEIFS(Y12:Y300, Y12:Y300, "&gt;="&amp;Y2,Y12:Y300,"&lt;="&amp;Y3))</f>
        <v>-</v>
      </c>
      <c r="AA4" s="138" t="str">
        <f>IF(COUNT(AA12:AA300)=0,"-",AVERAGEIFS(AA12:AA300, AA12:AA300, "&gt;="&amp;AA2,AA12:AA300,"&lt;="&amp;AA3))</f>
        <v>-</v>
      </c>
      <c r="AC4" s="138">
        <f ca="1">IF(COUNT(AC12:AC300)=0,"-",AVERAGEIFS(AC12:AC300, AC12:AC300, "&gt;="&amp;AC2,AC12:AC300,"&lt;="&amp;AC3))</f>
        <v>3630.7795800872027</v>
      </c>
      <c r="AE4" s="138">
        <f ca="1">IF(COUNT(AE12:AE300)=0,"-",AVERAGEIFS(AE12:AE300, AE12:AE300, "&gt;="&amp;AE2,AE12:AE300,"&lt;="&amp;AE3))</f>
        <v>4641.2238970620383</v>
      </c>
      <c r="AG4" s="138" t="str">
        <f>IF(COUNT(AG12:AG300)=0,"-",AVERAGEIFS(AG12:AG300, AG12:AG300, "&gt;="&amp;AG2,AG12:AG300,"&lt;="&amp;AG3))</f>
        <v>-</v>
      </c>
      <c r="AI4" s="138" t="str">
        <f>IF(COUNT(AI12:AI300)=0,"-",AVERAGEIFS(AI12:AI300, AI12:AI300, "&gt;="&amp;AI2,AI12:AI300,"&lt;="&amp;AI3))</f>
        <v>-</v>
      </c>
      <c r="AK4" s="138">
        <f ca="1">IF(COUNT(AK12:AK300)=0,"-",AVERAGEIFS(AK12:AK300, AK12:AK300, "&gt;="&amp;AK2,AK12:AK300,"&lt;="&amp;AK3))</f>
        <v>209.96201372119953</v>
      </c>
      <c r="AM4" s="138" t="str">
        <f>IF(COUNT(AM12:AM300)=0,"-",AVERAGEIFS(AM12:AM300, AM12:AM300, "&gt;="&amp;AM2,AM12:AM300,"&lt;="&amp;AM3))</f>
        <v>-</v>
      </c>
      <c r="AO4" s="138">
        <f ca="1">IF(COUNT(AO12:AO300)=0,"-",AVERAGEIFS(AO12:AO300, AO12:AO300, "&gt;="&amp;AO2,AO12:AO300,"&lt;="&amp;AO3))</f>
        <v>370.59319330279601</v>
      </c>
      <c r="AQ4" s="138">
        <f ca="1">IF(COUNT(AQ12:AQ300)=0,"-",AVERAGEIFS(AQ12:AQ300, AQ12:AQ300, "&gt;="&amp;AQ2,AQ12:AQ300,"&lt;="&amp;AQ3))</f>
        <v>5727.2842076690968</v>
      </c>
    </row>
    <row r="5" spans="1:43" x14ac:dyDescent="0.25">
      <c r="A5" s="490"/>
      <c r="C5" s="136" t="s">
        <v>193</v>
      </c>
      <c r="E5" s="139">
        <f ca="1">IF(COUNT(E12:E300)=0,"-",SUMIFS(D12:D300,E12:E300,"&gt;="&amp;E2,E12:E300,"&lt;="&amp;E3)/SUMIFS($B12:$B300,E12:E300,"&gt;="&amp;E2,E12:E300,"&lt;="&amp;E3))</f>
        <v>961.30368048669322</v>
      </c>
      <c r="G5" s="139">
        <f ca="1">IF(COUNT(G12:G300)=0,"-",SUMIFS(F12:F300,G12:G300,"&gt;="&amp;G2,G12:G300,"&lt;="&amp;G3)/SUMIFS($B12:$B300,G12:G300,"&gt;="&amp;G2,G12:G300,"&lt;="&amp;G3))</f>
        <v>276.04677763124175</v>
      </c>
      <c r="I5" s="139" t="str">
        <f>IF(COUNT(I12:I300)=0,"-",SUMIFS(H12:H300,I12:I300,"&gt;="&amp;I2,I12:I300,"&lt;="&amp;I3)/SUMIFS($B12:$B300,I12:I300,"&gt;="&amp;I2,I12:I300,"&lt;="&amp;I3))</f>
        <v>-</v>
      </c>
      <c r="K5" s="139">
        <f ca="1">IF(COUNT(K12:K300)=0,"-",SUMIFS(J12:J300,K12:K300,"&gt;="&amp;K2,K12:K300,"&lt;="&amp;K3)/SUMIFS($B12:$B300,K12:K300,"&gt;="&amp;K2,K12:K300,"&lt;="&amp;K3))</f>
        <v>8415.6624286543156</v>
      </c>
      <c r="M5" s="139">
        <f ca="1">IF(COUNT(M12:M300)=0,"-",SUMIFS(L12:L300,M12:M300,"&gt;="&amp;M2,M12:M300,"&lt;="&amp;M3)/SUMIFS($B12:$B300,M12:M300,"&gt;="&amp;M2,M12:M300,"&lt;="&amp;M3))</f>
        <v>28113.480055560693</v>
      </c>
      <c r="O5" s="147">
        <f ca="1">IF(COUNT(O12:O300)=0,"-",SUMIFS(N12:N300,O12:O300,"&gt;="&amp;O2,O12:O300,"&lt;="&amp;O3)/SUMIFS($B12:$B300,O12:O300,"&gt;="&amp;O2,O12:O300,"&lt;="&amp;O3))</f>
        <v>72.936527008934121</v>
      </c>
      <c r="Q5" s="147">
        <f ca="1">IF(COUNT(Q12:Q300)=0,"-",SUMIFS(P12:P300,Q12:Q300,"&gt;="&amp;Q2,Q12:Q300,"&lt;="&amp;Q3)/SUMIFS($B12:$B300,Q12:Q300,"&gt;="&amp;Q2,Q12:Q300,"&lt;="&amp;Q3))</f>
        <v>13.098513360365521</v>
      </c>
      <c r="S5" s="139">
        <f ca="1">IF(COUNT(S12:S300)=0,"-",SUMIFS(R12:R300,S12:S300,"&gt;="&amp;S2,S12:S300,"&lt;="&amp;S3)/SUMIFS($B12:$B300,S12:S300,"&gt;="&amp;S2,S12:S300,"&lt;="&amp;S3))</f>
        <v>16.421314025466568</v>
      </c>
      <c r="U5" s="147">
        <f ca="1">IF(COUNT(U12:U300)=0,"-",SUMIFS(T12:T300,U12:U300,"&gt;="&amp;U2,U12:U300,"&lt;="&amp;U3)/SUMIFS($B12:$B300,U12:U300,"&gt;="&amp;U2,U12:U300,"&lt;="&amp;U3))</f>
        <v>28.172817281728175</v>
      </c>
      <c r="W5" s="147">
        <f ca="1">IF(COUNT(W12:W300)=0,"-",SUMIFS(V12:V300,W12:W300,"&gt;="&amp;W2,W12:W300,"&lt;="&amp;W3)/SUMIFS($B12:$B300,W12:W300,"&gt;="&amp;W2,W12:W300,"&lt;="&amp;W3))</f>
        <v>26.051564243681739</v>
      </c>
      <c r="Y5" s="139" t="str">
        <f>IF(COUNT(Y12:Y300)=0,"-",SUMIFS(X12:X300,Y12:Y300,"&gt;="&amp;Y2,Y12:Y300,"&lt;="&amp;Y3)/SUMIFS($B12:$B300,Y12:Y300,"&gt;="&amp;Y2,Y12:Y300,"&lt;="&amp;Y3))</f>
        <v>-</v>
      </c>
      <c r="AA5" s="139" t="str">
        <f>IF(COUNT(AA12:AA300)=0,"-",SUMIFS(Z12:Z300,AA12:AA300,"&gt;="&amp;AA2,AA12:AA300,"&lt;="&amp;AA3)/SUMIFS($B12:$B300,AA12:AA300,"&gt;="&amp;AA2,AA12:AA300,"&lt;="&amp;AA3))</f>
        <v>-</v>
      </c>
      <c r="AC5" s="147">
        <f ca="1">IF(COUNT(AC12:AC300)=0,"-",SUMIFS(AB12:AB300,AC12:AC300,"&gt;="&amp;AC2,AC12:AC300,"&lt;="&amp;AC3)/SUMIFS($B12:$B300,AC12:AC300,"&gt;="&amp;AC2,AC12:AC300,"&lt;="&amp;AC3))</f>
        <v>3657.9106533666359</v>
      </c>
      <c r="AE5" s="147">
        <f ca="1">IF(COUNT(AE12:AE300)=0,"-",SUMIFS(AD12:AD300,AE12:AE300,"&gt;="&amp;AE2,AE12:AE300,"&lt;="&amp;AE3)/SUMIFS($B12:$B300,AE12:AE300,"&gt;="&amp;AE2,AE12:AE300,"&lt;="&amp;AE3))</f>
        <v>4705.4606114415992</v>
      </c>
      <c r="AG5" s="139" t="str">
        <f>IF(COUNT(AG12:AG300)=0,"-",SUMIFS(AF12:AF300,AG12:AG300,"&gt;="&amp;AG2,AG12:AG300,"&lt;="&amp;AG3)/SUMIFS($B12:$B300,AG12:AG300,"&gt;="&amp;AG2,AG12:AG300,"&lt;="&amp;AG3))</f>
        <v>-</v>
      </c>
      <c r="AI5" s="139" t="str">
        <f>IF(COUNT(AI12:AI300)=0,"-",SUMIFS(AH12:AH300,AI12:AI300,"&gt;="&amp;AI2,AI12:AI300,"&lt;="&amp;AI3)/SUMIFS($B12:$B300,AI12:AI300,"&gt;="&amp;AI2,AI12:AI300,"&lt;="&amp;AI3))</f>
        <v>-</v>
      </c>
      <c r="AK5" s="147">
        <f ca="1">IF(COUNT(AK12:AK300)=0,"-",SUMIFS(AJ12:AJ300,AK12:AK300,"&gt;="&amp;AK2,AK12:AK300,"&lt;="&amp;AK3)/SUMIFS($B12:$B300,AK12:AK300,"&gt;="&amp;AK2,AK12:AK300,"&lt;="&amp;AK3))</f>
        <v>150.84368114653728</v>
      </c>
      <c r="AM5" s="139" t="str">
        <f>IF(COUNT(AM12:AM300)=0,"-",SUMIFS(AL12:AL300,AM12:AM300,"&gt;="&amp;AM2,AM12:AM300,"&lt;="&amp;AM3)/SUMIFS($B12:$B300,AM12:AM300,"&gt;="&amp;AM2,AM12:AM300,"&lt;="&amp;AM3))</f>
        <v>-</v>
      </c>
      <c r="AO5" s="139">
        <f ca="1">IF(COUNT(AO12:AO300)=0,"-",SUMIFS(AN12:AN300,AO12:AO300,"&gt;="&amp;AO2,AO12:AO300,"&lt;="&amp;AO3)/SUMIFS($B12:$B300,AO12:AO300,"&gt;="&amp;AO2,AO12:AO300,"&lt;="&amp;AO3))</f>
        <v>357.69857065315728</v>
      </c>
      <c r="AQ5" s="139">
        <f ca="1">IF(COUNT(AQ12:AQ300)=0,"-",SUMIFS(AP12:AP300,AQ12:AQ300,"&gt;="&amp;AQ2,AQ12:AQ300,"&lt;="&amp;AQ3)/SUMIFS($B12:$B300,AQ12:AQ300,"&gt;="&amp;AQ2,AQ12:AQ300,"&lt;="&amp;AQ3))</f>
        <v>5130.6324360511071</v>
      </c>
    </row>
    <row r="6" spans="1:43" x14ac:dyDescent="0.25">
      <c r="A6" s="490"/>
      <c r="C6" s="136" t="s">
        <v>311</v>
      </c>
      <c r="E6" s="140">
        <f ca="1">IF(COUNT(E12:E300)=0,"-",SUMIFS(E12:E300, E12:E300, "&gt;="&amp;E2,E12:E300,"&lt;="&amp;E3)/($A$1-COUNTIF(E12:E300,"&lt;"&amp;E$2)-COUNTIF(E12:E300,"&gt;"&amp;E$3)))</f>
        <v>543.01114796590798</v>
      </c>
      <c r="G6" s="140">
        <f ca="1">IF(COUNT(G12:G300)=0,"-",SUMIFS(G12:G300, G12:G300, "&gt;="&amp;G2,G12:G300,"&lt;="&amp;G3)/($A$1-COUNTIF(G12:G300,"&lt;"&amp;G$2)-COUNTIF(G12:G300,"&gt;"&amp;G$3)))</f>
        <v>56.097831013391158</v>
      </c>
      <c r="I6" s="140" t="str">
        <f>IF(COUNT(I12:I300)=0,"-",SUMIFS(I12:I300, I12:I300, "&gt;="&amp;I2,I12:I300,"&lt;="&amp;I3)/($A$1-COUNTIF(I12:I300,"&lt;"&amp;I$2)-COUNTIF(I12:I300,"&gt;"&amp;I$3)))</f>
        <v>-</v>
      </c>
      <c r="K6" s="140">
        <f ca="1">IF(COUNT(K12:K300)=0,"-",SUMIFS(K12:K300, K12:K300, "&gt;="&amp;K2,K12:K300,"&lt;="&amp;K3)/($A$1-COUNTIF(K12:K300,"&lt;"&amp;K$2)-COUNTIF(K12:K300,"&gt;"&amp;K$3)))</f>
        <v>1806.1212983481942</v>
      </c>
      <c r="M6" s="140">
        <f ca="1">IF(COUNT(M12:M300)=0,"-",SUMIFS(M12:M300, M12:M300, "&gt;="&amp;M2,M12:M300,"&lt;="&amp;M3)/($A$1-COUNTIF(M12:M300,"&lt;"&amp;M$2)-COUNTIF(M12:M300,"&gt;"&amp;M$3)))</f>
        <v>1004.0528591271676</v>
      </c>
      <c r="O6" s="140">
        <f ca="1">IF(COUNT(O12:O300)=0,"-",SUMIFS(O12:O300, O12:O300, "&gt;="&amp;O2,O12:O300,"&lt;="&amp;O3)/($A$1-COUNTIF(O12:O300,"&lt;"&amp;O$2)-COUNTIF(O12:O300,"&gt;"&amp;O$3)))</f>
        <v>31.329048170637815</v>
      </c>
      <c r="Q6" s="140">
        <f ca="1">IF(COUNT(Q12:Q300)=0,"-",SUMIFS(Q12:Q300, Q12:Q300, "&gt;="&amp;Q2,Q12:Q300,"&lt;="&amp;Q3)/($A$1-COUNTIF(Q12:Q300,"&lt;"&amp;Q$2)-COUNTIF(Q12:Q300,"&gt;"&amp;Q$3)))</f>
        <v>5.1650231443873285</v>
      </c>
      <c r="S6" s="140">
        <f ca="1">IF(COUNT(S12:S300)=0,"-",SUMIFS(S12:S300, S12:S300, "&gt;="&amp;S2,S12:S300,"&lt;="&amp;S3)/($A$1-COUNTIF(S12:S300,"&lt;"&amp;S$2)-COUNTIF(S12:S300,"&gt;"&amp;S$3)))</f>
        <v>1.973439576694626</v>
      </c>
      <c r="U6" s="140">
        <f ca="1">IF(COUNT(U12:U300)=0,"-",SUMIFS(U12:U300, U12:U300, "&gt;="&amp;U2,U12:U300,"&lt;="&amp;U3)/($A$1-COUNTIF(U12:U300,"&lt;"&amp;U$2)-COUNTIF(U12:U300,"&gt;"&amp;U$3)))</f>
        <v>1.0061720457760062</v>
      </c>
      <c r="W6" s="140">
        <f ca="1">IF(COUNT(W12:W300)=0,"-",SUMIFS(W12:W300, W12:W300, "&gt;="&amp;W2,W12:W300,"&lt;="&amp;W3)/($A$1-COUNTIF(W12:W300,"&lt;"&amp;W$2)-COUNTIF(W12:W300,"&gt;"&amp;W$3)))</f>
        <v>4.0565111606724757</v>
      </c>
      <c r="Y6" s="140" t="str">
        <f>IF(COUNT(Y12:Y300)=0,"-",SUMIFS(Y12:Y300, Y12:Y300, "&gt;="&amp;Y2,Y12:Y300,"&lt;="&amp;Y3)/($A$1-COUNTIF(Y12:Y300,"&lt;"&amp;Y$2)-COUNTIF(Y12:Y300,"&gt;"&amp;Y$3)))</f>
        <v>-</v>
      </c>
      <c r="AA6" s="140" t="str">
        <f>IF(COUNT(AA12:AA300)=0,"-",SUMIFS(AA12:AA300, AA12:AA300, "&gt;="&amp;AA2,AA12:AA300,"&lt;="&amp;AA3)/($A$1-COUNTIF(AA12:AA300,"&lt;"&amp;AA$2)-COUNTIF(AA12:AA300,"&gt;"&amp;AA$3)))</f>
        <v>-</v>
      </c>
      <c r="AC6" s="140">
        <f ca="1">IF(COUNT(AC12:AC300)=0,"-",SUMIFS(AC12:AC300, AC12:AC300, "&gt;="&amp;AC2,AC12:AC300,"&lt;="&amp;AC3)/($A$1-COUNTIF(AC12:AC300,"&lt;"&amp;AC$2)-COUNTIF(AC12:AC300,"&gt;"&amp;AC$3)))</f>
        <v>1167.0362935994578</v>
      </c>
      <c r="AE6" s="140">
        <f ca="1">IF(COUNT(AE12:AE300)=0,"-",SUMIFS(AE12:AE300, AE12:AE300, "&gt;="&amp;AE2,AE12:AE300,"&lt;="&amp;AE3)/($A$1-COUNTIF(AE12:AE300,"&lt;"&amp;AE$2)-COUNTIF(AE12:AE300,"&gt;"&amp;AE$3)))</f>
        <v>828.78998161822108</v>
      </c>
      <c r="AG6" s="140" t="str">
        <f>IF(COUNT(AG12:AG300)=0,"-",SUMIFS(AG12:AG300, AG12:AG300, "&gt;="&amp;AG2,AG12:AG300,"&lt;="&amp;AG3)/($A$1-COUNTIF(AG12:AG300,"&lt;"&amp;AG$2)-COUNTIF(AG12:AG300,"&gt;"&amp;AG$3)))</f>
        <v>-</v>
      </c>
      <c r="AI6" s="140" t="str">
        <f>IF(COUNT(AI12:AI300)=0,"-",SUMIFS(AI12:AI300, AI12:AI300, "&gt;="&amp;AI2,AI12:AI300,"&lt;="&amp;AI3)/($A$1-COUNTIF(AI12:AI300,"&lt;"&amp;AI$2)-COUNTIF(AI12:AI300,"&gt;"&amp;AI$3)))</f>
        <v>-</v>
      </c>
      <c r="AK6" s="140">
        <f ca="1">IF(COUNT(AK12:AK300)=0,"-",SUMIFS(AK12:AK300, AK12:AK300, "&gt;="&amp;AK2,AK12:AK300,"&lt;="&amp;AK3)/($A$1-COUNTIF(AK12:AK300,"&lt;"&amp;AK$2)-COUNTIF(AK12:AK300,"&gt;"&amp;AK$3)))</f>
        <v>80.754620661999823</v>
      </c>
      <c r="AM6" s="140" t="str">
        <f>IF(COUNT(AM12:AM300)=0,"-",SUMIFS(AM12:AM300, AM12:AM300, "&gt;="&amp;AM2,AM12:AM300,"&lt;="&amp;AM3)/($A$1-COUNTIF(AM12:AM300,"&lt;"&amp;AM$2)-COUNTIF(AM12:AM300,"&gt;"&amp;AM$3)))</f>
        <v>-</v>
      </c>
      <c r="AO6" s="140">
        <f ca="1">IF(COUNT(AO12:AO300)=0,"-",SUMIFS(AO12:AO300, AO12:AO300, "&gt;="&amp;AO2,AO12:AO300,"&lt;="&amp;AO3)/($A$1-COUNTIF(AO12:AO300,"&lt;"&amp;AO$2)-COUNTIF(AO12:AO300,"&gt;"&amp;AO$3)))</f>
        <v>26.470942378771145</v>
      </c>
      <c r="AQ6" s="140">
        <f ca="1">IF(COUNT(AQ12:AQ300)=0,"-",SUMIFS(AQ12:AQ300, AQ12:AQ300, "&gt;="&amp;AQ2,AQ12:AQ300,"&lt;="&amp;AQ3)/($A$1-COUNTIF(AQ12:AQ300,"&lt;"&amp;AQ$2)-COUNTIF(AQ12:AQ300,"&gt;"&amp;AQ$3)))</f>
        <v>4454.5543837426312</v>
      </c>
    </row>
    <row r="9" spans="1:43" x14ac:dyDescent="0.25">
      <c r="D9" s="135" t="s">
        <v>194</v>
      </c>
      <c r="E9" s="141"/>
      <c r="F9" s="135" t="s">
        <v>195</v>
      </c>
      <c r="G9" s="141"/>
      <c r="H9" s="135" t="s">
        <v>196</v>
      </c>
      <c r="I9" s="141"/>
      <c r="J9" s="135" t="s">
        <v>197</v>
      </c>
      <c r="K9" s="141"/>
      <c r="L9" s="135" t="s">
        <v>198</v>
      </c>
      <c r="M9" s="141"/>
      <c r="N9" s="135" t="s">
        <v>199</v>
      </c>
      <c r="O9" s="141"/>
      <c r="P9" s="135" t="s">
        <v>200</v>
      </c>
      <c r="Q9" s="141"/>
      <c r="R9" s="135" t="s">
        <v>201</v>
      </c>
      <c r="S9" s="141"/>
      <c r="T9" s="135" t="s">
        <v>202</v>
      </c>
      <c r="U9" s="141"/>
      <c r="V9" s="135" t="s">
        <v>203</v>
      </c>
      <c r="W9" s="141"/>
      <c r="X9" s="135" t="s">
        <v>204</v>
      </c>
      <c r="Y9" s="141"/>
      <c r="Z9" s="135" t="s">
        <v>205</v>
      </c>
      <c r="AA9" s="141"/>
      <c r="AB9" s="135" t="s">
        <v>206</v>
      </c>
      <c r="AC9" s="141"/>
      <c r="AD9" s="135" t="s">
        <v>207</v>
      </c>
      <c r="AE9" s="141"/>
      <c r="AF9" s="135" t="s">
        <v>208</v>
      </c>
      <c r="AG9" s="141"/>
      <c r="AH9" s="135" t="s">
        <v>209</v>
      </c>
      <c r="AI9" s="141"/>
      <c r="AJ9" s="135" t="s">
        <v>210</v>
      </c>
      <c r="AK9" s="141"/>
      <c r="AL9" s="135" t="s">
        <v>211</v>
      </c>
      <c r="AM9" s="141"/>
      <c r="AN9" s="135" t="s">
        <v>212</v>
      </c>
      <c r="AO9" s="141"/>
      <c r="AP9" s="135" t="s">
        <v>213</v>
      </c>
      <c r="AQ9" s="141"/>
    </row>
    <row r="10" spans="1:43" ht="75" x14ac:dyDescent="0.25">
      <c r="A10" s="142"/>
      <c r="B10" s="142"/>
      <c r="D10" s="142" t="s">
        <v>214</v>
      </c>
      <c r="E10" s="143" t="str">
        <f>D10&amp;"
per FTE"</f>
        <v>Total Occupancy
per FTE</v>
      </c>
      <c r="F10" s="142" t="s">
        <v>215</v>
      </c>
      <c r="G10" s="143" t="str">
        <f>F10&amp;"
per FTE"</f>
        <v>Direct Care Consultant 201
per FTE</v>
      </c>
      <c r="H10" s="142" t="s">
        <v>216</v>
      </c>
      <c r="I10" s="143" t="str">
        <f>H10&amp;"
per FTE"</f>
        <v>Temporary Help 202
per FTE</v>
      </c>
      <c r="J10" s="142" t="s">
        <v>217</v>
      </c>
      <c r="K10" s="143" t="str">
        <f>J10&amp;"
per FTE"</f>
        <v>Clients and Caregivers Reimb./Stipends 203
per FTE</v>
      </c>
      <c r="L10" s="142" t="s">
        <v>218</v>
      </c>
      <c r="M10" s="143" t="str">
        <f>L10&amp;"
per FTE"</f>
        <v>Subcontracted Direct Care 206
per FTE</v>
      </c>
      <c r="N10" s="142" t="s">
        <v>219</v>
      </c>
      <c r="O10" s="143" t="str">
        <f>N10&amp;"
per FTE"</f>
        <v>Staff Training 204
per FTE</v>
      </c>
      <c r="P10" s="142" t="s">
        <v>220</v>
      </c>
      <c r="Q10" s="143" t="str">
        <f>P10&amp;"
per FTE"</f>
        <v>Staff Mileage / Travel 205
per FTE</v>
      </c>
      <c r="R10" s="142" t="s">
        <v>221</v>
      </c>
      <c r="S10" s="143" t="str">
        <f>R10&amp;"
per FTE"</f>
        <v>Meals 207
per FTE</v>
      </c>
      <c r="T10" s="142" t="s">
        <v>222</v>
      </c>
      <c r="U10" s="143" t="str">
        <f>T10&amp;"
per FTE"</f>
        <v>Client Transportation 208
per FTE</v>
      </c>
      <c r="V10" s="142" t="s">
        <v>223</v>
      </c>
      <c r="W10" s="143" t="str">
        <f>V10&amp;"
per FTE"</f>
        <v>Vehicle Expenses 208
per FTE</v>
      </c>
      <c r="X10" s="142" t="s">
        <v>224</v>
      </c>
      <c r="Y10" s="143" t="str">
        <f>X10&amp;"
per FTE"</f>
        <v>Vehicle Depreciation 208
per FTE</v>
      </c>
      <c r="Z10" s="142" t="s">
        <v>225</v>
      </c>
      <c r="AA10" s="143" t="str">
        <f>Z10&amp;"
per FTE"</f>
        <v>Incidental Medical /Medicine/Pharmacy 209
per FTE</v>
      </c>
      <c r="AB10" s="142" t="s">
        <v>226</v>
      </c>
      <c r="AC10" s="143" t="str">
        <f>AB10&amp;"
per FTE"</f>
        <v>Client Personal Allowances 211
per FTE</v>
      </c>
      <c r="AD10" s="142" t="s">
        <v>227</v>
      </c>
      <c r="AE10" s="143" t="str">
        <f>AD10&amp;"
per FTE"</f>
        <v>Provision Material Goods/Svs./Benefits 212
per FTE</v>
      </c>
      <c r="AF10" s="142" t="s">
        <v>228</v>
      </c>
      <c r="AG10" s="143" t="str">
        <f>AF10&amp;"
per FTE"</f>
        <v>Direct Client Wages 214
per FTE</v>
      </c>
      <c r="AH10" s="142" t="s">
        <v>229</v>
      </c>
      <c r="AI10" s="143" t="str">
        <f>AH10&amp;"
per FTE"</f>
        <v>Other Commercial Prod. &amp; Svs. 214
per FTE</v>
      </c>
      <c r="AJ10" s="142" t="s">
        <v>230</v>
      </c>
      <c r="AK10" s="143" t="str">
        <f>AJ10&amp;"
per FTE"</f>
        <v>Program Supplies &amp; Materials 215
per FTE</v>
      </c>
      <c r="AL10" s="142" t="s">
        <v>231</v>
      </c>
      <c r="AM10" s="143" t="str">
        <f>AL10&amp;"
per FTE"</f>
        <v>Non Charitable Expenses
per FTE</v>
      </c>
      <c r="AN10" s="142" t="s">
        <v>232</v>
      </c>
      <c r="AO10" s="143" t="str">
        <f>AN10&amp;"
per FTE"</f>
        <v>Other Expense
per FTE</v>
      </c>
      <c r="AP10" s="142" t="s">
        <v>233</v>
      </c>
      <c r="AQ10" s="143" t="str">
        <f>AP10&amp;"
per FTE"</f>
        <v>Total Other Program Expense
per FTE</v>
      </c>
    </row>
    <row r="11" spans="1:43" x14ac:dyDescent="0.25">
      <c r="A11" s="135" t="s">
        <v>312</v>
      </c>
      <c r="B11" s="135" t="s">
        <v>235</v>
      </c>
      <c r="D11" s="135" t="s">
        <v>234</v>
      </c>
      <c r="E11" s="141"/>
      <c r="F11" s="135" t="s">
        <v>234</v>
      </c>
      <c r="G11" s="141"/>
      <c r="H11" s="135" t="s">
        <v>234</v>
      </c>
      <c r="I11" s="141"/>
      <c r="J11" s="135" t="s">
        <v>234</v>
      </c>
      <c r="K11" s="141"/>
      <c r="L11" s="135" t="s">
        <v>234</v>
      </c>
      <c r="M11" s="141"/>
      <c r="N11" s="135" t="s">
        <v>234</v>
      </c>
      <c r="O11" s="141"/>
      <c r="P11" s="135" t="s">
        <v>234</v>
      </c>
      <c r="Q11" s="141"/>
      <c r="R11" s="135" t="s">
        <v>234</v>
      </c>
      <c r="S11" s="141"/>
      <c r="T11" s="135" t="s">
        <v>234</v>
      </c>
      <c r="U11" s="141"/>
      <c r="V11" s="135" t="s">
        <v>234</v>
      </c>
      <c r="W11" s="141"/>
      <c r="X11" s="135" t="s">
        <v>234</v>
      </c>
      <c r="Y11" s="141"/>
      <c r="Z11" s="135" t="s">
        <v>234</v>
      </c>
      <c r="AA11" s="141"/>
      <c r="AB11" s="135" t="s">
        <v>234</v>
      </c>
      <c r="AC11" s="141"/>
      <c r="AD11" s="135" t="s">
        <v>234</v>
      </c>
      <c r="AE11" s="141"/>
      <c r="AF11" s="135" t="s">
        <v>234</v>
      </c>
      <c r="AG11" s="141"/>
      <c r="AH11" s="135" t="s">
        <v>234</v>
      </c>
      <c r="AI11" s="141"/>
      <c r="AJ11" s="135" t="s">
        <v>234</v>
      </c>
      <c r="AK11" s="141"/>
      <c r="AL11" s="135" t="s">
        <v>234</v>
      </c>
      <c r="AM11" s="141"/>
      <c r="AN11" s="135" t="s">
        <v>234</v>
      </c>
      <c r="AO11" s="141"/>
      <c r="AP11" s="135" t="s">
        <v>234</v>
      </c>
      <c r="AQ11" s="141"/>
    </row>
    <row r="12" spans="1:43" x14ac:dyDescent="0.25">
      <c r="A12" s="135" t="s">
        <v>313</v>
      </c>
      <c r="B12" s="135">
        <v>5.33</v>
      </c>
      <c r="D12" s="135">
        <v>2552</v>
      </c>
      <c r="E12" s="144">
        <f>IF(OR($B12=0,D12=0),"",D12/$B12)</f>
        <v>478.79924953095684</v>
      </c>
      <c r="G12" s="144" t="str">
        <f>IF(OR($B12=0,F12=0),"",F12/$B12)</f>
        <v/>
      </c>
      <c r="I12" s="144" t="str">
        <f>IF(OR($B12=0,H12=0),"",H12/$B12)</f>
        <v/>
      </c>
      <c r="K12" s="144" t="str">
        <f>IF(OR($B12=0,J12=0),"",J12/$B12)</f>
        <v/>
      </c>
      <c r="M12" s="144" t="str">
        <f>IF(OR($B12=0,L12=0),"",L12/$B12)</f>
        <v/>
      </c>
      <c r="N12" s="135">
        <v>821</v>
      </c>
      <c r="O12" s="144">
        <f>IF(OR($B12=0,N12=0),"",N12/$B12)</f>
        <v>154.03377110694183</v>
      </c>
      <c r="Q12" s="144" t="str">
        <f>IF(OR($B12=0,P12=0),"",P12/$B12)</f>
        <v/>
      </c>
      <c r="S12" s="144" t="str">
        <f>IF(OR($B12=0,R12=0),"",R12/$B12)</f>
        <v/>
      </c>
      <c r="U12" s="144" t="str">
        <f>IF(OR($B12=0,T12=0),"",T12/$B12)</f>
        <v/>
      </c>
      <c r="W12" s="144" t="str">
        <f>IF(OR($B12=0,V12=0),"",V12/$B12)</f>
        <v/>
      </c>
      <c r="Y12" s="144" t="str">
        <f>IF(OR($B12=0,X12=0),"",X12/$B12)</f>
        <v/>
      </c>
      <c r="AA12" s="144" t="str">
        <f>IF(OR($B12=0,Z12=0),"",Z12/$B12)</f>
        <v/>
      </c>
      <c r="AB12" s="135">
        <v>21</v>
      </c>
      <c r="AC12" s="144">
        <f>IF(OR($B12=0,AB12=0),"",AB12/$B12)</f>
        <v>3.9399624765478425</v>
      </c>
      <c r="AE12" s="144" t="str">
        <f>IF(OR($B12=0,AD12=0),"",AD12/$B12)</f>
        <v/>
      </c>
      <c r="AG12" s="144" t="str">
        <f>IF(OR($B12=0,AF12=0),"",AF12/$B12)</f>
        <v/>
      </c>
      <c r="AI12" s="144" t="str">
        <f>IF(OR($B12=0,AH12=0),"",AH12/$B12)</f>
        <v/>
      </c>
      <c r="AJ12" s="135">
        <v>361</v>
      </c>
      <c r="AK12" s="144">
        <f>IF(OR($B12=0,AJ12=0),"",AJ12/$B12)</f>
        <v>67.729831144465294</v>
      </c>
      <c r="AM12" s="144" t="str">
        <f>IF(OR($B12=0,AL12=0),"",AL12/$B12)</f>
        <v/>
      </c>
      <c r="AO12" s="144" t="str">
        <f>IF(OR($B12=0,AN12=0),"",AN12/$B12)</f>
        <v/>
      </c>
      <c r="AP12" s="135">
        <v>1203</v>
      </c>
      <c r="AQ12" s="144">
        <f>IF(OR($B12=0,AP12=0),"",AP12/$B12)</f>
        <v>225.70356472795496</v>
      </c>
    </row>
    <row r="13" spans="1:43" x14ac:dyDescent="0.25">
      <c r="E13" s="144" t="str">
        <f t="shared" ref="E13:G76" si="0">IF(OR($B13=0,D13=0),"",D13/$B13)</f>
        <v/>
      </c>
      <c r="F13" s="135">
        <v>40264</v>
      </c>
      <c r="G13" s="144" t="str">
        <f t="shared" si="0"/>
        <v/>
      </c>
      <c r="I13" s="144" t="str">
        <f t="shared" ref="I13:I76" si="1">IF(OR($B13=0,H13=0),"",H13/$B13)</f>
        <v/>
      </c>
      <c r="K13" s="144" t="str">
        <f t="shared" ref="K13:K76" si="2">IF(OR($B13=0,J13=0),"",J13/$B13)</f>
        <v/>
      </c>
      <c r="M13" s="144" t="str">
        <f t="shared" ref="M13:M76" si="3">IF(OR($B13=0,L13=0),"",L13/$B13)</f>
        <v/>
      </c>
      <c r="O13" s="144" t="str">
        <f t="shared" ref="O13:O76" si="4">IF(OR($B13=0,N13=0),"",N13/$B13)</f>
        <v/>
      </c>
      <c r="Q13" s="144" t="str">
        <f t="shared" ref="Q13:Q76" si="5">IF(OR($B13=0,P13=0),"",P13/$B13)</f>
        <v/>
      </c>
      <c r="S13" s="144" t="str">
        <f t="shared" ref="S13:S76" si="6">IF(OR($B13=0,R13=0),"",R13/$B13)</f>
        <v/>
      </c>
      <c r="U13" s="144" t="str">
        <f t="shared" ref="U13:U76" si="7">IF(OR($B13=0,T13=0),"",T13/$B13)</f>
        <v/>
      </c>
      <c r="W13" s="144" t="str">
        <f t="shared" ref="W13:W76" si="8">IF(OR($B13=0,V13=0),"",V13/$B13)</f>
        <v/>
      </c>
      <c r="Y13" s="144" t="str">
        <f t="shared" ref="Y13:Y76" si="9">IF(OR($B13=0,X13=0),"",X13/$B13)</f>
        <v/>
      </c>
      <c r="AA13" s="144" t="str">
        <f t="shared" ref="AA13:AA76" si="10">IF(OR($B13=0,Z13=0),"",Z13/$B13)</f>
        <v/>
      </c>
      <c r="AC13" s="144" t="str">
        <f t="shared" ref="AC13:AC76" si="11">IF(OR($B13=0,AB13=0),"",AB13/$B13)</f>
        <v/>
      </c>
      <c r="AE13" s="144" t="str">
        <f t="shared" ref="AE13:AE76" si="12">IF(OR($B13=0,AD13=0),"",AD13/$B13)</f>
        <v/>
      </c>
      <c r="AG13" s="144" t="str">
        <f t="shared" ref="AG13:AG76" si="13">IF(OR($B13=0,AF13=0),"",AF13/$B13)</f>
        <v/>
      </c>
      <c r="AI13" s="144" t="str">
        <f t="shared" ref="AI13:AI76" si="14">IF(OR($B13=0,AH13=0),"",AH13/$B13)</f>
        <v/>
      </c>
      <c r="AK13" s="144" t="str">
        <f t="shared" ref="AK13:AK76" si="15">IF(OR($B13=0,AJ13=0),"",AJ13/$B13)</f>
        <v/>
      </c>
      <c r="AM13" s="144" t="str">
        <f t="shared" ref="AM13:AM76" si="16">IF(OR($B13=0,AL13=0),"",AL13/$B13)</f>
        <v/>
      </c>
      <c r="AO13" s="144" t="str">
        <f t="shared" ref="AO13:AO76" si="17">IF(OR($B13=0,AN13=0),"",AN13/$B13)</f>
        <v/>
      </c>
      <c r="AP13" s="135">
        <v>40264</v>
      </c>
      <c r="AQ13" s="144" t="str">
        <f t="shared" ref="AQ13:AQ76" si="18">IF(OR($B13=0,AP13=0),"",AP13/$B13)</f>
        <v/>
      </c>
    </row>
    <row r="14" spans="1:43" x14ac:dyDescent="0.25">
      <c r="B14" s="135">
        <v>5.6</v>
      </c>
      <c r="D14" s="135">
        <v>2600</v>
      </c>
      <c r="E14" s="144">
        <f t="shared" si="0"/>
        <v>464.28571428571433</v>
      </c>
      <c r="G14" s="144" t="str">
        <f t="shared" si="0"/>
        <v/>
      </c>
      <c r="I14" s="144" t="str">
        <f t="shared" si="1"/>
        <v/>
      </c>
      <c r="K14" s="144" t="str">
        <f t="shared" si="2"/>
        <v/>
      </c>
      <c r="M14" s="144" t="str">
        <f t="shared" si="3"/>
        <v/>
      </c>
      <c r="N14" s="135">
        <v>755</v>
      </c>
      <c r="O14" s="144">
        <f t="shared" si="4"/>
        <v>134.82142857142858</v>
      </c>
      <c r="P14" s="135">
        <v>67</v>
      </c>
      <c r="Q14" s="144">
        <f t="shared" si="5"/>
        <v>11.964285714285715</v>
      </c>
      <c r="R14" s="135">
        <v>47</v>
      </c>
      <c r="S14" s="144">
        <f t="shared" si="6"/>
        <v>8.3928571428571441</v>
      </c>
      <c r="U14" s="144" t="str">
        <f t="shared" si="7"/>
        <v/>
      </c>
      <c r="W14" s="144" t="str">
        <f t="shared" si="8"/>
        <v/>
      </c>
      <c r="Y14" s="144" t="str">
        <f t="shared" si="9"/>
        <v/>
      </c>
      <c r="AA14" s="144" t="str">
        <f t="shared" si="10"/>
        <v/>
      </c>
      <c r="AB14" s="135">
        <v>400</v>
      </c>
      <c r="AC14" s="144">
        <f t="shared" si="11"/>
        <v>71.428571428571431</v>
      </c>
      <c r="AE14" s="144" t="str">
        <f t="shared" si="12"/>
        <v/>
      </c>
      <c r="AG14" s="144" t="str">
        <f t="shared" si="13"/>
        <v/>
      </c>
      <c r="AI14" s="144" t="str">
        <f t="shared" si="14"/>
        <v/>
      </c>
      <c r="AJ14" s="135">
        <v>1342</v>
      </c>
      <c r="AK14" s="144">
        <f t="shared" si="15"/>
        <v>239.64285714285717</v>
      </c>
      <c r="AM14" s="144" t="str">
        <f t="shared" si="16"/>
        <v/>
      </c>
      <c r="AO14" s="144" t="str">
        <f t="shared" si="17"/>
        <v/>
      </c>
      <c r="AP14" s="135">
        <v>2611</v>
      </c>
      <c r="AQ14" s="144">
        <f t="shared" si="18"/>
        <v>466.25000000000006</v>
      </c>
    </row>
    <row r="15" spans="1:43" x14ac:dyDescent="0.25">
      <c r="E15" s="144" t="str">
        <f t="shared" si="0"/>
        <v/>
      </c>
      <c r="F15" s="135">
        <v>30246</v>
      </c>
      <c r="G15" s="144" t="str">
        <f t="shared" si="0"/>
        <v/>
      </c>
      <c r="I15" s="144" t="str">
        <f t="shared" si="1"/>
        <v/>
      </c>
      <c r="K15" s="144" t="str">
        <f t="shared" si="2"/>
        <v/>
      </c>
      <c r="M15" s="144" t="str">
        <f t="shared" si="3"/>
        <v/>
      </c>
      <c r="O15" s="144" t="str">
        <f t="shared" si="4"/>
        <v/>
      </c>
      <c r="Q15" s="144" t="str">
        <f t="shared" si="5"/>
        <v/>
      </c>
      <c r="S15" s="144" t="str">
        <f t="shared" si="6"/>
        <v/>
      </c>
      <c r="U15" s="144" t="str">
        <f t="shared" si="7"/>
        <v/>
      </c>
      <c r="W15" s="144" t="str">
        <f t="shared" si="8"/>
        <v/>
      </c>
      <c r="Y15" s="144" t="str">
        <f t="shared" si="9"/>
        <v/>
      </c>
      <c r="AA15" s="144" t="str">
        <f t="shared" si="10"/>
        <v/>
      </c>
      <c r="AC15" s="144" t="str">
        <f t="shared" si="11"/>
        <v/>
      </c>
      <c r="AE15" s="144" t="str">
        <f t="shared" si="12"/>
        <v/>
      </c>
      <c r="AG15" s="144" t="str">
        <f t="shared" si="13"/>
        <v/>
      </c>
      <c r="AI15" s="144" t="str">
        <f t="shared" si="14"/>
        <v/>
      </c>
      <c r="AK15" s="144" t="str">
        <f t="shared" si="15"/>
        <v/>
      </c>
      <c r="AM15" s="144" t="str">
        <f t="shared" si="16"/>
        <v/>
      </c>
      <c r="AO15" s="144" t="str">
        <f t="shared" si="17"/>
        <v/>
      </c>
      <c r="AP15" s="135">
        <v>30246</v>
      </c>
      <c r="AQ15" s="144" t="str">
        <f t="shared" si="18"/>
        <v/>
      </c>
    </row>
    <row r="16" spans="1:43" x14ac:dyDescent="0.25">
      <c r="A16" s="135" t="s">
        <v>314</v>
      </c>
      <c r="B16" s="135">
        <v>4.8</v>
      </c>
      <c r="E16" s="144" t="str">
        <f t="shared" si="0"/>
        <v/>
      </c>
      <c r="F16" s="135">
        <v>5960</v>
      </c>
      <c r="G16" s="144">
        <f t="shared" si="0"/>
        <v>1241.6666666666667</v>
      </c>
      <c r="I16" s="144" t="str">
        <f t="shared" si="1"/>
        <v/>
      </c>
      <c r="K16" s="144" t="str">
        <f t="shared" si="2"/>
        <v/>
      </c>
      <c r="M16" s="144" t="str">
        <f t="shared" si="3"/>
        <v/>
      </c>
      <c r="N16" s="135">
        <v>79</v>
      </c>
      <c r="O16" s="144">
        <f t="shared" si="4"/>
        <v>16.458333333333336</v>
      </c>
      <c r="P16" s="135">
        <v>130</v>
      </c>
      <c r="Q16" s="144">
        <f t="shared" si="5"/>
        <v>27.083333333333336</v>
      </c>
      <c r="S16" s="144" t="str">
        <f t="shared" si="6"/>
        <v/>
      </c>
      <c r="U16" s="144" t="str">
        <f t="shared" si="7"/>
        <v/>
      </c>
      <c r="W16" s="144" t="str">
        <f t="shared" si="8"/>
        <v/>
      </c>
      <c r="Y16" s="144" t="str">
        <f t="shared" si="9"/>
        <v/>
      </c>
      <c r="AA16" s="144" t="str">
        <f t="shared" si="10"/>
        <v/>
      </c>
      <c r="AC16" s="144" t="str">
        <f t="shared" si="11"/>
        <v/>
      </c>
      <c r="AD16" s="135">
        <v>35000</v>
      </c>
      <c r="AE16" s="144">
        <f t="shared" si="12"/>
        <v>7291.666666666667</v>
      </c>
      <c r="AG16" s="144" t="str">
        <f t="shared" si="13"/>
        <v/>
      </c>
      <c r="AI16" s="144" t="str">
        <f t="shared" si="14"/>
        <v/>
      </c>
      <c r="AK16" s="144" t="str">
        <f t="shared" si="15"/>
        <v/>
      </c>
      <c r="AM16" s="144" t="str">
        <f t="shared" si="16"/>
        <v/>
      </c>
      <c r="AO16" s="144" t="str">
        <f t="shared" si="17"/>
        <v/>
      </c>
      <c r="AP16" s="135">
        <v>41169</v>
      </c>
      <c r="AQ16" s="144">
        <f t="shared" si="18"/>
        <v>8576.875</v>
      </c>
    </row>
    <row r="17" spans="1:43" x14ac:dyDescent="0.25">
      <c r="B17" s="135">
        <v>4.75</v>
      </c>
      <c r="E17" s="144" t="str">
        <f t="shared" si="0"/>
        <v/>
      </c>
      <c r="F17" s="135">
        <v>1000</v>
      </c>
      <c r="G17" s="144">
        <f t="shared" si="0"/>
        <v>210.52631578947367</v>
      </c>
      <c r="I17" s="144" t="str">
        <f t="shared" si="1"/>
        <v/>
      </c>
      <c r="K17" s="144" t="str">
        <f t="shared" si="2"/>
        <v/>
      </c>
      <c r="M17" s="144" t="str">
        <f t="shared" si="3"/>
        <v/>
      </c>
      <c r="N17" s="135">
        <v>566</v>
      </c>
      <c r="O17" s="144">
        <f t="shared" si="4"/>
        <v>119.15789473684211</v>
      </c>
      <c r="Q17" s="144" t="str">
        <f t="shared" si="5"/>
        <v/>
      </c>
      <c r="S17" s="144" t="str">
        <f t="shared" si="6"/>
        <v/>
      </c>
      <c r="U17" s="144" t="str">
        <f t="shared" si="7"/>
        <v/>
      </c>
      <c r="W17" s="144" t="str">
        <f t="shared" si="8"/>
        <v/>
      </c>
      <c r="Y17" s="144" t="str">
        <f t="shared" si="9"/>
        <v/>
      </c>
      <c r="AA17" s="144" t="str">
        <f t="shared" si="10"/>
        <v/>
      </c>
      <c r="AC17" s="144" t="str">
        <f t="shared" si="11"/>
        <v/>
      </c>
      <c r="AD17" s="135">
        <v>30000</v>
      </c>
      <c r="AE17" s="144">
        <f t="shared" si="12"/>
        <v>6315.7894736842109</v>
      </c>
      <c r="AG17" s="144" t="str">
        <f t="shared" si="13"/>
        <v/>
      </c>
      <c r="AI17" s="144" t="str">
        <f t="shared" si="14"/>
        <v/>
      </c>
      <c r="AK17" s="144" t="str">
        <f t="shared" si="15"/>
        <v/>
      </c>
      <c r="AM17" s="144" t="str">
        <f t="shared" si="16"/>
        <v/>
      </c>
      <c r="AO17" s="144" t="str">
        <f t="shared" si="17"/>
        <v/>
      </c>
      <c r="AP17" s="135">
        <v>31566</v>
      </c>
      <c r="AQ17" s="144">
        <f t="shared" si="18"/>
        <v>6645.4736842105267</v>
      </c>
    </row>
    <row r="18" spans="1:43" x14ac:dyDescent="0.25">
      <c r="A18" s="135" t="s">
        <v>315</v>
      </c>
      <c r="B18" s="135">
        <v>7.6659000808736701</v>
      </c>
      <c r="D18" s="135">
        <v>11457</v>
      </c>
      <c r="E18" s="144">
        <f t="shared" si="0"/>
        <v>1494.5407426565707</v>
      </c>
      <c r="G18" s="144" t="str">
        <f t="shared" si="0"/>
        <v/>
      </c>
      <c r="I18" s="144" t="str">
        <f t="shared" si="1"/>
        <v/>
      </c>
      <c r="K18" s="144" t="str">
        <f t="shared" si="2"/>
        <v/>
      </c>
      <c r="M18" s="144" t="str">
        <f t="shared" si="3"/>
        <v/>
      </c>
      <c r="O18" s="144" t="str">
        <f t="shared" si="4"/>
        <v/>
      </c>
      <c r="P18" s="135">
        <v>17</v>
      </c>
      <c r="Q18" s="144">
        <f t="shared" si="5"/>
        <v>2.2176130422590297</v>
      </c>
      <c r="S18" s="144" t="str">
        <f t="shared" si="6"/>
        <v/>
      </c>
      <c r="U18" s="144" t="str">
        <f t="shared" si="7"/>
        <v/>
      </c>
      <c r="W18" s="144" t="str">
        <f t="shared" si="8"/>
        <v/>
      </c>
      <c r="Y18" s="144" t="str">
        <f t="shared" si="9"/>
        <v/>
      </c>
      <c r="AA18" s="144" t="str">
        <f t="shared" si="10"/>
        <v/>
      </c>
      <c r="AB18" s="135">
        <v>34613</v>
      </c>
      <c r="AC18" s="144">
        <f t="shared" si="11"/>
        <v>4515.190601865399</v>
      </c>
      <c r="AE18" s="144" t="str">
        <f t="shared" si="12"/>
        <v/>
      </c>
      <c r="AG18" s="144" t="str">
        <f t="shared" si="13"/>
        <v/>
      </c>
      <c r="AI18" s="144" t="str">
        <f t="shared" si="14"/>
        <v/>
      </c>
      <c r="AK18" s="144" t="str">
        <f t="shared" si="15"/>
        <v/>
      </c>
      <c r="AM18" s="144" t="str">
        <f t="shared" si="16"/>
        <v/>
      </c>
      <c r="AO18" s="144" t="str">
        <f t="shared" si="17"/>
        <v/>
      </c>
      <c r="AP18" s="135">
        <v>34630</v>
      </c>
      <c r="AQ18" s="144">
        <f t="shared" si="18"/>
        <v>4517.4082149076585</v>
      </c>
    </row>
    <row r="19" spans="1:43" x14ac:dyDescent="0.25">
      <c r="B19" s="135">
        <v>3.9494500100788401</v>
      </c>
      <c r="D19" s="135">
        <v>11458</v>
      </c>
      <c r="E19" s="144">
        <f t="shared" si="0"/>
        <v>2901.1634457353903</v>
      </c>
      <c r="G19" s="144" t="str">
        <f t="shared" si="0"/>
        <v/>
      </c>
      <c r="I19" s="144" t="str">
        <f t="shared" si="1"/>
        <v/>
      </c>
      <c r="K19" s="144" t="str">
        <f t="shared" si="2"/>
        <v/>
      </c>
      <c r="M19" s="144" t="str">
        <f t="shared" si="3"/>
        <v/>
      </c>
      <c r="O19" s="144" t="str">
        <f t="shared" si="4"/>
        <v/>
      </c>
      <c r="Q19" s="144" t="str">
        <f t="shared" si="5"/>
        <v/>
      </c>
      <c r="S19" s="144" t="str">
        <f t="shared" si="6"/>
        <v/>
      </c>
      <c r="U19" s="144" t="str">
        <f t="shared" si="7"/>
        <v/>
      </c>
      <c r="W19" s="144" t="str">
        <f t="shared" si="8"/>
        <v/>
      </c>
      <c r="Y19" s="144" t="str">
        <f t="shared" si="9"/>
        <v/>
      </c>
      <c r="AA19" s="144" t="str">
        <f t="shared" si="10"/>
        <v/>
      </c>
      <c r="AB19" s="135">
        <v>35000</v>
      </c>
      <c r="AC19" s="144">
        <f t="shared" si="11"/>
        <v>8861.9934195093956</v>
      </c>
      <c r="AE19" s="144" t="str">
        <f t="shared" si="12"/>
        <v/>
      </c>
      <c r="AG19" s="144" t="str">
        <f t="shared" si="13"/>
        <v/>
      </c>
      <c r="AI19" s="144" t="str">
        <f t="shared" si="14"/>
        <v/>
      </c>
      <c r="AK19" s="144" t="str">
        <f t="shared" si="15"/>
        <v/>
      </c>
      <c r="AM19" s="144" t="str">
        <f t="shared" si="16"/>
        <v/>
      </c>
      <c r="AO19" s="144" t="str">
        <f t="shared" si="17"/>
        <v/>
      </c>
      <c r="AP19" s="135">
        <v>35000</v>
      </c>
      <c r="AQ19" s="144">
        <f t="shared" si="18"/>
        <v>8861.9934195093956</v>
      </c>
    </row>
    <row r="20" spans="1:43" x14ac:dyDescent="0.25">
      <c r="A20" s="135" t="s">
        <v>316</v>
      </c>
      <c r="B20" s="135">
        <v>11.11</v>
      </c>
      <c r="D20" s="135">
        <v>2447</v>
      </c>
      <c r="E20" s="144">
        <f t="shared" si="0"/>
        <v>220.25202520252026</v>
      </c>
      <c r="G20" s="144" t="str">
        <f t="shared" si="0"/>
        <v/>
      </c>
      <c r="I20" s="144" t="str">
        <f t="shared" si="1"/>
        <v/>
      </c>
      <c r="K20" s="144" t="str">
        <f t="shared" si="2"/>
        <v/>
      </c>
      <c r="M20" s="144" t="str">
        <f t="shared" si="3"/>
        <v/>
      </c>
      <c r="O20" s="144" t="str">
        <f t="shared" si="4"/>
        <v/>
      </c>
      <c r="P20" s="135">
        <v>214</v>
      </c>
      <c r="Q20" s="144">
        <f t="shared" si="5"/>
        <v>19.261926192619264</v>
      </c>
      <c r="S20" s="144" t="str">
        <f t="shared" si="6"/>
        <v/>
      </c>
      <c r="T20" s="135">
        <v>313</v>
      </c>
      <c r="U20" s="144">
        <f t="shared" si="7"/>
        <v>28.172817281728175</v>
      </c>
      <c r="W20" s="144" t="str">
        <f t="shared" si="8"/>
        <v/>
      </c>
      <c r="Y20" s="144" t="str">
        <f t="shared" si="9"/>
        <v/>
      </c>
      <c r="AA20" s="144" t="str">
        <f t="shared" si="10"/>
        <v/>
      </c>
      <c r="AC20" s="144" t="str">
        <f t="shared" si="11"/>
        <v/>
      </c>
      <c r="AE20" s="144" t="str">
        <f t="shared" si="12"/>
        <v/>
      </c>
      <c r="AG20" s="144" t="str">
        <f t="shared" si="13"/>
        <v/>
      </c>
      <c r="AI20" s="144" t="str">
        <f t="shared" si="14"/>
        <v/>
      </c>
      <c r="AK20" s="144" t="str">
        <f t="shared" si="15"/>
        <v/>
      </c>
      <c r="AM20" s="144" t="str">
        <f t="shared" si="16"/>
        <v/>
      </c>
      <c r="AO20" s="144" t="str">
        <f t="shared" si="17"/>
        <v/>
      </c>
      <c r="AP20" s="135">
        <v>527</v>
      </c>
      <c r="AQ20" s="144">
        <f t="shared" si="18"/>
        <v>47.434743474347435</v>
      </c>
    </row>
    <row r="21" spans="1:43" x14ac:dyDescent="0.25">
      <c r="D21" s="135">
        <v>34918</v>
      </c>
      <c r="E21" s="144" t="str">
        <f t="shared" si="0"/>
        <v/>
      </c>
      <c r="G21" s="144" t="str">
        <f t="shared" si="0"/>
        <v/>
      </c>
      <c r="I21" s="144" t="str">
        <f t="shared" si="1"/>
        <v/>
      </c>
      <c r="K21" s="144" t="str">
        <f t="shared" si="2"/>
        <v/>
      </c>
      <c r="M21" s="144" t="str">
        <f t="shared" si="3"/>
        <v/>
      </c>
      <c r="O21" s="144" t="str">
        <f t="shared" si="4"/>
        <v/>
      </c>
      <c r="Q21" s="144" t="str">
        <f t="shared" si="5"/>
        <v/>
      </c>
      <c r="S21" s="144" t="str">
        <f t="shared" si="6"/>
        <v/>
      </c>
      <c r="U21" s="144" t="str">
        <f t="shared" si="7"/>
        <v/>
      </c>
      <c r="W21" s="144" t="str">
        <f t="shared" si="8"/>
        <v/>
      </c>
      <c r="Y21" s="144" t="str">
        <f t="shared" si="9"/>
        <v/>
      </c>
      <c r="AA21" s="144" t="str">
        <f t="shared" si="10"/>
        <v/>
      </c>
      <c r="AC21" s="144" t="str">
        <f t="shared" si="11"/>
        <v/>
      </c>
      <c r="AE21" s="144" t="str">
        <f t="shared" si="12"/>
        <v/>
      </c>
      <c r="AG21" s="144" t="str">
        <f t="shared" si="13"/>
        <v/>
      </c>
      <c r="AI21" s="144" t="str">
        <f t="shared" si="14"/>
        <v/>
      </c>
      <c r="AK21" s="144" t="str">
        <f t="shared" si="15"/>
        <v/>
      </c>
      <c r="AM21" s="144" t="str">
        <f t="shared" si="16"/>
        <v/>
      </c>
      <c r="AO21" s="144" t="str">
        <f t="shared" si="17"/>
        <v/>
      </c>
      <c r="AQ21" s="144" t="str">
        <f t="shared" si="18"/>
        <v/>
      </c>
    </row>
    <row r="22" spans="1:43" x14ac:dyDescent="0.25">
      <c r="D22" s="135">
        <v>21401</v>
      </c>
      <c r="E22" s="144" t="str">
        <f t="shared" si="0"/>
        <v/>
      </c>
      <c r="G22" s="144" t="str">
        <f t="shared" si="0"/>
        <v/>
      </c>
      <c r="I22" s="144" t="str">
        <f t="shared" si="1"/>
        <v/>
      </c>
      <c r="K22" s="144" t="str">
        <f t="shared" si="2"/>
        <v/>
      </c>
      <c r="M22" s="144" t="str">
        <f t="shared" si="3"/>
        <v/>
      </c>
      <c r="O22" s="144" t="str">
        <f t="shared" si="4"/>
        <v/>
      </c>
      <c r="Q22" s="144" t="str">
        <f t="shared" si="5"/>
        <v/>
      </c>
      <c r="S22" s="144" t="str">
        <f t="shared" si="6"/>
        <v/>
      </c>
      <c r="U22" s="144" t="str">
        <f t="shared" si="7"/>
        <v/>
      </c>
      <c r="W22" s="144" t="str">
        <f t="shared" si="8"/>
        <v/>
      </c>
      <c r="Y22" s="144" t="str">
        <f t="shared" si="9"/>
        <v/>
      </c>
      <c r="AA22" s="144" t="str">
        <f t="shared" si="10"/>
        <v/>
      </c>
      <c r="AC22" s="144" t="str">
        <f t="shared" si="11"/>
        <v/>
      </c>
      <c r="AE22" s="144" t="str">
        <f t="shared" si="12"/>
        <v/>
      </c>
      <c r="AG22" s="144" t="str">
        <f t="shared" si="13"/>
        <v/>
      </c>
      <c r="AI22" s="144" t="str">
        <f t="shared" si="14"/>
        <v/>
      </c>
      <c r="AK22" s="144" t="str">
        <f t="shared" si="15"/>
        <v/>
      </c>
      <c r="AM22" s="144" t="str">
        <f t="shared" si="16"/>
        <v/>
      </c>
      <c r="AO22" s="144" t="str">
        <f t="shared" si="17"/>
        <v/>
      </c>
      <c r="AQ22" s="144" t="str">
        <f t="shared" si="18"/>
        <v/>
      </c>
    </row>
    <row r="23" spans="1:43" x14ac:dyDescent="0.25">
      <c r="A23" s="135" t="s">
        <v>317</v>
      </c>
      <c r="B23" s="135">
        <v>17.2042</v>
      </c>
      <c r="D23" s="135">
        <v>52642.42</v>
      </c>
      <c r="E23" s="144">
        <f t="shared" si="0"/>
        <v>3059.8586391695048</v>
      </c>
      <c r="F23" s="135">
        <v>1800</v>
      </c>
      <c r="G23" s="144">
        <f t="shared" si="0"/>
        <v>104.62561467548622</v>
      </c>
      <c r="I23" s="144" t="str">
        <f t="shared" si="1"/>
        <v/>
      </c>
      <c r="K23" s="144" t="str">
        <f t="shared" si="2"/>
        <v/>
      </c>
      <c r="M23" s="144" t="str">
        <f t="shared" si="3"/>
        <v/>
      </c>
      <c r="N23" s="135">
        <v>2461.6799999999998</v>
      </c>
      <c r="O23" s="144">
        <f t="shared" si="4"/>
        <v>143.08599063019494</v>
      </c>
      <c r="P23" s="135">
        <v>294.18</v>
      </c>
      <c r="Q23" s="144">
        <f t="shared" si="5"/>
        <v>17.099312958463631</v>
      </c>
      <c r="S23" s="144" t="str">
        <f t="shared" si="6"/>
        <v/>
      </c>
      <c r="U23" s="144" t="str">
        <f t="shared" si="7"/>
        <v/>
      </c>
      <c r="W23" s="144" t="str">
        <f t="shared" si="8"/>
        <v/>
      </c>
      <c r="Y23" s="144" t="str">
        <f t="shared" si="9"/>
        <v/>
      </c>
      <c r="AA23" s="144" t="str">
        <f t="shared" si="10"/>
        <v/>
      </c>
      <c r="AB23" s="135">
        <v>70469.399999999994</v>
      </c>
      <c r="AC23" s="144">
        <f t="shared" si="11"/>
        <v>4096.0579393403932</v>
      </c>
      <c r="AE23" s="144" t="str">
        <f t="shared" si="12"/>
        <v/>
      </c>
      <c r="AG23" s="144" t="str">
        <f t="shared" si="13"/>
        <v/>
      </c>
      <c r="AI23" s="144" t="str">
        <f t="shared" si="14"/>
        <v/>
      </c>
      <c r="AJ23" s="135">
        <v>73.11</v>
      </c>
      <c r="AK23" s="144">
        <f t="shared" si="15"/>
        <v>4.2495437160693319</v>
      </c>
      <c r="AM23" s="144" t="str">
        <f t="shared" si="16"/>
        <v/>
      </c>
      <c r="AO23" s="144" t="str">
        <f t="shared" si="17"/>
        <v/>
      </c>
      <c r="AP23" s="135">
        <v>75098.37</v>
      </c>
      <c r="AQ23" s="144">
        <f t="shared" si="18"/>
        <v>4365.1184013206075</v>
      </c>
    </row>
    <row r="24" spans="1:43" x14ac:dyDescent="0.25">
      <c r="A24" s="135" t="s">
        <v>318</v>
      </c>
      <c r="B24" s="135">
        <v>5.0269000000000004</v>
      </c>
      <c r="E24" s="144" t="str">
        <f t="shared" si="0"/>
        <v/>
      </c>
      <c r="G24" s="144" t="str">
        <f t="shared" si="0"/>
        <v/>
      </c>
      <c r="I24" s="144" t="str">
        <f t="shared" si="1"/>
        <v/>
      </c>
      <c r="K24" s="144" t="str">
        <f t="shared" si="2"/>
        <v/>
      </c>
      <c r="M24" s="144" t="str">
        <f t="shared" si="3"/>
        <v/>
      </c>
      <c r="O24" s="144" t="str">
        <f t="shared" si="4"/>
        <v/>
      </c>
      <c r="Q24" s="144" t="str">
        <f t="shared" si="5"/>
        <v/>
      </c>
      <c r="S24" s="144" t="str">
        <f t="shared" si="6"/>
        <v/>
      </c>
      <c r="U24" s="144" t="str">
        <f t="shared" si="7"/>
        <v/>
      </c>
      <c r="W24" s="144" t="str">
        <f t="shared" si="8"/>
        <v/>
      </c>
      <c r="Y24" s="144" t="str">
        <f t="shared" si="9"/>
        <v/>
      </c>
      <c r="AA24" s="144" t="str">
        <f t="shared" si="10"/>
        <v/>
      </c>
      <c r="AB24" s="135">
        <v>42275.08</v>
      </c>
      <c r="AC24" s="144">
        <f t="shared" si="11"/>
        <v>8409.7714297081693</v>
      </c>
      <c r="AE24" s="144" t="str">
        <f t="shared" si="12"/>
        <v/>
      </c>
      <c r="AG24" s="144" t="str">
        <f t="shared" si="13"/>
        <v/>
      </c>
      <c r="AI24" s="144" t="str">
        <f t="shared" si="14"/>
        <v/>
      </c>
      <c r="AJ24" s="135">
        <v>50.94</v>
      </c>
      <c r="AK24" s="144">
        <f t="shared" si="15"/>
        <v>10.133481867552566</v>
      </c>
      <c r="AM24" s="144" t="str">
        <f t="shared" si="16"/>
        <v/>
      </c>
      <c r="AO24" s="144" t="str">
        <f t="shared" si="17"/>
        <v/>
      </c>
      <c r="AP24" s="135">
        <v>42326.02</v>
      </c>
      <c r="AQ24" s="144">
        <f t="shared" si="18"/>
        <v>8419.9049115757207</v>
      </c>
    </row>
    <row r="25" spans="1:43" x14ac:dyDescent="0.25">
      <c r="A25" s="135" t="s">
        <v>319</v>
      </c>
      <c r="B25" s="135">
        <v>5.5</v>
      </c>
      <c r="D25" s="135">
        <v>13.3</v>
      </c>
      <c r="E25" s="144">
        <f t="shared" si="0"/>
        <v>2.4181818181818184</v>
      </c>
      <c r="G25" s="144" t="str">
        <f t="shared" si="0"/>
        <v/>
      </c>
      <c r="I25" s="144" t="str">
        <f t="shared" si="1"/>
        <v/>
      </c>
      <c r="K25" s="144" t="str">
        <f t="shared" si="2"/>
        <v/>
      </c>
      <c r="M25" s="144" t="str">
        <f t="shared" si="3"/>
        <v/>
      </c>
      <c r="O25" s="144" t="str">
        <f t="shared" si="4"/>
        <v/>
      </c>
      <c r="Q25" s="144" t="str">
        <f t="shared" si="5"/>
        <v/>
      </c>
      <c r="S25" s="144" t="str">
        <f t="shared" si="6"/>
        <v/>
      </c>
      <c r="U25" s="144" t="str">
        <f t="shared" si="7"/>
        <v/>
      </c>
      <c r="W25" s="144" t="str">
        <f t="shared" si="8"/>
        <v/>
      </c>
      <c r="Y25" s="144" t="str">
        <f t="shared" si="9"/>
        <v/>
      </c>
      <c r="AA25" s="144" t="str">
        <f t="shared" si="10"/>
        <v/>
      </c>
      <c r="AC25" s="144" t="str">
        <f t="shared" si="11"/>
        <v/>
      </c>
      <c r="AD25" s="135">
        <v>-803.66</v>
      </c>
      <c r="AE25" s="144">
        <f t="shared" si="12"/>
        <v>-146.12</v>
      </c>
      <c r="AG25" s="144" t="str">
        <f t="shared" si="13"/>
        <v/>
      </c>
      <c r="AI25" s="144" t="str">
        <f t="shared" si="14"/>
        <v/>
      </c>
      <c r="AJ25" s="135">
        <v>39290.559999999998</v>
      </c>
      <c r="AK25" s="144">
        <f t="shared" si="15"/>
        <v>7143.7381818181811</v>
      </c>
      <c r="AM25" s="144" t="str">
        <f t="shared" si="16"/>
        <v/>
      </c>
      <c r="AO25" s="144" t="str">
        <f t="shared" si="17"/>
        <v/>
      </c>
      <c r="AP25" s="135">
        <v>38486.9</v>
      </c>
      <c r="AQ25" s="144">
        <f t="shared" si="18"/>
        <v>6997.6181818181822</v>
      </c>
    </row>
    <row r="26" spans="1:43" x14ac:dyDescent="0.25">
      <c r="B26" s="135">
        <v>5.32</v>
      </c>
      <c r="E26" s="144" t="str">
        <f t="shared" si="0"/>
        <v/>
      </c>
      <c r="G26" s="144" t="str">
        <f t="shared" si="0"/>
        <v/>
      </c>
      <c r="I26" s="144" t="str">
        <f t="shared" si="1"/>
        <v/>
      </c>
      <c r="K26" s="144" t="str">
        <f t="shared" si="2"/>
        <v/>
      </c>
      <c r="M26" s="144" t="str">
        <f t="shared" si="3"/>
        <v/>
      </c>
      <c r="O26" s="144" t="str">
        <f t="shared" si="4"/>
        <v/>
      </c>
      <c r="Q26" s="144" t="str">
        <f t="shared" si="5"/>
        <v/>
      </c>
      <c r="S26" s="144" t="str">
        <f t="shared" si="6"/>
        <v/>
      </c>
      <c r="U26" s="144" t="str">
        <f t="shared" si="7"/>
        <v/>
      </c>
      <c r="W26" s="144" t="str">
        <f t="shared" si="8"/>
        <v/>
      </c>
      <c r="Y26" s="144" t="str">
        <f t="shared" si="9"/>
        <v/>
      </c>
      <c r="AA26" s="144" t="str">
        <f t="shared" si="10"/>
        <v/>
      </c>
      <c r="AC26" s="144" t="str">
        <f t="shared" si="11"/>
        <v/>
      </c>
      <c r="AE26" s="144" t="str">
        <f t="shared" si="12"/>
        <v/>
      </c>
      <c r="AG26" s="144" t="str">
        <f t="shared" si="13"/>
        <v/>
      </c>
      <c r="AI26" s="144" t="str">
        <f t="shared" si="14"/>
        <v/>
      </c>
      <c r="AJ26" s="135">
        <v>41072.36</v>
      </c>
      <c r="AK26" s="144">
        <f t="shared" si="15"/>
        <v>7720.3684210526317</v>
      </c>
      <c r="AM26" s="144" t="str">
        <f t="shared" si="16"/>
        <v/>
      </c>
      <c r="AO26" s="144" t="str">
        <f t="shared" si="17"/>
        <v/>
      </c>
      <c r="AP26" s="135">
        <v>41072.36</v>
      </c>
      <c r="AQ26" s="144">
        <f t="shared" si="18"/>
        <v>7720.3684210526317</v>
      </c>
    </row>
    <row r="27" spans="1:43" x14ac:dyDescent="0.25">
      <c r="A27" s="135" t="s">
        <v>320</v>
      </c>
      <c r="B27" s="135">
        <v>4.8099999999999996</v>
      </c>
      <c r="D27" s="135">
        <v>12772.43</v>
      </c>
      <c r="E27" s="144">
        <f t="shared" si="0"/>
        <v>2655.3908523908526</v>
      </c>
      <c r="G27" s="144" t="str">
        <f t="shared" si="0"/>
        <v/>
      </c>
      <c r="I27" s="144" t="str">
        <f t="shared" si="1"/>
        <v/>
      </c>
      <c r="K27" s="144" t="str">
        <f t="shared" si="2"/>
        <v/>
      </c>
      <c r="M27" s="144" t="str">
        <f t="shared" si="3"/>
        <v/>
      </c>
      <c r="N27" s="135">
        <v>136.5</v>
      </c>
      <c r="O27" s="144">
        <f t="shared" si="4"/>
        <v>28.378378378378379</v>
      </c>
      <c r="Q27" s="144" t="str">
        <f t="shared" si="5"/>
        <v/>
      </c>
      <c r="S27" s="144" t="str">
        <f t="shared" si="6"/>
        <v/>
      </c>
      <c r="U27" s="144" t="str">
        <f t="shared" si="7"/>
        <v/>
      </c>
      <c r="W27" s="144" t="str">
        <f t="shared" si="8"/>
        <v/>
      </c>
      <c r="Y27" s="144" t="str">
        <f t="shared" si="9"/>
        <v/>
      </c>
      <c r="AA27" s="144" t="str">
        <f t="shared" si="10"/>
        <v/>
      </c>
      <c r="AB27" s="135">
        <v>-2887.53</v>
      </c>
      <c r="AC27" s="144">
        <f t="shared" si="11"/>
        <v>-600.31808731808746</v>
      </c>
      <c r="AD27" s="135">
        <v>23148.79</v>
      </c>
      <c r="AE27" s="144">
        <f t="shared" si="12"/>
        <v>4812.6382536382544</v>
      </c>
      <c r="AG27" s="144" t="str">
        <f t="shared" si="13"/>
        <v/>
      </c>
      <c r="AI27" s="144" t="str">
        <f t="shared" si="14"/>
        <v/>
      </c>
      <c r="AK27" s="144" t="str">
        <f t="shared" si="15"/>
        <v/>
      </c>
      <c r="AM27" s="144" t="str">
        <f t="shared" si="16"/>
        <v/>
      </c>
      <c r="AO27" s="144" t="str">
        <f t="shared" si="17"/>
        <v/>
      </c>
      <c r="AP27" s="135">
        <v>20397.759999999998</v>
      </c>
      <c r="AQ27" s="144">
        <f t="shared" si="18"/>
        <v>4240.6985446985445</v>
      </c>
    </row>
    <row r="28" spans="1:43" x14ac:dyDescent="0.25">
      <c r="A28" s="135" t="s">
        <v>321</v>
      </c>
      <c r="B28" s="135">
        <v>4.125</v>
      </c>
      <c r="E28" s="144" t="str">
        <f t="shared" si="0"/>
        <v/>
      </c>
      <c r="G28" s="144" t="str">
        <f t="shared" si="0"/>
        <v/>
      </c>
      <c r="I28" s="144" t="str">
        <f t="shared" si="1"/>
        <v/>
      </c>
      <c r="K28" s="144" t="str">
        <f t="shared" si="2"/>
        <v/>
      </c>
      <c r="M28" s="144" t="str">
        <f t="shared" si="3"/>
        <v/>
      </c>
      <c r="O28" s="144" t="str">
        <f t="shared" si="4"/>
        <v/>
      </c>
      <c r="Q28" s="144" t="str">
        <f t="shared" si="5"/>
        <v/>
      </c>
      <c r="S28" s="144" t="str">
        <f t="shared" si="6"/>
        <v/>
      </c>
      <c r="U28" s="144" t="str">
        <f t="shared" si="7"/>
        <v/>
      </c>
      <c r="W28" s="144" t="str">
        <f t="shared" si="8"/>
        <v/>
      </c>
      <c r="Y28" s="144" t="str">
        <f t="shared" si="9"/>
        <v/>
      </c>
      <c r="AA28" s="144" t="str">
        <f t="shared" si="10"/>
        <v/>
      </c>
      <c r="AB28" s="135">
        <v>30000</v>
      </c>
      <c r="AC28" s="144">
        <f t="shared" si="11"/>
        <v>7272.727272727273</v>
      </c>
      <c r="AE28" s="144" t="str">
        <f t="shared" si="12"/>
        <v/>
      </c>
      <c r="AG28" s="144" t="str">
        <f t="shared" si="13"/>
        <v/>
      </c>
      <c r="AI28" s="144" t="str">
        <f t="shared" si="14"/>
        <v/>
      </c>
      <c r="AJ28" s="135">
        <v>6365</v>
      </c>
      <c r="AK28" s="144">
        <f t="shared" si="15"/>
        <v>1543.030303030303</v>
      </c>
      <c r="AM28" s="144" t="str">
        <f t="shared" si="16"/>
        <v/>
      </c>
      <c r="AO28" s="144" t="str">
        <f t="shared" si="17"/>
        <v/>
      </c>
      <c r="AP28" s="135">
        <v>36365</v>
      </c>
      <c r="AQ28" s="144">
        <f t="shared" si="18"/>
        <v>8815.757575757576</v>
      </c>
    </row>
    <row r="29" spans="1:43" x14ac:dyDescent="0.25">
      <c r="A29" s="135" t="s">
        <v>322</v>
      </c>
      <c r="B29" s="135">
        <v>5.81</v>
      </c>
      <c r="E29" s="144" t="str">
        <f t="shared" si="0"/>
        <v/>
      </c>
      <c r="G29" s="144" t="str">
        <f t="shared" si="0"/>
        <v/>
      </c>
      <c r="I29" s="144" t="str">
        <f t="shared" si="1"/>
        <v/>
      </c>
      <c r="K29" s="144" t="str">
        <f t="shared" si="2"/>
        <v/>
      </c>
      <c r="M29" s="144" t="str">
        <f t="shared" si="3"/>
        <v/>
      </c>
      <c r="O29" s="144" t="str">
        <f t="shared" si="4"/>
        <v/>
      </c>
      <c r="Q29" s="144" t="str">
        <f t="shared" si="5"/>
        <v/>
      </c>
      <c r="S29" s="144" t="str">
        <f t="shared" si="6"/>
        <v/>
      </c>
      <c r="U29" s="144" t="str">
        <f t="shared" si="7"/>
        <v/>
      </c>
      <c r="W29" s="144" t="str">
        <f t="shared" si="8"/>
        <v/>
      </c>
      <c r="Y29" s="144" t="str">
        <f t="shared" si="9"/>
        <v/>
      </c>
      <c r="AA29" s="144" t="str">
        <f t="shared" si="10"/>
        <v/>
      </c>
      <c r="AC29" s="144" t="str">
        <f t="shared" si="11"/>
        <v/>
      </c>
      <c r="AE29" s="144" t="str">
        <f t="shared" si="12"/>
        <v/>
      </c>
      <c r="AG29" s="144" t="str">
        <f t="shared" si="13"/>
        <v/>
      </c>
      <c r="AI29" s="144" t="str">
        <f t="shared" si="14"/>
        <v/>
      </c>
      <c r="AK29" s="144" t="str">
        <f t="shared" si="15"/>
        <v/>
      </c>
      <c r="AM29" s="144" t="str">
        <f t="shared" si="16"/>
        <v/>
      </c>
      <c r="AN29" s="135">
        <v>690</v>
      </c>
      <c r="AO29" s="144">
        <f t="shared" si="17"/>
        <v>118.76075731497419</v>
      </c>
      <c r="AP29" s="135">
        <v>690</v>
      </c>
      <c r="AQ29" s="144">
        <f t="shared" si="18"/>
        <v>118.76075731497419</v>
      </c>
    </row>
    <row r="30" spans="1:43" x14ac:dyDescent="0.25">
      <c r="E30" s="144" t="str">
        <f t="shared" si="0"/>
        <v/>
      </c>
      <c r="G30" s="144" t="str">
        <f t="shared" si="0"/>
        <v/>
      </c>
      <c r="I30" s="144" t="str">
        <f t="shared" si="1"/>
        <v/>
      </c>
      <c r="K30" s="144" t="str">
        <f t="shared" si="2"/>
        <v/>
      </c>
      <c r="M30" s="144" t="str">
        <f t="shared" si="3"/>
        <v/>
      </c>
      <c r="O30" s="144" t="str">
        <f t="shared" si="4"/>
        <v/>
      </c>
      <c r="Q30" s="144" t="str">
        <f t="shared" si="5"/>
        <v/>
      </c>
      <c r="S30" s="144" t="str">
        <f t="shared" si="6"/>
        <v/>
      </c>
      <c r="U30" s="144" t="str">
        <f t="shared" si="7"/>
        <v/>
      </c>
      <c r="W30" s="144" t="str">
        <f t="shared" si="8"/>
        <v/>
      </c>
      <c r="Y30" s="144" t="str">
        <f t="shared" si="9"/>
        <v/>
      </c>
      <c r="AA30" s="144" t="str">
        <f t="shared" si="10"/>
        <v/>
      </c>
      <c r="AC30" s="144" t="str">
        <f t="shared" si="11"/>
        <v/>
      </c>
      <c r="AE30" s="144" t="str">
        <f t="shared" si="12"/>
        <v/>
      </c>
      <c r="AG30" s="144" t="str">
        <f t="shared" si="13"/>
        <v/>
      </c>
      <c r="AI30" s="144" t="str">
        <f t="shared" si="14"/>
        <v/>
      </c>
      <c r="AK30" s="144" t="str">
        <f t="shared" si="15"/>
        <v/>
      </c>
      <c r="AM30" s="144" t="str">
        <f t="shared" si="16"/>
        <v/>
      </c>
      <c r="AN30" s="135">
        <v>40322</v>
      </c>
      <c r="AO30" s="144" t="str">
        <f t="shared" si="17"/>
        <v/>
      </c>
      <c r="AP30" s="135">
        <v>40322</v>
      </c>
      <c r="AQ30" s="144" t="str">
        <f t="shared" si="18"/>
        <v/>
      </c>
    </row>
    <row r="31" spans="1:43" x14ac:dyDescent="0.25">
      <c r="A31" s="135" t="s">
        <v>323</v>
      </c>
      <c r="B31" s="135">
        <v>5.2439999999999998</v>
      </c>
      <c r="D31" s="135">
        <v>7340</v>
      </c>
      <c r="E31" s="144">
        <f t="shared" si="0"/>
        <v>1399.6948893974065</v>
      </c>
      <c r="F31" s="135">
        <v>73</v>
      </c>
      <c r="G31" s="144">
        <f t="shared" si="0"/>
        <v>13.920671243325707</v>
      </c>
      <c r="I31" s="144" t="str">
        <f t="shared" si="1"/>
        <v/>
      </c>
      <c r="K31" s="144" t="str">
        <f t="shared" si="2"/>
        <v/>
      </c>
      <c r="M31" s="144" t="str">
        <f t="shared" si="3"/>
        <v/>
      </c>
      <c r="N31" s="135">
        <v>283</v>
      </c>
      <c r="O31" s="144">
        <f t="shared" si="4"/>
        <v>53.966437833714721</v>
      </c>
      <c r="P31" s="135">
        <v>38</v>
      </c>
      <c r="Q31" s="144">
        <f t="shared" si="5"/>
        <v>7.2463768115942031</v>
      </c>
      <c r="S31" s="144" t="str">
        <f t="shared" si="6"/>
        <v/>
      </c>
      <c r="U31" s="144" t="str">
        <f t="shared" si="7"/>
        <v/>
      </c>
      <c r="W31" s="144" t="str">
        <f t="shared" si="8"/>
        <v/>
      </c>
      <c r="Y31" s="144" t="str">
        <f t="shared" si="9"/>
        <v/>
      </c>
      <c r="AA31" s="144" t="str">
        <f t="shared" si="10"/>
        <v/>
      </c>
      <c r="AC31" s="144" t="str">
        <f t="shared" si="11"/>
        <v/>
      </c>
      <c r="AE31" s="144" t="str">
        <f t="shared" si="12"/>
        <v/>
      </c>
      <c r="AG31" s="144" t="str">
        <f t="shared" si="13"/>
        <v/>
      </c>
      <c r="AI31" s="144" t="str">
        <f t="shared" si="14"/>
        <v/>
      </c>
      <c r="AJ31" s="135">
        <v>714</v>
      </c>
      <c r="AK31" s="144">
        <f t="shared" si="15"/>
        <v>136.15560640732267</v>
      </c>
      <c r="AM31" s="144" t="str">
        <f t="shared" si="16"/>
        <v/>
      </c>
      <c r="AN31" s="135">
        <v>3264</v>
      </c>
      <c r="AO31" s="144">
        <f t="shared" si="17"/>
        <v>622.42562929061785</v>
      </c>
      <c r="AP31" s="135">
        <v>4372</v>
      </c>
      <c r="AQ31" s="144">
        <f t="shared" si="18"/>
        <v>833.71472158657514</v>
      </c>
    </row>
    <row r="32" spans="1:43" x14ac:dyDescent="0.25">
      <c r="E32" s="144" t="str">
        <f t="shared" si="0"/>
        <v/>
      </c>
      <c r="G32" s="144" t="str">
        <f t="shared" si="0"/>
        <v/>
      </c>
      <c r="I32" s="144" t="str">
        <f t="shared" si="1"/>
        <v/>
      </c>
      <c r="K32" s="144" t="str">
        <f t="shared" si="2"/>
        <v/>
      </c>
      <c r="M32" s="144" t="str">
        <f t="shared" si="3"/>
        <v/>
      </c>
      <c r="O32" s="144" t="str">
        <f t="shared" si="4"/>
        <v/>
      </c>
      <c r="Q32" s="144" t="str">
        <f t="shared" si="5"/>
        <v/>
      </c>
      <c r="S32" s="144" t="str">
        <f t="shared" si="6"/>
        <v/>
      </c>
      <c r="U32" s="144" t="str">
        <f t="shared" si="7"/>
        <v/>
      </c>
      <c r="W32" s="144" t="str">
        <f t="shared" si="8"/>
        <v/>
      </c>
      <c r="Y32" s="144" t="str">
        <f t="shared" si="9"/>
        <v/>
      </c>
      <c r="AA32" s="144" t="str">
        <f t="shared" si="10"/>
        <v/>
      </c>
      <c r="AC32" s="144" t="str">
        <f t="shared" si="11"/>
        <v/>
      </c>
      <c r="AD32" s="135">
        <v>34889</v>
      </c>
      <c r="AE32" s="144" t="str">
        <f t="shared" si="12"/>
        <v/>
      </c>
      <c r="AG32" s="144" t="str">
        <f t="shared" si="13"/>
        <v/>
      </c>
      <c r="AI32" s="144" t="str">
        <f t="shared" si="14"/>
        <v/>
      </c>
      <c r="AJ32" s="135">
        <v>101</v>
      </c>
      <c r="AK32" s="144" t="str">
        <f t="shared" si="15"/>
        <v/>
      </c>
      <c r="AM32" s="144" t="str">
        <f t="shared" si="16"/>
        <v/>
      </c>
      <c r="AO32" s="144" t="str">
        <f t="shared" si="17"/>
        <v/>
      </c>
      <c r="AP32" s="135">
        <v>34990</v>
      </c>
      <c r="AQ32" s="144" t="str">
        <f t="shared" si="18"/>
        <v/>
      </c>
    </row>
    <row r="33" spans="1:43" x14ac:dyDescent="0.25">
      <c r="A33" s="135" t="s">
        <v>324</v>
      </c>
      <c r="B33" s="135">
        <v>3.7155129778868901</v>
      </c>
      <c r="D33" s="135">
        <v>3839.04</v>
      </c>
      <c r="E33" s="144">
        <f t="shared" si="0"/>
        <v>1033.24629004078</v>
      </c>
      <c r="G33" s="144" t="str">
        <f t="shared" si="0"/>
        <v/>
      </c>
      <c r="I33" s="144" t="str">
        <f t="shared" si="1"/>
        <v/>
      </c>
      <c r="J33" s="135">
        <v>24999</v>
      </c>
      <c r="K33" s="144">
        <f t="shared" si="2"/>
        <v>6728.2768621138257</v>
      </c>
      <c r="L33" s="135">
        <v>104456</v>
      </c>
      <c r="M33" s="144">
        <f t="shared" si="3"/>
        <v>28113.480055560693</v>
      </c>
      <c r="N33" s="135">
        <v>134.82</v>
      </c>
      <c r="O33" s="144">
        <f t="shared" si="4"/>
        <v>36.285702890123041</v>
      </c>
      <c r="P33" s="135">
        <v>127.16</v>
      </c>
      <c r="Q33" s="144">
        <f t="shared" si="5"/>
        <v>34.224076394511542</v>
      </c>
      <c r="R33" s="135">
        <v>114.25</v>
      </c>
      <c r="S33" s="144">
        <f t="shared" si="6"/>
        <v>30.749455238069704</v>
      </c>
      <c r="U33" s="144" t="str">
        <f t="shared" si="7"/>
        <v/>
      </c>
      <c r="V33" s="135">
        <v>150</v>
      </c>
      <c r="W33" s="144">
        <f t="shared" si="8"/>
        <v>40.371276023723901</v>
      </c>
      <c r="Y33" s="144" t="str">
        <f t="shared" si="9"/>
        <v/>
      </c>
      <c r="AA33" s="144" t="str">
        <f t="shared" si="10"/>
        <v/>
      </c>
      <c r="AB33" s="135">
        <v>171.75</v>
      </c>
      <c r="AC33" s="144">
        <f t="shared" si="11"/>
        <v>46.225111047163864</v>
      </c>
      <c r="AE33" s="144" t="str">
        <f t="shared" si="12"/>
        <v/>
      </c>
      <c r="AG33" s="144" t="str">
        <f t="shared" si="13"/>
        <v/>
      </c>
      <c r="AI33" s="144" t="str">
        <f t="shared" si="14"/>
        <v/>
      </c>
      <c r="AJ33" s="135">
        <v>12.61</v>
      </c>
      <c r="AK33" s="144">
        <f t="shared" si="15"/>
        <v>3.3938786043943892</v>
      </c>
      <c r="AM33" s="144" t="str">
        <f t="shared" si="16"/>
        <v/>
      </c>
      <c r="AO33" s="144" t="str">
        <f t="shared" si="17"/>
        <v/>
      </c>
      <c r="AP33" s="135">
        <v>130165.59</v>
      </c>
      <c r="AQ33" s="144">
        <f t="shared" si="18"/>
        <v>35033.006417872501</v>
      </c>
    </row>
    <row r="34" spans="1:43" x14ac:dyDescent="0.25">
      <c r="B34" s="135">
        <v>4.8899999999999997</v>
      </c>
      <c r="D34" s="135">
        <v>2214.7199999999998</v>
      </c>
      <c r="E34" s="144">
        <f t="shared" si="0"/>
        <v>452.90797546012271</v>
      </c>
      <c r="G34" s="144" t="str">
        <f t="shared" si="0"/>
        <v/>
      </c>
      <c r="I34" s="144" t="str">
        <f t="shared" si="1"/>
        <v/>
      </c>
      <c r="J34" s="135">
        <v>44967.25</v>
      </c>
      <c r="K34" s="144">
        <f t="shared" si="2"/>
        <v>9195.7566462167688</v>
      </c>
      <c r="M34" s="144" t="str">
        <f t="shared" si="3"/>
        <v/>
      </c>
      <c r="N34" s="135">
        <v>526.1</v>
      </c>
      <c r="O34" s="144">
        <f t="shared" si="4"/>
        <v>107.58691206543969</v>
      </c>
      <c r="P34" s="135">
        <v>1215.8</v>
      </c>
      <c r="Q34" s="144">
        <f t="shared" si="5"/>
        <v>248.62985685071575</v>
      </c>
      <c r="S34" s="144" t="str">
        <f t="shared" si="6"/>
        <v/>
      </c>
      <c r="U34" s="144" t="str">
        <f t="shared" si="7"/>
        <v/>
      </c>
      <c r="V34" s="135">
        <v>150</v>
      </c>
      <c r="W34" s="144">
        <f t="shared" si="8"/>
        <v>30.674846625766872</v>
      </c>
      <c r="Y34" s="144" t="str">
        <f t="shared" si="9"/>
        <v/>
      </c>
      <c r="AA34" s="144" t="str">
        <f t="shared" si="10"/>
        <v/>
      </c>
      <c r="AC34" s="144" t="str">
        <f t="shared" si="11"/>
        <v/>
      </c>
      <c r="AE34" s="144" t="str">
        <f t="shared" si="12"/>
        <v/>
      </c>
      <c r="AG34" s="144" t="str">
        <f t="shared" si="13"/>
        <v/>
      </c>
      <c r="AI34" s="144" t="str">
        <f t="shared" si="14"/>
        <v/>
      </c>
      <c r="AJ34" s="135">
        <v>52.39</v>
      </c>
      <c r="AK34" s="144">
        <f t="shared" si="15"/>
        <v>10.713701431492844</v>
      </c>
      <c r="AM34" s="144" t="str">
        <f t="shared" si="16"/>
        <v/>
      </c>
      <c r="AO34" s="144" t="str">
        <f t="shared" si="17"/>
        <v/>
      </c>
      <c r="AP34" s="135">
        <v>46911.54</v>
      </c>
      <c r="AQ34" s="144">
        <f t="shared" si="18"/>
        <v>9593.3619631901856</v>
      </c>
    </row>
    <row r="35" spans="1:43" x14ac:dyDescent="0.25">
      <c r="B35" s="135">
        <v>3.5</v>
      </c>
      <c r="D35" s="135">
        <v>2543.84</v>
      </c>
      <c r="E35" s="144">
        <f t="shared" si="0"/>
        <v>726.81142857142856</v>
      </c>
      <c r="G35" s="144" t="str">
        <f t="shared" si="0"/>
        <v/>
      </c>
      <c r="I35" s="144" t="str">
        <f t="shared" si="1"/>
        <v/>
      </c>
      <c r="J35" s="135">
        <v>34991.81</v>
      </c>
      <c r="K35" s="144">
        <f t="shared" si="2"/>
        <v>9997.66</v>
      </c>
      <c r="M35" s="144" t="str">
        <f t="shared" si="3"/>
        <v/>
      </c>
      <c r="N35" s="135">
        <v>251.1</v>
      </c>
      <c r="O35" s="144">
        <f t="shared" si="4"/>
        <v>71.742857142857147</v>
      </c>
      <c r="Q35" s="144" t="str">
        <f t="shared" si="5"/>
        <v/>
      </c>
      <c r="S35" s="144" t="str">
        <f t="shared" si="6"/>
        <v/>
      </c>
      <c r="U35" s="144" t="str">
        <f t="shared" si="7"/>
        <v/>
      </c>
      <c r="V35" s="135">
        <v>119.25</v>
      </c>
      <c r="W35" s="144">
        <f t="shared" si="8"/>
        <v>34.071428571428569</v>
      </c>
      <c r="Y35" s="144" t="str">
        <f t="shared" si="9"/>
        <v/>
      </c>
      <c r="AA35" s="144" t="str">
        <f t="shared" si="10"/>
        <v/>
      </c>
      <c r="AC35" s="144" t="str">
        <f t="shared" si="11"/>
        <v/>
      </c>
      <c r="AE35" s="144" t="str">
        <f t="shared" si="12"/>
        <v/>
      </c>
      <c r="AG35" s="144" t="str">
        <f t="shared" si="13"/>
        <v/>
      </c>
      <c r="AI35" s="144" t="str">
        <f t="shared" si="14"/>
        <v/>
      </c>
      <c r="AK35" s="144" t="str">
        <f t="shared" si="15"/>
        <v/>
      </c>
      <c r="AM35" s="144" t="str">
        <f t="shared" si="16"/>
        <v/>
      </c>
      <c r="AO35" s="144" t="str">
        <f t="shared" si="17"/>
        <v/>
      </c>
      <c r="AP35" s="135">
        <v>35362.160000000003</v>
      </c>
      <c r="AQ35" s="144">
        <f t="shared" si="18"/>
        <v>10103.474285714286</v>
      </c>
    </row>
    <row r="36" spans="1:43" x14ac:dyDescent="0.25">
      <c r="B36" s="135">
        <v>5.9068411214953302</v>
      </c>
      <c r="D36" s="135">
        <v>2993.4</v>
      </c>
      <c r="E36" s="144">
        <f t="shared" si="0"/>
        <v>506.76832818591436</v>
      </c>
      <c r="G36" s="144" t="str">
        <f t="shared" si="0"/>
        <v/>
      </c>
      <c r="I36" s="144" t="str">
        <f t="shared" si="1"/>
        <v/>
      </c>
      <c r="J36" s="135">
        <v>49999.69</v>
      </c>
      <c r="K36" s="144">
        <f t="shared" si="2"/>
        <v>8464.7087963900522</v>
      </c>
      <c r="M36" s="144" t="str">
        <f t="shared" si="3"/>
        <v/>
      </c>
      <c r="O36" s="144" t="str">
        <f t="shared" si="4"/>
        <v/>
      </c>
      <c r="Q36" s="144" t="str">
        <f t="shared" si="5"/>
        <v/>
      </c>
      <c r="S36" s="144" t="str">
        <f t="shared" si="6"/>
        <v/>
      </c>
      <c r="U36" s="144" t="str">
        <f t="shared" si="7"/>
        <v/>
      </c>
      <c r="V36" s="135">
        <v>50</v>
      </c>
      <c r="W36" s="144">
        <f t="shared" si="8"/>
        <v>8.4647612779099752</v>
      </c>
      <c r="Y36" s="144" t="str">
        <f t="shared" si="9"/>
        <v/>
      </c>
      <c r="AA36" s="144" t="str">
        <f t="shared" si="10"/>
        <v/>
      </c>
      <c r="AC36" s="144" t="str">
        <f t="shared" si="11"/>
        <v/>
      </c>
      <c r="AE36" s="144" t="str">
        <f t="shared" si="12"/>
        <v/>
      </c>
      <c r="AG36" s="144" t="str">
        <f t="shared" si="13"/>
        <v/>
      </c>
      <c r="AI36" s="144" t="str">
        <f t="shared" si="14"/>
        <v/>
      </c>
      <c r="AJ36" s="135">
        <v>404.13</v>
      </c>
      <c r="AK36" s="144">
        <f t="shared" si="15"/>
        <v>68.417279504835165</v>
      </c>
      <c r="AM36" s="144" t="str">
        <f t="shared" si="16"/>
        <v/>
      </c>
      <c r="AO36" s="144" t="str">
        <f t="shared" si="17"/>
        <v/>
      </c>
      <c r="AP36" s="135">
        <v>50453.82</v>
      </c>
      <c r="AQ36" s="144">
        <f t="shared" si="18"/>
        <v>8541.5908371727965</v>
      </c>
    </row>
    <row r="37" spans="1:43" x14ac:dyDescent="0.25">
      <c r="B37" s="135">
        <v>5.7219250780437001</v>
      </c>
      <c r="D37" s="135">
        <v>2735.52</v>
      </c>
      <c r="E37" s="144">
        <f t="shared" si="0"/>
        <v>478.07686446241649</v>
      </c>
      <c r="G37" s="144" t="str">
        <f t="shared" si="0"/>
        <v/>
      </c>
      <c r="I37" s="144" t="str">
        <f t="shared" si="1"/>
        <v/>
      </c>
      <c r="J37" s="135">
        <v>50199.32</v>
      </c>
      <c r="K37" s="144">
        <f t="shared" si="2"/>
        <v>8773.152272235433</v>
      </c>
      <c r="M37" s="144" t="str">
        <f t="shared" si="3"/>
        <v/>
      </c>
      <c r="O37" s="144" t="str">
        <f t="shared" si="4"/>
        <v/>
      </c>
      <c r="Q37" s="144" t="str">
        <f t="shared" si="5"/>
        <v/>
      </c>
      <c r="S37" s="144" t="str">
        <f t="shared" si="6"/>
        <v/>
      </c>
      <c r="U37" s="144" t="str">
        <f t="shared" si="7"/>
        <v/>
      </c>
      <c r="W37" s="144" t="str">
        <f t="shared" si="8"/>
        <v/>
      </c>
      <c r="Y37" s="144" t="str">
        <f t="shared" si="9"/>
        <v/>
      </c>
      <c r="AA37" s="144" t="str">
        <f t="shared" si="10"/>
        <v/>
      </c>
      <c r="AC37" s="144" t="str">
        <f t="shared" si="11"/>
        <v/>
      </c>
      <c r="AE37" s="144" t="str">
        <f t="shared" si="12"/>
        <v/>
      </c>
      <c r="AG37" s="144" t="str">
        <f t="shared" si="13"/>
        <v/>
      </c>
      <c r="AI37" s="144" t="str">
        <f t="shared" si="14"/>
        <v/>
      </c>
      <c r="AJ37" s="135">
        <v>92.43</v>
      </c>
      <c r="AK37" s="144">
        <f t="shared" si="15"/>
        <v>16.153654362702945</v>
      </c>
      <c r="AM37" s="144" t="str">
        <f t="shared" si="16"/>
        <v/>
      </c>
      <c r="AO37" s="144" t="str">
        <f t="shared" si="17"/>
        <v/>
      </c>
      <c r="AP37" s="135">
        <v>50291.75</v>
      </c>
      <c r="AQ37" s="144">
        <f t="shared" si="18"/>
        <v>8789.3059265981374</v>
      </c>
    </row>
    <row r="38" spans="1:43" x14ac:dyDescent="0.25">
      <c r="B38" s="135">
        <v>5.3967692787561798</v>
      </c>
      <c r="D38" s="135">
        <v>3385.56</v>
      </c>
      <c r="E38" s="144">
        <f t="shared" si="0"/>
        <v>627.33087614601277</v>
      </c>
      <c r="G38" s="144" t="str">
        <f t="shared" si="0"/>
        <v/>
      </c>
      <c r="I38" s="144" t="str">
        <f t="shared" si="1"/>
        <v/>
      </c>
      <c r="J38" s="135">
        <v>40000</v>
      </c>
      <c r="K38" s="144">
        <f t="shared" si="2"/>
        <v>7411.8417767933552</v>
      </c>
      <c r="M38" s="144" t="str">
        <f t="shared" si="3"/>
        <v/>
      </c>
      <c r="O38" s="144" t="str">
        <f t="shared" si="4"/>
        <v/>
      </c>
      <c r="P38" s="135">
        <v>72</v>
      </c>
      <c r="Q38" s="144">
        <f t="shared" si="5"/>
        <v>13.34131519822804</v>
      </c>
      <c r="S38" s="144" t="str">
        <f t="shared" si="6"/>
        <v/>
      </c>
      <c r="U38" s="144" t="str">
        <f t="shared" si="7"/>
        <v/>
      </c>
      <c r="W38" s="144" t="str">
        <f t="shared" si="8"/>
        <v/>
      </c>
      <c r="Y38" s="144" t="str">
        <f t="shared" si="9"/>
        <v/>
      </c>
      <c r="AA38" s="144" t="str">
        <f t="shared" si="10"/>
        <v/>
      </c>
      <c r="AC38" s="144" t="str">
        <f t="shared" si="11"/>
        <v/>
      </c>
      <c r="AE38" s="144" t="str">
        <f t="shared" si="12"/>
        <v/>
      </c>
      <c r="AG38" s="144" t="str">
        <f t="shared" si="13"/>
        <v/>
      </c>
      <c r="AI38" s="144" t="str">
        <f t="shared" si="14"/>
        <v/>
      </c>
      <c r="AK38" s="144" t="str">
        <f t="shared" si="15"/>
        <v/>
      </c>
      <c r="AM38" s="144" t="str">
        <f t="shared" si="16"/>
        <v/>
      </c>
      <c r="AO38" s="144" t="str">
        <f t="shared" si="17"/>
        <v/>
      </c>
      <c r="AP38" s="135">
        <v>40072</v>
      </c>
      <c r="AQ38" s="144">
        <f t="shared" si="18"/>
        <v>7425.1830919915838</v>
      </c>
    </row>
    <row r="39" spans="1:43" x14ac:dyDescent="0.25">
      <c r="A39" s="135" t="s">
        <v>325</v>
      </c>
      <c r="B39" s="135">
        <v>26.933108726616901</v>
      </c>
      <c r="D39" s="135">
        <v>32848</v>
      </c>
      <c r="E39" s="144">
        <f t="shared" si="0"/>
        <v>1219.6141311952472</v>
      </c>
      <c r="G39" s="144" t="str">
        <f t="shared" si="0"/>
        <v/>
      </c>
      <c r="I39" s="144" t="str">
        <f t="shared" si="1"/>
        <v/>
      </c>
      <c r="K39" s="144" t="str">
        <f t="shared" si="2"/>
        <v/>
      </c>
      <c r="M39" s="144" t="str">
        <f t="shared" si="3"/>
        <v/>
      </c>
      <c r="N39" s="135">
        <v>315</v>
      </c>
      <c r="O39" s="144">
        <f t="shared" si="4"/>
        <v>11.695642088605176</v>
      </c>
      <c r="P39" s="135">
        <v>189</v>
      </c>
      <c r="Q39" s="144">
        <f t="shared" si="5"/>
        <v>7.0173852531631065</v>
      </c>
      <c r="R39" s="135">
        <v>434</v>
      </c>
      <c r="S39" s="144">
        <f t="shared" si="6"/>
        <v>16.113995766522688</v>
      </c>
      <c r="U39" s="144" t="str">
        <f t="shared" si="7"/>
        <v/>
      </c>
      <c r="W39" s="144" t="str">
        <f t="shared" si="8"/>
        <v/>
      </c>
      <c r="Y39" s="144" t="str">
        <f t="shared" si="9"/>
        <v/>
      </c>
      <c r="AA39" s="144" t="str">
        <f t="shared" si="10"/>
        <v/>
      </c>
      <c r="AC39" s="144" t="str">
        <f t="shared" si="11"/>
        <v/>
      </c>
      <c r="AD39" s="135">
        <v>132838</v>
      </c>
      <c r="AE39" s="144">
        <f t="shared" si="12"/>
        <v>4932.145091321062</v>
      </c>
      <c r="AG39" s="144" t="str">
        <f t="shared" si="13"/>
        <v/>
      </c>
      <c r="AI39" s="144" t="str">
        <f t="shared" si="14"/>
        <v/>
      </c>
      <c r="AK39" s="144" t="str">
        <f t="shared" si="15"/>
        <v/>
      </c>
      <c r="AM39" s="144" t="str">
        <f t="shared" si="16"/>
        <v/>
      </c>
      <c r="AO39" s="144" t="str">
        <f t="shared" si="17"/>
        <v/>
      </c>
      <c r="AP39" s="135">
        <v>133776</v>
      </c>
      <c r="AQ39" s="144">
        <f t="shared" si="18"/>
        <v>4966.9721144293526</v>
      </c>
    </row>
    <row r="40" spans="1:43" x14ac:dyDescent="0.25">
      <c r="E40" s="144" t="str">
        <f t="shared" si="0"/>
        <v/>
      </c>
      <c r="G40" s="144" t="str">
        <f t="shared" si="0"/>
        <v/>
      </c>
      <c r="I40" s="144" t="str">
        <f t="shared" si="1"/>
        <v/>
      </c>
      <c r="K40" s="144" t="str">
        <f t="shared" si="2"/>
        <v/>
      </c>
      <c r="M40" s="144" t="str">
        <f t="shared" si="3"/>
        <v/>
      </c>
      <c r="O40" s="144" t="str">
        <f t="shared" si="4"/>
        <v/>
      </c>
      <c r="Q40" s="144" t="str">
        <f t="shared" si="5"/>
        <v/>
      </c>
      <c r="S40" s="144" t="str">
        <f t="shared" si="6"/>
        <v/>
      </c>
      <c r="U40" s="144" t="str">
        <f t="shared" si="7"/>
        <v/>
      </c>
      <c r="W40" s="144" t="str">
        <f t="shared" si="8"/>
        <v/>
      </c>
      <c r="Y40" s="144" t="str">
        <f t="shared" si="9"/>
        <v/>
      </c>
      <c r="AA40" s="144" t="str">
        <f t="shared" si="10"/>
        <v/>
      </c>
      <c r="AC40" s="144" t="str">
        <f t="shared" si="11"/>
        <v/>
      </c>
      <c r="AE40" s="144" t="str">
        <f t="shared" si="12"/>
        <v/>
      </c>
      <c r="AG40" s="144" t="str">
        <f t="shared" si="13"/>
        <v/>
      </c>
      <c r="AI40" s="144" t="str">
        <f t="shared" si="14"/>
        <v/>
      </c>
      <c r="AK40" s="144" t="str">
        <f t="shared" si="15"/>
        <v/>
      </c>
      <c r="AM40" s="144" t="str">
        <f t="shared" si="16"/>
        <v/>
      </c>
      <c r="AO40" s="144" t="str">
        <f t="shared" si="17"/>
        <v/>
      </c>
      <c r="AQ40" s="144" t="str">
        <f t="shared" si="18"/>
        <v/>
      </c>
    </row>
    <row r="41" spans="1:43" x14ac:dyDescent="0.25">
      <c r="E41" s="144" t="str">
        <f t="shared" si="0"/>
        <v/>
      </c>
      <c r="G41" s="144" t="str">
        <f t="shared" si="0"/>
        <v/>
      </c>
      <c r="I41" s="144" t="str">
        <f t="shared" si="1"/>
        <v/>
      </c>
      <c r="K41" s="144" t="str">
        <f t="shared" si="2"/>
        <v/>
      </c>
      <c r="M41" s="144" t="str">
        <f t="shared" si="3"/>
        <v/>
      </c>
      <c r="O41" s="144" t="str">
        <f t="shared" si="4"/>
        <v/>
      </c>
      <c r="Q41" s="144" t="str">
        <f t="shared" si="5"/>
        <v/>
      </c>
      <c r="S41" s="144" t="str">
        <f t="shared" si="6"/>
        <v/>
      </c>
      <c r="U41" s="144" t="str">
        <f t="shared" si="7"/>
        <v/>
      </c>
      <c r="W41" s="144" t="str">
        <f t="shared" si="8"/>
        <v/>
      </c>
      <c r="Y41" s="144" t="str">
        <f t="shared" si="9"/>
        <v/>
      </c>
      <c r="AA41" s="144" t="str">
        <f t="shared" si="10"/>
        <v/>
      </c>
      <c r="AC41" s="144" t="str">
        <f t="shared" si="11"/>
        <v/>
      </c>
      <c r="AE41" s="144" t="str">
        <f t="shared" si="12"/>
        <v/>
      </c>
      <c r="AG41" s="144" t="str">
        <f t="shared" si="13"/>
        <v/>
      </c>
      <c r="AI41" s="144" t="str">
        <f t="shared" si="14"/>
        <v/>
      </c>
      <c r="AK41" s="144" t="str">
        <f t="shared" si="15"/>
        <v/>
      </c>
      <c r="AM41" s="144" t="str">
        <f t="shared" si="16"/>
        <v/>
      </c>
      <c r="AO41" s="144" t="str">
        <f t="shared" si="17"/>
        <v/>
      </c>
      <c r="AQ41" s="144" t="str">
        <f t="shared" si="18"/>
        <v/>
      </c>
    </row>
    <row r="42" spans="1:43" x14ac:dyDescent="0.25">
      <c r="E42" s="144" t="str">
        <f t="shared" si="0"/>
        <v/>
      </c>
      <c r="G42" s="144" t="str">
        <f t="shared" si="0"/>
        <v/>
      </c>
      <c r="I42" s="144" t="str">
        <f t="shared" si="1"/>
        <v/>
      </c>
      <c r="K42" s="144" t="str">
        <f t="shared" si="2"/>
        <v/>
      </c>
      <c r="M42" s="144" t="str">
        <f t="shared" si="3"/>
        <v/>
      </c>
      <c r="O42" s="144" t="str">
        <f t="shared" si="4"/>
        <v/>
      </c>
      <c r="Q42" s="144" t="str">
        <f t="shared" si="5"/>
        <v/>
      </c>
      <c r="S42" s="144" t="str">
        <f t="shared" si="6"/>
        <v/>
      </c>
      <c r="U42" s="144" t="str">
        <f t="shared" si="7"/>
        <v/>
      </c>
      <c r="W42" s="144" t="str">
        <f t="shared" si="8"/>
        <v/>
      </c>
      <c r="Y42" s="144" t="str">
        <f t="shared" si="9"/>
        <v/>
      </c>
      <c r="AA42" s="144" t="str">
        <f t="shared" si="10"/>
        <v/>
      </c>
      <c r="AC42" s="144" t="str">
        <f t="shared" si="11"/>
        <v/>
      </c>
      <c r="AE42" s="144" t="str">
        <f t="shared" si="12"/>
        <v/>
      </c>
      <c r="AG42" s="144" t="str">
        <f t="shared" si="13"/>
        <v/>
      </c>
      <c r="AI42" s="144" t="str">
        <f t="shared" si="14"/>
        <v/>
      </c>
      <c r="AK42" s="144" t="str">
        <f t="shared" si="15"/>
        <v/>
      </c>
      <c r="AM42" s="144" t="str">
        <f t="shared" si="16"/>
        <v/>
      </c>
      <c r="AO42" s="144" t="str">
        <f t="shared" si="17"/>
        <v/>
      </c>
      <c r="AQ42" s="144" t="str">
        <f t="shared" si="18"/>
        <v/>
      </c>
    </row>
    <row r="43" spans="1:43" x14ac:dyDescent="0.25">
      <c r="E43" s="144" t="str">
        <f t="shared" si="0"/>
        <v/>
      </c>
      <c r="G43" s="144" t="str">
        <f t="shared" si="0"/>
        <v/>
      </c>
      <c r="I43" s="144" t="str">
        <f t="shared" si="1"/>
        <v/>
      </c>
      <c r="K43" s="144" t="str">
        <f t="shared" si="2"/>
        <v/>
      </c>
      <c r="M43" s="144" t="str">
        <f t="shared" si="3"/>
        <v/>
      </c>
      <c r="O43" s="144" t="str">
        <f t="shared" si="4"/>
        <v/>
      </c>
      <c r="Q43" s="144" t="str">
        <f t="shared" si="5"/>
        <v/>
      </c>
      <c r="S43" s="144" t="str">
        <f t="shared" si="6"/>
        <v/>
      </c>
      <c r="U43" s="144" t="str">
        <f t="shared" si="7"/>
        <v/>
      </c>
      <c r="W43" s="144" t="str">
        <f t="shared" si="8"/>
        <v/>
      </c>
      <c r="Y43" s="144" t="str">
        <f t="shared" si="9"/>
        <v/>
      </c>
      <c r="AA43" s="144" t="str">
        <f t="shared" si="10"/>
        <v/>
      </c>
      <c r="AC43" s="144" t="str">
        <f t="shared" si="11"/>
        <v/>
      </c>
      <c r="AE43" s="144" t="str">
        <f t="shared" si="12"/>
        <v/>
      </c>
      <c r="AG43" s="144" t="str">
        <f t="shared" si="13"/>
        <v/>
      </c>
      <c r="AI43" s="144" t="str">
        <f t="shared" si="14"/>
        <v/>
      </c>
      <c r="AK43" s="144" t="str">
        <f t="shared" si="15"/>
        <v/>
      </c>
      <c r="AM43" s="144" t="str">
        <f t="shared" si="16"/>
        <v/>
      </c>
      <c r="AO43" s="144" t="str">
        <f t="shared" si="17"/>
        <v/>
      </c>
      <c r="AQ43" s="144" t="str">
        <f t="shared" si="18"/>
        <v/>
      </c>
    </row>
    <row r="44" spans="1:43" x14ac:dyDescent="0.25">
      <c r="E44" s="144" t="str">
        <f t="shared" si="0"/>
        <v/>
      </c>
      <c r="G44" s="144" t="str">
        <f t="shared" si="0"/>
        <v/>
      </c>
      <c r="I44" s="144" t="str">
        <f t="shared" si="1"/>
        <v/>
      </c>
      <c r="K44" s="144" t="str">
        <f t="shared" si="2"/>
        <v/>
      </c>
      <c r="M44" s="144" t="str">
        <f t="shared" si="3"/>
        <v/>
      </c>
      <c r="O44" s="144" t="str">
        <f t="shared" si="4"/>
        <v/>
      </c>
      <c r="Q44" s="144" t="str">
        <f t="shared" si="5"/>
        <v/>
      </c>
      <c r="S44" s="144" t="str">
        <f t="shared" si="6"/>
        <v/>
      </c>
      <c r="U44" s="144" t="str">
        <f t="shared" si="7"/>
        <v/>
      </c>
      <c r="W44" s="144" t="str">
        <f t="shared" si="8"/>
        <v/>
      </c>
      <c r="Y44" s="144" t="str">
        <f t="shared" si="9"/>
        <v/>
      </c>
      <c r="AA44" s="144" t="str">
        <f t="shared" si="10"/>
        <v/>
      </c>
      <c r="AC44" s="144" t="str">
        <f t="shared" si="11"/>
        <v/>
      </c>
      <c r="AE44" s="144" t="str">
        <f t="shared" si="12"/>
        <v/>
      </c>
      <c r="AG44" s="144" t="str">
        <f t="shared" si="13"/>
        <v/>
      </c>
      <c r="AI44" s="144" t="str">
        <f t="shared" si="14"/>
        <v/>
      </c>
      <c r="AK44" s="144" t="str">
        <f t="shared" si="15"/>
        <v/>
      </c>
      <c r="AM44" s="144" t="str">
        <f t="shared" si="16"/>
        <v/>
      </c>
      <c r="AO44" s="144" t="str">
        <f t="shared" si="17"/>
        <v/>
      </c>
      <c r="AQ44" s="144" t="str">
        <f t="shared" si="18"/>
        <v/>
      </c>
    </row>
    <row r="45" spans="1:43" x14ac:dyDescent="0.25">
      <c r="E45" s="144" t="str">
        <f t="shared" si="0"/>
        <v/>
      </c>
      <c r="G45" s="144" t="str">
        <f t="shared" si="0"/>
        <v/>
      </c>
      <c r="I45" s="144" t="str">
        <f t="shared" si="1"/>
        <v/>
      </c>
      <c r="K45" s="144" t="str">
        <f t="shared" si="2"/>
        <v/>
      </c>
      <c r="M45" s="144" t="str">
        <f t="shared" si="3"/>
        <v/>
      </c>
      <c r="O45" s="144" t="str">
        <f t="shared" si="4"/>
        <v/>
      </c>
      <c r="Q45" s="144" t="str">
        <f t="shared" si="5"/>
        <v/>
      </c>
      <c r="S45" s="144" t="str">
        <f t="shared" si="6"/>
        <v/>
      </c>
      <c r="U45" s="144" t="str">
        <f t="shared" si="7"/>
        <v/>
      </c>
      <c r="W45" s="144" t="str">
        <f t="shared" si="8"/>
        <v/>
      </c>
      <c r="Y45" s="144" t="str">
        <f t="shared" si="9"/>
        <v/>
      </c>
      <c r="AA45" s="144" t="str">
        <f t="shared" si="10"/>
        <v/>
      </c>
      <c r="AC45" s="144" t="str">
        <f t="shared" si="11"/>
        <v/>
      </c>
      <c r="AE45" s="144" t="str">
        <f t="shared" si="12"/>
        <v/>
      </c>
      <c r="AG45" s="144" t="str">
        <f t="shared" si="13"/>
        <v/>
      </c>
      <c r="AI45" s="144" t="str">
        <f t="shared" si="14"/>
        <v/>
      </c>
      <c r="AK45" s="144" t="str">
        <f t="shared" si="15"/>
        <v/>
      </c>
      <c r="AM45" s="144" t="str">
        <f t="shared" si="16"/>
        <v/>
      </c>
      <c r="AO45" s="144" t="str">
        <f t="shared" si="17"/>
        <v/>
      </c>
      <c r="AQ45" s="144" t="str">
        <f t="shared" si="18"/>
        <v/>
      </c>
    </row>
    <row r="46" spans="1:43" x14ac:dyDescent="0.25">
      <c r="E46" s="144" t="str">
        <f t="shared" si="0"/>
        <v/>
      </c>
      <c r="G46" s="144" t="str">
        <f t="shared" si="0"/>
        <v/>
      </c>
      <c r="I46" s="144" t="str">
        <f t="shared" si="1"/>
        <v/>
      </c>
      <c r="K46" s="144" t="str">
        <f t="shared" si="2"/>
        <v/>
      </c>
      <c r="M46" s="144" t="str">
        <f t="shared" si="3"/>
        <v/>
      </c>
      <c r="O46" s="144" t="str">
        <f t="shared" si="4"/>
        <v/>
      </c>
      <c r="Q46" s="144" t="str">
        <f t="shared" si="5"/>
        <v/>
      </c>
      <c r="S46" s="144" t="str">
        <f t="shared" si="6"/>
        <v/>
      </c>
      <c r="U46" s="144" t="str">
        <f t="shared" si="7"/>
        <v/>
      </c>
      <c r="W46" s="144" t="str">
        <f t="shared" si="8"/>
        <v/>
      </c>
      <c r="Y46" s="144" t="str">
        <f t="shared" si="9"/>
        <v/>
      </c>
      <c r="AA46" s="144" t="str">
        <f t="shared" si="10"/>
        <v/>
      </c>
      <c r="AC46" s="144" t="str">
        <f t="shared" si="11"/>
        <v/>
      </c>
      <c r="AE46" s="144" t="str">
        <f t="shared" si="12"/>
        <v/>
      </c>
      <c r="AG46" s="144" t="str">
        <f t="shared" si="13"/>
        <v/>
      </c>
      <c r="AI46" s="144" t="str">
        <f t="shared" si="14"/>
        <v/>
      </c>
      <c r="AK46" s="144" t="str">
        <f t="shared" si="15"/>
        <v/>
      </c>
      <c r="AM46" s="144" t="str">
        <f t="shared" si="16"/>
        <v/>
      </c>
      <c r="AO46" s="144" t="str">
        <f t="shared" si="17"/>
        <v/>
      </c>
      <c r="AQ46" s="144" t="str">
        <f t="shared" si="18"/>
        <v/>
      </c>
    </row>
    <row r="47" spans="1:43" x14ac:dyDescent="0.25">
      <c r="E47" s="144" t="str">
        <f t="shared" si="0"/>
        <v/>
      </c>
      <c r="G47" s="144" t="str">
        <f t="shared" si="0"/>
        <v/>
      </c>
      <c r="I47" s="144" t="str">
        <f t="shared" si="1"/>
        <v/>
      </c>
      <c r="K47" s="144" t="str">
        <f t="shared" si="2"/>
        <v/>
      </c>
      <c r="M47" s="144" t="str">
        <f t="shared" si="3"/>
        <v/>
      </c>
      <c r="O47" s="144" t="str">
        <f t="shared" si="4"/>
        <v/>
      </c>
      <c r="Q47" s="144" t="str">
        <f t="shared" si="5"/>
        <v/>
      </c>
      <c r="S47" s="144" t="str">
        <f t="shared" si="6"/>
        <v/>
      </c>
      <c r="U47" s="144" t="str">
        <f t="shared" si="7"/>
        <v/>
      </c>
      <c r="W47" s="144" t="str">
        <f t="shared" si="8"/>
        <v/>
      </c>
      <c r="Y47" s="144" t="str">
        <f t="shared" si="9"/>
        <v/>
      </c>
      <c r="AA47" s="144" t="str">
        <f t="shared" si="10"/>
        <v/>
      </c>
      <c r="AC47" s="144" t="str">
        <f t="shared" si="11"/>
        <v/>
      </c>
      <c r="AE47" s="144" t="str">
        <f t="shared" si="12"/>
        <v/>
      </c>
      <c r="AG47" s="144" t="str">
        <f t="shared" si="13"/>
        <v/>
      </c>
      <c r="AI47" s="144" t="str">
        <f t="shared" si="14"/>
        <v/>
      </c>
      <c r="AK47" s="144" t="str">
        <f t="shared" si="15"/>
        <v/>
      </c>
      <c r="AM47" s="144" t="str">
        <f t="shared" si="16"/>
        <v/>
      </c>
      <c r="AO47" s="144" t="str">
        <f t="shared" si="17"/>
        <v/>
      </c>
      <c r="AQ47" s="144" t="str">
        <f t="shared" si="18"/>
        <v/>
      </c>
    </row>
    <row r="48" spans="1:43" x14ac:dyDescent="0.25">
      <c r="E48" s="144" t="str">
        <f t="shared" si="0"/>
        <v/>
      </c>
      <c r="G48" s="144" t="str">
        <f t="shared" si="0"/>
        <v/>
      </c>
      <c r="I48" s="144" t="str">
        <f t="shared" si="1"/>
        <v/>
      </c>
      <c r="K48" s="144" t="str">
        <f t="shared" si="2"/>
        <v/>
      </c>
      <c r="M48" s="144" t="str">
        <f t="shared" si="3"/>
        <v/>
      </c>
      <c r="O48" s="144" t="str">
        <f t="shared" si="4"/>
        <v/>
      </c>
      <c r="Q48" s="144" t="str">
        <f t="shared" si="5"/>
        <v/>
      </c>
      <c r="S48" s="144" t="str">
        <f t="shared" si="6"/>
        <v/>
      </c>
      <c r="U48" s="144" t="str">
        <f t="shared" si="7"/>
        <v/>
      </c>
      <c r="W48" s="144" t="str">
        <f t="shared" si="8"/>
        <v/>
      </c>
      <c r="Y48" s="144" t="str">
        <f t="shared" si="9"/>
        <v/>
      </c>
      <c r="AA48" s="144" t="str">
        <f t="shared" si="10"/>
        <v/>
      </c>
      <c r="AC48" s="144" t="str">
        <f t="shared" si="11"/>
        <v/>
      </c>
      <c r="AE48" s="144" t="str">
        <f t="shared" si="12"/>
        <v/>
      </c>
      <c r="AG48" s="144" t="str">
        <f t="shared" si="13"/>
        <v/>
      </c>
      <c r="AI48" s="144" t="str">
        <f t="shared" si="14"/>
        <v/>
      </c>
      <c r="AK48" s="144" t="str">
        <f t="shared" si="15"/>
        <v/>
      </c>
      <c r="AM48" s="144" t="str">
        <f t="shared" si="16"/>
        <v/>
      </c>
      <c r="AO48" s="144" t="str">
        <f t="shared" si="17"/>
        <v/>
      </c>
      <c r="AQ48" s="144" t="str">
        <f t="shared" si="18"/>
        <v/>
      </c>
    </row>
    <row r="49" spans="5:43" x14ac:dyDescent="0.25">
      <c r="E49" s="144" t="str">
        <f t="shared" si="0"/>
        <v/>
      </c>
      <c r="G49" s="144" t="str">
        <f t="shared" si="0"/>
        <v/>
      </c>
      <c r="I49" s="144" t="str">
        <f t="shared" si="1"/>
        <v/>
      </c>
      <c r="K49" s="144" t="str">
        <f t="shared" si="2"/>
        <v/>
      </c>
      <c r="M49" s="144" t="str">
        <f t="shared" si="3"/>
        <v/>
      </c>
      <c r="O49" s="144" t="str">
        <f t="shared" si="4"/>
        <v/>
      </c>
      <c r="Q49" s="144" t="str">
        <f t="shared" si="5"/>
        <v/>
      </c>
      <c r="S49" s="144" t="str">
        <f t="shared" si="6"/>
        <v/>
      </c>
      <c r="U49" s="144" t="str">
        <f t="shared" si="7"/>
        <v/>
      </c>
      <c r="W49" s="144" t="str">
        <f t="shared" si="8"/>
        <v/>
      </c>
      <c r="Y49" s="144" t="str">
        <f t="shared" si="9"/>
        <v/>
      </c>
      <c r="AA49" s="144" t="str">
        <f t="shared" si="10"/>
        <v/>
      </c>
      <c r="AC49" s="144" t="str">
        <f t="shared" si="11"/>
        <v/>
      </c>
      <c r="AE49" s="144" t="str">
        <f t="shared" si="12"/>
        <v/>
      </c>
      <c r="AG49" s="144" t="str">
        <f t="shared" si="13"/>
        <v/>
      </c>
      <c r="AI49" s="144" t="str">
        <f t="shared" si="14"/>
        <v/>
      </c>
      <c r="AK49" s="144" t="str">
        <f t="shared" si="15"/>
        <v/>
      </c>
      <c r="AM49" s="144" t="str">
        <f t="shared" si="16"/>
        <v/>
      </c>
      <c r="AO49" s="144" t="str">
        <f t="shared" si="17"/>
        <v/>
      </c>
      <c r="AQ49" s="144" t="str">
        <f t="shared" si="18"/>
        <v/>
      </c>
    </row>
    <row r="50" spans="5:43" x14ac:dyDescent="0.25">
      <c r="E50" s="144" t="str">
        <f t="shared" si="0"/>
        <v/>
      </c>
      <c r="G50" s="144" t="str">
        <f t="shared" si="0"/>
        <v/>
      </c>
      <c r="I50" s="144" t="str">
        <f t="shared" si="1"/>
        <v/>
      </c>
      <c r="K50" s="144" t="str">
        <f t="shared" si="2"/>
        <v/>
      </c>
      <c r="M50" s="144" t="str">
        <f t="shared" si="3"/>
        <v/>
      </c>
      <c r="O50" s="144" t="str">
        <f t="shared" si="4"/>
        <v/>
      </c>
      <c r="Q50" s="144" t="str">
        <f t="shared" si="5"/>
        <v/>
      </c>
      <c r="S50" s="144" t="str">
        <f t="shared" si="6"/>
        <v/>
      </c>
      <c r="U50" s="144" t="str">
        <f t="shared" si="7"/>
        <v/>
      </c>
      <c r="W50" s="144" t="str">
        <f t="shared" si="8"/>
        <v/>
      </c>
      <c r="Y50" s="144" t="str">
        <f t="shared" si="9"/>
        <v/>
      </c>
      <c r="AA50" s="144" t="str">
        <f t="shared" si="10"/>
        <v/>
      </c>
      <c r="AC50" s="144" t="str">
        <f t="shared" si="11"/>
        <v/>
      </c>
      <c r="AE50" s="144" t="str">
        <f t="shared" si="12"/>
        <v/>
      </c>
      <c r="AG50" s="144" t="str">
        <f t="shared" si="13"/>
        <v/>
      </c>
      <c r="AI50" s="144" t="str">
        <f t="shared" si="14"/>
        <v/>
      </c>
      <c r="AK50" s="144" t="str">
        <f t="shared" si="15"/>
        <v/>
      </c>
      <c r="AM50" s="144" t="str">
        <f t="shared" si="16"/>
        <v/>
      </c>
      <c r="AO50" s="144" t="str">
        <f t="shared" si="17"/>
        <v/>
      </c>
      <c r="AQ50" s="144" t="str">
        <f t="shared" si="18"/>
        <v/>
      </c>
    </row>
    <row r="51" spans="5:43" x14ac:dyDescent="0.25">
      <c r="E51" s="144" t="str">
        <f t="shared" si="0"/>
        <v/>
      </c>
      <c r="G51" s="144" t="str">
        <f t="shared" si="0"/>
        <v/>
      </c>
      <c r="I51" s="144" t="str">
        <f t="shared" si="1"/>
        <v/>
      </c>
      <c r="K51" s="144" t="str">
        <f t="shared" si="2"/>
        <v/>
      </c>
      <c r="M51" s="144" t="str">
        <f t="shared" si="3"/>
        <v/>
      </c>
      <c r="O51" s="144" t="str">
        <f t="shared" si="4"/>
        <v/>
      </c>
      <c r="Q51" s="144" t="str">
        <f t="shared" si="5"/>
        <v/>
      </c>
      <c r="S51" s="144" t="str">
        <f t="shared" si="6"/>
        <v/>
      </c>
      <c r="U51" s="144" t="str">
        <f t="shared" si="7"/>
        <v/>
      </c>
      <c r="W51" s="144" t="str">
        <f t="shared" si="8"/>
        <v/>
      </c>
      <c r="Y51" s="144" t="str">
        <f t="shared" si="9"/>
        <v/>
      </c>
      <c r="AA51" s="144" t="str">
        <f t="shared" si="10"/>
        <v/>
      </c>
      <c r="AC51" s="144" t="str">
        <f t="shared" si="11"/>
        <v/>
      </c>
      <c r="AE51" s="144" t="str">
        <f t="shared" si="12"/>
        <v/>
      </c>
      <c r="AG51" s="144" t="str">
        <f t="shared" si="13"/>
        <v/>
      </c>
      <c r="AI51" s="144" t="str">
        <f t="shared" si="14"/>
        <v/>
      </c>
      <c r="AK51" s="144" t="str">
        <f t="shared" si="15"/>
        <v/>
      </c>
      <c r="AM51" s="144" t="str">
        <f t="shared" si="16"/>
        <v/>
      </c>
      <c r="AO51" s="144" t="str">
        <f t="shared" si="17"/>
        <v/>
      </c>
      <c r="AQ51" s="144" t="str">
        <f t="shared" si="18"/>
        <v/>
      </c>
    </row>
    <row r="52" spans="5:43" x14ac:dyDescent="0.25">
      <c r="E52" s="144" t="str">
        <f t="shared" si="0"/>
        <v/>
      </c>
      <c r="G52" s="144" t="str">
        <f t="shared" si="0"/>
        <v/>
      </c>
      <c r="I52" s="144" t="str">
        <f t="shared" si="1"/>
        <v/>
      </c>
      <c r="K52" s="144" t="str">
        <f t="shared" si="2"/>
        <v/>
      </c>
      <c r="M52" s="144" t="str">
        <f t="shared" si="3"/>
        <v/>
      </c>
      <c r="O52" s="144" t="str">
        <f t="shared" si="4"/>
        <v/>
      </c>
      <c r="Q52" s="144" t="str">
        <f t="shared" si="5"/>
        <v/>
      </c>
      <c r="S52" s="144" t="str">
        <f t="shared" si="6"/>
        <v/>
      </c>
      <c r="U52" s="144" t="str">
        <f t="shared" si="7"/>
        <v/>
      </c>
      <c r="W52" s="144" t="str">
        <f t="shared" si="8"/>
        <v/>
      </c>
      <c r="Y52" s="144" t="str">
        <f t="shared" si="9"/>
        <v/>
      </c>
      <c r="AA52" s="144" t="str">
        <f t="shared" si="10"/>
        <v/>
      </c>
      <c r="AC52" s="144" t="str">
        <f t="shared" si="11"/>
        <v/>
      </c>
      <c r="AE52" s="144" t="str">
        <f t="shared" si="12"/>
        <v/>
      </c>
      <c r="AG52" s="144" t="str">
        <f t="shared" si="13"/>
        <v/>
      </c>
      <c r="AI52" s="144" t="str">
        <f t="shared" si="14"/>
        <v/>
      </c>
      <c r="AK52" s="144" t="str">
        <f t="shared" si="15"/>
        <v/>
      </c>
      <c r="AM52" s="144" t="str">
        <f t="shared" si="16"/>
        <v/>
      </c>
      <c r="AO52" s="144" t="str">
        <f t="shared" si="17"/>
        <v/>
      </c>
      <c r="AQ52" s="144" t="str">
        <f t="shared" si="18"/>
        <v/>
      </c>
    </row>
    <row r="53" spans="5:43" x14ac:dyDescent="0.25">
      <c r="E53" s="144" t="str">
        <f t="shared" si="0"/>
        <v/>
      </c>
      <c r="G53" s="144" t="str">
        <f t="shared" si="0"/>
        <v/>
      </c>
      <c r="I53" s="144" t="str">
        <f t="shared" si="1"/>
        <v/>
      </c>
      <c r="K53" s="144" t="str">
        <f t="shared" si="2"/>
        <v/>
      </c>
      <c r="M53" s="144" t="str">
        <f t="shared" si="3"/>
        <v/>
      </c>
      <c r="O53" s="144" t="str">
        <f t="shared" si="4"/>
        <v/>
      </c>
      <c r="Q53" s="144" t="str">
        <f t="shared" si="5"/>
        <v/>
      </c>
      <c r="S53" s="144" t="str">
        <f t="shared" si="6"/>
        <v/>
      </c>
      <c r="U53" s="144" t="str">
        <f t="shared" si="7"/>
        <v/>
      </c>
      <c r="W53" s="144" t="str">
        <f t="shared" si="8"/>
        <v/>
      </c>
      <c r="Y53" s="144" t="str">
        <f t="shared" si="9"/>
        <v/>
      </c>
      <c r="AA53" s="144" t="str">
        <f t="shared" si="10"/>
        <v/>
      </c>
      <c r="AC53" s="144" t="str">
        <f t="shared" si="11"/>
        <v/>
      </c>
      <c r="AE53" s="144" t="str">
        <f t="shared" si="12"/>
        <v/>
      </c>
      <c r="AG53" s="144" t="str">
        <f t="shared" si="13"/>
        <v/>
      </c>
      <c r="AI53" s="144" t="str">
        <f t="shared" si="14"/>
        <v/>
      </c>
      <c r="AK53" s="144" t="str">
        <f t="shared" si="15"/>
        <v/>
      </c>
      <c r="AM53" s="144" t="str">
        <f t="shared" si="16"/>
        <v/>
      </c>
      <c r="AO53" s="144" t="str">
        <f t="shared" si="17"/>
        <v/>
      </c>
      <c r="AQ53" s="144" t="str">
        <f t="shared" si="18"/>
        <v/>
      </c>
    </row>
    <row r="54" spans="5:43" x14ac:dyDescent="0.25">
      <c r="E54" s="144" t="str">
        <f t="shared" si="0"/>
        <v/>
      </c>
      <c r="G54" s="144" t="str">
        <f t="shared" si="0"/>
        <v/>
      </c>
      <c r="I54" s="144" t="str">
        <f t="shared" si="1"/>
        <v/>
      </c>
      <c r="K54" s="144" t="str">
        <f t="shared" si="2"/>
        <v/>
      </c>
      <c r="M54" s="144" t="str">
        <f t="shared" si="3"/>
        <v/>
      </c>
      <c r="O54" s="144" t="str">
        <f t="shared" si="4"/>
        <v/>
      </c>
      <c r="Q54" s="144" t="str">
        <f t="shared" si="5"/>
        <v/>
      </c>
      <c r="S54" s="144" t="str">
        <f t="shared" si="6"/>
        <v/>
      </c>
      <c r="U54" s="144" t="str">
        <f t="shared" si="7"/>
        <v/>
      </c>
      <c r="W54" s="144" t="str">
        <f t="shared" si="8"/>
        <v/>
      </c>
      <c r="Y54" s="144" t="str">
        <f t="shared" si="9"/>
        <v/>
      </c>
      <c r="AA54" s="144" t="str">
        <f t="shared" si="10"/>
        <v/>
      </c>
      <c r="AC54" s="144" t="str">
        <f t="shared" si="11"/>
        <v/>
      </c>
      <c r="AE54" s="144" t="str">
        <f t="shared" si="12"/>
        <v/>
      </c>
      <c r="AG54" s="144" t="str">
        <f t="shared" si="13"/>
        <v/>
      </c>
      <c r="AI54" s="144" t="str">
        <f t="shared" si="14"/>
        <v/>
      </c>
      <c r="AK54" s="144" t="str">
        <f t="shared" si="15"/>
        <v/>
      </c>
      <c r="AM54" s="144" t="str">
        <f t="shared" si="16"/>
        <v/>
      </c>
      <c r="AO54" s="144" t="str">
        <f t="shared" si="17"/>
        <v/>
      </c>
      <c r="AQ54" s="144" t="str">
        <f t="shared" si="18"/>
        <v/>
      </c>
    </row>
    <row r="55" spans="5:43" x14ac:dyDescent="0.25">
      <c r="E55" s="144" t="str">
        <f t="shared" si="0"/>
        <v/>
      </c>
      <c r="G55" s="144" t="str">
        <f t="shared" si="0"/>
        <v/>
      </c>
      <c r="I55" s="144" t="str">
        <f t="shared" si="1"/>
        <v/>
      </c>
      <c r="K55" s="144" t="str">
        <f t="shared" si="2"/>
        <v/>
      </c>
      <c r="M55" s="144" t="str">
        <f t="shared" si="3"/>
        <v/>
      </c>
      <c r="O55" s="144" t="str">
        <f t="shared" si="4"/>
        <v/>
      </c>
      <c r="Q55" s="144" t="str">
        <f t="shared" si="5"/>
        <v/>
      </c>
      <c r="S55" s="144" t="str">
        <f t="shared" si="6"/>
        <v/>
      </c>
      <c r="U55" s="144" t="str">
        <f t="shared" si="7"/>
        <v/>
      </c>
      <c r="W55" s="144" t="str">
        <f t="shared" si="8"/>
        <v/>
      </c>
      <c r="Y55" s="144" t="str">
        <f t="shared" si="9"/>
        <v/>
      </c>
      <c r="AA55" s="144" t="str">
        <f t="shared" si="10"/>
        <v/>
      </c>
      <c r="AC55" s="144" t="str">
        <f t="shared" si="11"/>
        <v/>
      </c>
      <c r="AE55" s="144" t="str">
        <f t="shared" si="12"/>
        <v/>
      </c>
      <c r="AG55" s="144" t="str">
        <f t="shared" si="13"/>
        <v/>
      </c>
      <c r="AI55" s="144" t="str">
        <f t="shared" si="14"/>
        <v/>
      </c>
      <c r="AK55" s="144" t="str">
        <f t="shared" si="15"/>
        <v/>
      </c>
      <c r="AM55" s="144" t="str">
        <f t="shared" si="16"/>
        <v/>
      </c>
      <c r="AO55" s="144" t="str">
        <f t="shared" si="17"/>
        <v/>
      </c>
      <c r="AQ55" s="144" t="str">
        <f t="shared" si="18"/>
        <v/>
      </c>
    </row>
    <row r="56" spans="5:43" x14ac:dyDescent="0.25">
      <c r="E56" s="144" t="str">
        <f t="shared" si="0"/>
        <v/>
      </c>
      <c r="G56" s="144" t="str">
        <f t="shared" si="0"/>
        <v/>
      </c>
      <c r="I56" s="144" t="str">
        <f t="shared" si="1"/>
        <v/>
      </c>
      <c r="K56" s="144" t="str">
        <f t="shared" si="2"/>
        <v/>
      </c>
      <c r="M56" s="144" t="str">
        <f t="shared" si="3"/>
        <v/>
      </c>
      <c r="O56" s="144" t="str">
        <f t="shared" si="4"/>
        <v/>
      </c>
      <c r="Q56" s="144" t="str">
        <f t="shared" si="5"/>
        <v/>
      </c>
      <c r="S56" s="144" t="str">
        <f t="shared" si="6"/>
        <v/>
      </c>
      <c r="U56" s="144" t="str">
        <f t="shared" si="7"/>
        <v/>
      </c>
      <c r="W56" s="144" t="str">
        <f t="shared" si="8"/>
        <v/>
      </c>
      <c r="Y56" s="144" t="str">
        <f t="shared" si="9"/>
        <v/>
      </c>
      <c r="AA56" s="144" t="str">
        <f t="shared" si="10"/>
        <v/>
      </c>
      <c r="AC56" s="144" t="str">
        <f t="shared" si="11"/>
        <v/>
      </c>
      <c r="AE56" s="144" t="str">
        <f t="shared" si="12"/>
        <v/>
      </c>
      <c r="AG56" s="144" t="str">
        <f t="shared" si="13"/>
        <v/>
      </c>
      <c r="AI56" s="144" t="str">
        <f t="shared" si="14"/>
        <v/>
      </c>
      <c r="AK56" s="144" t="str">
        <f t="shared" si="15"/>
        <v/>
      </c>
      <c r="AM56" s="144" t="str">
        <f t="shared" si="16"/>
        <v/>
      </c>
      <c r="AO56" s="144" t="str">
        <f t="shared" si="17"/>
        <v/>
      </c>
      <c r="AQ56" s="144" t="str">
        <f t="shared" si="18"/>
        <v/>
      </c>
    </row>
    <row r="57" spans="5:43" x14ac:dyDescent="0.25">
      <c r="E57" s="144" t="str">
        <f t="shared" si="0"/>
        <v/>
      </c>
      <c r="G57" s="144" t="str">
        <f t="shared" si="0"/>
        <v/>
      </c>
      <c r="I57" s="144" t="str">
        <f t="shared" si="1"/>
        <v/>
      </c>
      <c r="K57" s="144" t="str">
        <f t="shared" si="2"/>
        <v/>
      </c>
      <c r="M57" s="144" t="str">
        <f t="shared" si="3"/>
        <v/>
      </c>
      <c r="O57" s="144" t="str">
        <f t="shared" si="4"/>
        <v/>
      </c>
      <c r="Q57" s="144" t="str">
        <f t="shared" si="5"/>
        <v/>
      </c>
      <c r="S57" s="144" t="str">
        <f t="shared" si="6"/>
        <v/>
      </c>
      <c r="U57" s="144" t="str">
        <f t="shared" si="7"/>
        <v/>
      </c>
      <c r="W57" s="144" t="str">
        <f t="shared" si="8"/>
        <v/>
      </c>
      <c r="Y57" s="144" t="str">
        <f t="shared" si="9"/>
        <v/>
      </c>
      <c r="AA57" s="144" t="str">
        <f t="shared" si="10"/>
        <v/>
      </c>
      <c r="AC57" s="144" t="str">
        <f t="shared" si="11"/>
        <v/>
      </c>
      <c r="AE57" s="144" t="str">
        <f t="shared" si="12"/>
        <v/>
      </c>
      <c r="AG57" s="144" t="str">
        <f t="shared" si="13"/>
        <v/>
      </c>
      <c r="AI57" s="144" t="str">
        <f t="shared" si="14"/>
        <v/>
      </c>
      <c r="AK57" s="144" t="str">
        <f t="shared" si="15"/>
        <v/>
      </c>
      <c r="AM57" s="144" t="str">
        <f t="shared" si="16"/>
        <v/>
      </c>
      <c r="AO57" s="144" t="str">
        <f t="shared" si="17"/>
        <v/>
      </c>
      <c r="AQ57" s="144" t="str">
        <f t="shared" si="18"/>
        <v/>
      </c>
    </row>
    <row r="58" spans="5:43" x14ac:dyDescent="0.25">
      <c r="E58" s="144" t="str">
        <f t="shared" si="0"/>
        <v/>
      </c>
      <c r="G58" s="144" t="str">
        <f t="shared" si="0"/>
        <v/>
      </c>
      <c r="I58" s="144" t="str">
        <f t="shared" si="1"/>
        <v/>
      </c>
      <c r="K58" s="144" t="str">
        <f t="shared" si="2"/>
        <v/>
      </c>
      <c r="M58" s="144" t="str">
        <f t="shared" si="3"/>
        <v/>
      </c>
      <c r="O58" s="144" t="str">
        <f t="shared" si="4"/>
        <v/>
      </c>
      <c r="Q58" s="144" t="str">
        <f t="shared" si="5"/>
        <v/>
      </c>
      <c r="S58" s="144" t="str">
        <f t="shared" si="6"/>
        <v/>
      </c>
      <c r="U58" s="144" t="str">
        <f t="shared" si="7"/>
        <v/>
      </c>
      <c r="W58" s="144" t="str">
        <f t="shared" si="8"/>
        <v/>
      </c>
      <c r="Y58" s="144" t="str">
        <f t="shared" si="9"/>
        <v/>
      </c>
      <c r="AA58" s="144" t="str">
        <f t="shared" si="10"/>
        <v/>
      </c>
      <c r="AC58" s="144" t="str">
        <f t="shared" si="11"/>
        <v/>
      </c>
      <c r="AE58" s="144" t="str">
        <f t="shared" si="12"/>
        <v/>
      </c>
      <c r="AG58" s="144" t="str">
        <f t="shared" si="13"/>
        <v/>
      </c>
      <c r="AI58" s="144" t="str">
        <f t="shared" si="14"/>
        <v/>
      </c>
      <c r="AK58" s="144" t="str">
        <f t="shared" si="15"/>
        <v/>
      </c>
      <c r="AM58" s="144" t="str">
        <f t="shared" si="16"/>
        <v/>
      </c>
      <c r="AO58" s="144" t="str">
        <f t="shared" si="17"/>
        <v/>
      </c>
      <c r="AQ58" s="144" t="str">
        <f t="shared" si="18"/>
        <v/>
      </c>
    </row>
    <row r="59" spans="5:43" x14ac:dyDescent="0.25">
      <c r="E59" s="144" t="str">
        <f t="shared" si="0"/>
        <v/>
      </c>
      <c r="G59" s="144" t="str">
        <f t="shared" si="0"/>
        <v/>
      </c>
      <c r="I59" s="144" t="str">
        <f t="shared" si="1"/>
        <v/>
      </c>
      <c r="K59" s="144" t="str">
        <f t="shared" si="2"/>
        <v/>
      </c>
      <c r="M59" s="144" t="str">
        <f t="shared" si="3"/>
        <v/>
      </c>
      <c r="O59" s="144" t="str">
        <f t="shared" si="4"/>
        <v/>
      </c>
      <c r="Q59" s="144" t="str">
        <f t="shared" si="5"/>
        <v/>
      </c>
      <c r="S59" s="144" t="str">
        <f t="shared" si="6"/>
        <v/>
      </c>
      <c r="U59" s="144" t="str">
        <f t="shared" si="7"/>
        <v/>
      </c>
      <c r="W59" s="144" t="str">
        <f t="shared" si="8"/>
        <v/>
      </c>
      <c r="Y59" s="144" t="str">
        <f t="shared" si="9"/>
        <v/>
      </c>
      <c r="AA59" s="144" t="str">
        <f t="shared" si="10"/>
        <v/>
      </c>
      <c r="AC59" s="144" t="str">
        <f t="shared" si="11"/>
        <v/>
      </c>
      <c r="AE59" s="144" t="str">
        <f t="shared" si="12"/>
        <v/>
      </c>
      <c r="AG59" s="144" t="str">
        <f t="shared" si="13"/>
        <v/>
      </c>
      <c r="AI59" s="144" t="str">
        <f t="shared" si="14"/>
        <v/>
      </c>
      <c r="AK59" s="144" t="str">
        <f t="shared" si="15"/>
        <v/>
      </c>
      <c r="AM59" s="144" t="str">
        <f t="shared" si="16"/>
        <v/>
      </c>
      <c r="AO59" s="144" t="str">
        <f t="shared" si="17"/>
        <v/>
      </c>
      <c r="AQ59" s="144" t="str">
        <f t="shared" si="18"/>
        <v/>
      </c>
    </row>
    <row r="60" spans="5:43" x14ac:dyDescent="0.25">
      <c r="E60" s="144" t="str">
        <f t="shared" si="0"/>
        <v/>
      </c>
      <c r="G60" s="144" t="str">
        <f t="shared" si="0"/>
        <v/>
      </c>
      <c r="I60" s="144" t="str">
        <f t="shared" si="1"/>
        <v/>
      </c>
      <c r="K60" s="144" t="str">
        <f t="shared" si="2"/>
        <v/>
      </c>
      <c r="M60" s="144" t="str">
        <f t="shared" si="3"/>
        <v/>
      </c>
      <c r="O60" s="144" t="str">
        <f t="shared" si="4"/>
        <v/>
      </c>
      <c r="Q60" s="144" t="str">
        <f t="shared" si="5"/>
        <v/>
      </c>
      <c r="S60" s="144" t="str">
        <f t="shared" si="6"/>
        <v/>
      </c>
      <c r="U60" s="144" t="str">
        <f t="shared" si="7"/>
        <v/>
      </c>
      <c r="W60" s="144" t="str">
        <f t="shared" si="8"/>
        <v/>
      </c>
      <c r="Y60" s="144" t="str">
        <f t="shared" si="9"/>
        <v/>
      </c>
      <c r="AA60" s="144" t="str">
        <f t="shared" si="10"/>
        <v/>
      </c>
      <c r="AC60" s="144" t="str">
        <f t="shared" si="11"/>
        <v/>
      </c>
      <c r="AE60" s="144" t="str">
        <f t="shared" si="12"/>
        <v/>
      </c>
      <c r="AG60" s="144" t="str">
        <f t="shared" si="13"/>
        <v/>
      </c>
      <c r="AI60" s="144" t="str">
        <f t="shared" si="14"/>
        <v/>
      </c>
      <c r="AK60" s="144" t="str">
        <f t="shared" si="15"/>
        <v/>
      </c>
      <c r="AM60" s="144" t="str">
        <f t="shared" si="16"/>
        <v/>
      </c>
      <c r="AO60" s="144" t="str">
        <f t="shared" si="17"/>
        <v/>
      </c>
      <c r="AQ60" s="144" t="str">
        <f t="shared" si="18"/>
        <v/>
      </c>
    </row>
    <row r="61" spans="5:43" x14ac:dyDescent="0.25">
      <c r="E61" s="144" t="str">
        <f t="shared" si="0"/>
        <v/>
      </c>
      <c r="G61" s="144" t="str">
        <f t="shared" si="0"/>
        <v/>
      </c>
      <c r="I61" s="144" t="str">
        <f t="shared" si="1"/>
        <v/>
      </c>
      <c r="K61" s="144" t="str">
        <f t="shared" si="2"/>
        <v/>
      </c>
      <c r="M61" s="144" t="str">
        <f t="shared" si="3"/>
        <v/>
      </c>
      <c r="O61" s="144" t="str">
        <f t="shared" si="4"/>
        <v/>
      </c>
      <c r="Q61" s="144" t="str">
        <f t="shared" si="5"/>
        <v/>
      </c>
      <c r="S61" s="144" t="str">
        <f t="shared" si="6"/>
        <v/>
      </c>
      <c r="U61" s="144" t="str">
        <f t="shared" si="7"/>
        <v/>
      </c>
      <c r="W61" s="144" t="str">
        <f t="shared" si="8"/>
        <v/>
      </c>
      <c r="Y61" s="144" t="str">
        <f t="shared" si="9"/>
        <v/>
      </c>
      <c r="AA61" s="144" t="str">
        <f t="shared" si="10"/>
        <v/>
      </c>
      <c r="AC61" s="144" t="str">
        <f t="shared" si="11"/>
        <v/>
      </c>
      <c r="AE61" s="144" t="str">
        <f t="shared" si="12"/>
        <v/>
      </c>
      <c r="AG61" s="144" t="str">
        <f t="shared" si="13"/>
        <v/>
      </c>
      <c r="AI61" s="144" t="str">
        <f t="shared" si="14"/>
        <v/>
      </c>
      <c r="AK61" s="144" t="str">
        <f t="shared" si="15"/>
        <v/>
      </c>
      <c r="AM61" s="144" t="str">
        <f t="shared" si="16"/>
        <v/>
      </c>
      <c r="AO61" s="144" t="str">
        <f t="shared" si="17"/>
        <v/>
      </c>
      <c r="AQ61" s="144" t="str">
        <f t="shared" si="18"/>
        <v/>
      </c>
    </row>
    <row r="62" spans="5:43" x14ac:dyDescent="0.25">
      <c r="E62" s="144" t="str">
        <f t="shared" si="0"/>
        <v/>
      </c>
      <c r="G62" s="144" t="str">
        <f t="shared" si="0"/>
        <v/>
      </c>
      <c r="I62" s="144" t="str">
        <f t="shared" si="1"/>
        <v/>
      </c>
      <c r="K62" s="144" t="str">
        <f t="shared" si="2"/>
        <v/>
      </c>
      <c r="M62" s="144" t="str">
        <f t="shared" si="3"/>
        <v/>
      </c>
      <c r="O62" s="144" t="str">
        <f t="shared" si="4"/>
        <v/>
      </c>
      <c r="Q62" s="144" t="str">
        <f t="shared" si="5"/>
        <v/>
      </c>
      <c r="S62" s="144" t="str">
        <f t="shared" si="6"/>
        <v/>
      </c>
      <c r="U62" s="144" t="str">
        <f t="shared" si="7"/>
        <v/>
      </c>
      <c r="W62" s="144" t="str">
        <f t="shared" si="8"/>
        <v/>
      </c>
      <c r="Y62" s="144" t="str">
        <f t="shared" si="9"/>
        <v/>
      </c>
      <c r="AA62" s="144" t="str">
        <f t="shared" si="10"/>
        <v/>
      </c>
      <c r="AC62" s="144" t="str">
        <f t="shared" si="11"/>
        <v/>
      </c>
      <c r="AE62" s="144" t="str">
        <f t="shared" si="12"/>
        <v/>
      </c>
      <c r="AG62" s="144" t="str">
        <f t="shared" si="13"/>
        <v/>
      </c>
      <c r="AI62" s="144" t="str">
        <f t="shared" si="14"/>
        <v/>
      </c>
      <c r="AK62" s="144" t="str">
        <f t="shared" si="15"/>
        <v/>
      </c>
      <c r="AM62" s="144" t="str">
        <f t="shared" si="16"/>
        <v/>
      </c>
      <c r="AO62" s="144" t="str">
        <f t="shared" si="17"/>
        <v/>
      </c>
      <c r="AQ62" s="144" t="str">
        <f t="shared" si="18"/>
        <v/>
      </c>
    </row>
    <row r="63" spans="5:43" x14ac:dyDescent="0.25">
      <c r="E63" s="144" t="str">
        <f t="shared" si="0"/>
        <v/>
      </c>
      <c r="G63" s="144" t="str">
        <f t="shared" si="0"/>
        <v/>
      </c>
      <c r="I63" s="144" t="str">
        <f t="shared" si="1"/>
        <v/>
      </c>
      <c r="K63" s="144" t="str">
        <f t="shared" si="2"/>
        <v/>
      </c>
      <c r="M63" s="144" t="str">
        <f t="shared" si="3"/>
        <v/>
      </c>
      <c r="O63" s="144" t="str">
        <f t="shared" si="4"/>
        <v/>
      </c>
      <c r="Q63" s="144" t="str">
        <f t="shared" si="5"/>
        <v/>
      </c>
      <c r="S63" s="144" t="str">
        <f t="shared" si="6"/>
        <v/>
      </c>
      <c r="U63" s="144" t="str">
        <f t="shared" si="7"/>
        <v/>
      </c>
      <c r="W63" s="144" t="str">
        <f t="shared" si="8"/>
        <v/>
      </c>
      <c r="Y63" s="144" t="str">
        <f t="shared" si="9"/>
        <v/>
      </c>
      <c r="AA63" s="144" t="str">
        <f t="shared" si="10"/>
        <v/>
      </c>
      <c r="AC63" s="144" t="str">
        <f t="shared" si="11"/>
        <v/>
      </c>
      <c r="AE63" s="144" t="str">
        <f t="shared" si="12"/>
        <v/>
      </c>
      <c r="AG63" s="144" t="str">
        <f t="shared" si="13"/>
        <v/>
      </c>
      <c r="AI63" s="144" t="str">
        <f t="shared" si="14"/>
        <v/>
      </c>
      <c r="AK63" s="144" t="str">
        <f t="shared" si="15"/>
        <v/>
      </c>
      <c r="AM63" s="144" t="str">
        <f t="shared" si="16"/>
        <v/>
      </c>
      <c r="AO63" s="144" t="str">
        <f t="shared" si="17"/>
        <v/>
      </c>
      <c r="AQ63" s="144" t="str">
        <f t="shared" si="18"/>
        <v/>
      </c>
    </row>
    <row r="64" spans="5:43" x14ac:dyDescent="0.25">
      <c r="E64" s="144" t="str">
        <f t="shared" si="0"/>
        <v/>
      </c>
      <c r="G64" s="144" t="str">
        <f t="shared" si="0"/>
        <v/>
      </c>
      <c r="I64" s="144" t="str">
        <f t="shared" si="1"/>
        <v/>
      </c>
      <c r="K64" s="144" t="str">
        <f t="shared" si="2"/>
        <v/>
      </c>
      <c r="M64" s="144" t="str">
        <f t="shared" si="3"/>
        <v/>
      </c>
      <c r="O64" s="144" t="str">
        <f t="shared" si="4"/>
        <v/>
      </c>
      <c r="Q64" s="144" t="str">
        <f t="shared" si="5"/>
        <v/>
      </c>
      <c r="S64" s="144" t="str">
        <f t="shared" si="6"/>
        <v/>
      </c>
      <c r="U64" s="144" t="str">
        <f t="shared" si="7"/>
        <v/>
      </c>
      <c r="W64" s="144" t="str">
        <f t="shared" si="8"/>
        <v/>
      </c>
      <c r="Y64" s="144" t="str">
        <f t="shared" si="9"/>
        <v/>
      </c>
      <c r="AA64" s="144" t="str">
        <f t="shared" si="10"/>
        <v/>
      </c>
      <c r="AC64" s="144" t="str">
        <f t="shared" si="11"/>
        <v/>
      </c>
      <c r="AE64" s="144" t="str">
        <f t="shared" si="12"/>
        <v/>
      </c>
      <c r="AG64" s="144" t="str">
        <f t="shared" si="13"/>
        <v/>
      </c>
      <c r="AI64" s="144" t="str">
        <f t="shared" si="14"/>
        <v/>
      </c>
      <c r="AK64" s="144" t="str">
        <f t="shared" si="15"/>
        <v/>
      </c>
      <c r="AM64" s="144" t="str">
        <f t="shared" si="16"/>
        <v/>
      </c>
      <c r="AO64" s="144" t="str">
        <f t="shared" si="17"/>
        <v/>
      </c>
      <c r="AQ64" s="144" t="str">
        <f t="shared" si="18"/>
        <v/>
      </c>
    </row>
    <row r="65" spans="5:43" x14ac:dyDescent="0.25">
      <c r="E65" s="144" t="str">
        <f t="shared" si="0"/>
        <v/>
      </c>
      <c r="G65" s="144" t="str">
        <f t="shared" si="0"/>
        <v/>
      </c>
      <c r="I65" s="144" t="str">
        <f t="shared" si="1"/>
        <v/>
      </c>
      <c r="K65" s="144" t="str">
        <f t="shared" si="2"/>
        <v/>
      </c>
      <c r="M65" s="144" t="str">
        <f t="shared" si="3"/>
        <v/>
      </c>
      <c r="O65" s="144" t="str">
        <f t="shared" si="4"/>
        <v/>
      </c>
      <c r="Q65" s="144" t="str">
        <f t="shared" si="5"/>
        <v/>
      </c>
      <c r="S65" s="144" t="str">
        <f t="shared" si="6"/>
        <v/>
      </c>
      <c r="U65" s="144" t="str">
        <f t="shared" si="7"/>
        <v/>
      </c>
      <c r="W65" s="144" t="str">
        <f t="shared" si="8"/>
        <v/>
      </c>
      <c r="Y65" s="144" t="str">
        <f t="shared" si="9"/>
        <v/>
      </c>
      <c r="AA65" s="144" t="str">
        <f t="shared" si="10"/>
        <v/>
      </c>
      <c r="AC65" s="144" t="str">
        <f t="shared" si="11"/>
        <v/>
      </c>
      <c r="AE65" s="144" t="str">
        <f t="shared" si="12"/>
        <v/>
      </c>
      <c r="AG65" s="144" t="str">
        <f t="shared" si="13"/>
        <v/>
      </c>
      <c r="AI65" s="144" t="str">
        <f t="shared" si="14"/>
        <v/>
      </c>
      <c r="AK65" s="144" t="str">
        <f t="shared" si="15"/>
        <v/>
      </c>
      <c r="AM65" s="144" t="str">
        <f t="shared" si="16"/>
        <v/>
      </c>
      <c r="AO65" s="144" t="str">
        <f t="shared" si="17"/>
        <v/>
      </c>
      <c r="AQ65" s="144" t="str">
        <f t="shared" si="18"/>
        <v/>
      </c>
    </row>
    <row r="66" spans="5:43" x14ac:dyDescent="0.25">
      <c r="E66" s="144" t="str">
        <f t="shared" si="0"/>
        <v/>
      </c>
      <c r="G66" s="144" t="str">
        <f t="shared" si="0"/>
        <v/>
      </c>
      <c r="I66" s="144" t="str">
        <f t="shared" si="1"/>
        <v/>
      </c>
      <c r="K66" s="144" t="str">
        <f t="shared" si="2"/>
        <v/>
      </c>
      <c r="M66" s="144" t="str">
        <f t="shared" si="3"/>
        <v/>
      </c>
      <c r="O66" s="144" t="str">
        <f t="shared" si="4"/>
        <v/>
      </c>
      <c r="Q66" s="144" t="str">
        <f t="shared" si="5"/>
        <v/>
      </c>
      <c r="S66" s="144" t="str">
        <f t="shared" si="6"/>
        <v/>
      </c>
      <c r="U66" s="144" t="str">
        <f t="shared" si="7"/>
        <v/>
      </c>
      <c r="W66" s="144" t="str">
        <f t="shared" si="8"/>
        <v/>
      </c>
      <c r="Y66" s="144" t="str">
        <f t="shared" si="9"/>
        <v/>
      </c>
      <c r="AA66" s="144" t="str">
        <f t="shared" si="10"/>
        <v/>
      </c>
      <c r="AC66" s="144" t="str">
        <f t="shared" si="11"/>
        <v/>
      </c>
      <c r="AE66" s="144" t="str">
        <f t="shared" si="12"/>
        <v/>
      </c>
      <c r="AG66" s="144" t="str">
        <f t="shared" si="13"/>
        <v/>
      </c>
      <c r="AI66" s="144" t="str">
        <f t="shared" si="14"/>
        <v/>
      </c>
      <c r="AK66" s="144" t="str">
        <f t="shared" si="15"/>
        <v/>
      </c>
      <c r="AM66" s="144" t="str">
        <f t="shared" si="16"/>
        <v/>
      </c>
      <c r="AO66" s="144" t="str">
        <f t="shared" si="17"/>
        <v/>
      </c>
      <c r="AQ66" s="144" t="str">
        <f t="shared" si="18"/>
        <v/>
      </c>
    </row>
    <row r="67" spans="5:43" x14ac:dyDescent="0.25">
      <c r="E67" s="144" t="str">
        <f t="shared" si="0"/>
        <v/>
      </c>
      <c r="G67" s="144" t="str">
        <f t="shared" si="0"/>
        <v/>
      </c>
      <c r="I67" s="144" t="str">
        <f t="shared" si="1"/>
        <v/>
      </c>
      <c r="K67" s="144" t="str">
        <f t="shared" si="2"/>
        <v/>
      </c>
      <c r="M67" s="144" t="str">
        <f t="shared" si="3"/>
        <v/>
      </c>
      <c r="O67" s="144" t="str">
        <f t="shared" si="4"/>
        <v/>
      </c>
      <c r="Q67" s="144" t="str">
        <f t="shared" si="5"/>
        <v/>
      </c>
      <c r="S67" s="144" t="str">
        <f t="shared" si="6"/>
        <v/>
      </c>
      <c r="U67" s="144" t="str">
        <f t="shared" si="7"/>
        <v/>
      </c>
      <c r="W67" s="144" t="str">
        <f t="shared" si="8"/>
        <v/>
      </c>
      <c r="Y67" s="144" t="str">
        <f t="shared" si="9"/>
        <v/>
      </c>
      <c r="AA67" s="144" t="str">
        <f t="shared" si="10"/>
        <v/>
      </c>
      <c r="AC67" s="144" t="str">
        <f t="shared" si="11"/>
        <v/>
      </c>
      <c r="AE67" s="144" t="str">
        <f t="shared" si="12"/>
        <v/>
      </c>
      <c r="AG67" s="144" t="str">
        <f t="shared" si="13"/>
        <v/>
      </c>
      <c r="AI67" s="144" t="str">
        <f t="shared" si="14"/>
        <v/>
      </c>
      <c r="AK67" s="144" t="str">
        <f t="shared" si="15"/>
        <v/>
      </c>
      <c r="AM67" s="144" t="str">
        <f t="shared" si="16"/>
        <v/>
      </c>
      <c r="AO67" s="144" t="str">
        <f t="shared" si="17"/>
        <v/>
      </c>
      <c r="AQ67" s="144" t="str">
        <f t="shared" si="18"/>
        <v/>
      </c>
    </row>
    <row r="68" spans="5:43" x14ac:dyDescent="0.25">
      <c r="E68" s="144" t="str">
        <f t="shared" si="0"/>
        <v/>
      </c>
      <c r="G68" s="144" t="str">
        <f t="shared" si="0"/>
        <v/>
      </c>
      <c r="I68" s="144" t="str">
        <f t="shared" si="1"/>
        <v/>
      </c>
      <c r="K68" s="144" t="str">
        <f t="shared" si="2"/>
        <v/>
      </c>
      <c r="M68" s="144" t="str">
        <f t="shared" si="3"/>
        <v/>
      </c>
      <c r="O68" s="144" t="str">
        <f t="shared" si="4"/>
        <v/>
      </c>
      <c r="Q68" s="144" t="str">
        <f t="shared" si="5"/>
        <v/>
      </c>
      <c r="S68" s="144" t="str">
        <f t="shared" si="6"/>
        <v/>
      </c>
      <c r="U68" s="144" t="str">
        <f t="shared" si="7"/>
        <v/>
      </c>
      <c r="W68" s="144" t="str">
        <f t="shared" si="8"/>
        <v/>
      </c>
      <c r="Y68" s="144" t="str">
        <f t="shared" si="9"/>
        <v/>
      </c>
      <c r="AA68" s="144" t="str">
        <f t="shared" si="10"/>
        <v/>
      </c>
      <c r="AC68" s="144" t="str">
        <f t="shared" si="11"/>
        <v/>
      </c>
      <c r="AE68" s="144" t="str">
        <f t="shared" si="12"/>
        <v/>
      </c>
      <c r="AG68" s="144" t="str">
        <f t="shared" si="13"/>
        <v/>
      </c>
      <c r="AI68" s="144" t="str">
        <f t="shared" si="14"/>
        <v/>
      </c>
      <c r="AK68" s="144" t="str">
        <f t="shared" si="15"/>
        <v/>
      </c>
      <c r="AM68" s="144" t="str">
        <f t="shared" si="16"/>
        <v/>
      </c>
      <c r="AO68" s="144" t="str">
        <f t="shared" si="17"/>
        <v/>
      </c>
      <c r="AQ68" s="144" t="str">
        <f t="shared" si="18"/>
        <v/>
      </c>
    </row>
    <row r="69" spans="5:43" x14ac:dyDescent="0.25">
      <c r="E69" s="144" t="str">
        <f t="shared" si="0"/>
        <v/>
      </c>
      <c r="G69" s="144" t="str">
        <f t="shared" si="0"/>
        <v/>
      </c>
      <c r="I69" s="144" t="str">
        <f t="shared" si="1"/>
        <v/>
      </c>
      <c r="K69" s="144" t="str">
        <f t="shared" si="2"/>
        <v/>
      </c>
      <c r="M69" s="144" t="str">
        <f t="shared" si="3"/>
        <v/>
      </c>
      <c r="O69" s="144" t="str">
        <f t="shared" si="4"/>
        <v/>
      </c>
      <c r="Q69" s="144" t="str">
        <f t="shared" si="5"/>
        <v/>
      </c>
      <c r="S69" s="144" t="str">
        <f t="shared" si="6"/>
        <v/>
      </c>
      <c r="U69" s="144" t="str">
        <f t="shared" si="7"/>
        <v/>
      </c>
      <c r="W69" s="144" t="str">
        <f t="shared" si="8"/>
        <v/>
      </c>
      <c r="Y69" s="144" t="str">
        <f t="shared" si="9"/>
        <v/>
      </c>
      <c r="AA69" s="144" t="str">
        <f t="shared" si="10"/>
        <v/>
      </c>
      <c r="AC69" s="144" t="str">
        <f t="shared" si="11"/>
        <v/>
      </c>
      <c r="AE69" s="144" t="str">
        <f t="shared" si="12"/>
        <v/>
      </c>
      <c r="AG69" s="144" t="str">
        <f t="shared" si="13"/>
        <v/>
      </c>
      <c r="AI69" s="144" t="str">
        <f t="shared" si="14"/>
        <v/>
      </c>
      <c r="AK69" s="144" t="str">
        <f t="shared" si="15"/>
        <v/>
      </c>
      <c r="AM69" s="144" t="str">
        <f t="shared" si="16"/>
        <v/>
      </c>
      <c r="AO69" s="144" t="str">
        <f t="shared" si="17"/>
        <v/>
      </c>
      <c r="AQ69" s="144" t="str">
        <f t="shared" si="18"/>
        <v/>
      </c>
    </row>
    <row r="70" spans="5:43" x14ac:dyDescent="0.25">
      <c r="E70" s="144" t="str">
        <f t="shared" si="0"/>
        <v/>
      </c>
      <c r="G70" s="144" t="str">
        <f t="shared" si="0"/>
        <v/>
      </c>
      <c r="I70" s="144" t="str">
        <f t="shared" si="1"/>
        <v/>
      </c>
      <c r="K70" s="144" t="str">
        <f t="shared" si="2"/>
        <v/>
      </c>
      <c r="M70" s="144" t="str">
        <f t="shared" si="3"/>
        <v/>
      </c>
      <c r="O70" s="144" t="str">
        <f t="shared" si="4"/>
        <v/>
      </c>
      <c r="Q70" s="144" t="str">
        <f t="shared" si="5"/>
        <v/>
      </c>
      <c r="S70" s="144" t="str">
        <f t="shared" si="6"/>
        <v/>
      </c>
      <c r="U70" s="144" t="str">
        <f t="shared" si="7"/>
        <v/>
      </c>
      <c r="W70" s="144" t="str">
        <f t="shared" si="8"/>
        <v/>
      </c>
      <c r="Y70" s="144" t="str">
        <f t="shared" si="9"/>
        <v/>
      </c>
      <c r="AA70" s="144" t="str">
        <f t="shared" si="10"/>
        <v/>
      </c>
      <c r="AC70" s="144" t="str">
        <f t="shared" si="11"/>
        <v/>
      </c>
      <c r="AE70" s="144" t="str">
        <f t="shared" si="12"/>
        <v/>
      </c>
      <c r="AG70" s="144" t="str">
        <f t="shared" si="13"/>
        <v/>
      </c>
      <c r="AI70" s="144" t="str">
        <f t="shared" si="14"/>
        <v/>
      </c>
      <c r="AK70" s="144" t="str">
        <f t="shared" si="15"/>
        <v/>
      </c>
      <c r="AM70" s="144" t="str">
        <f t="shared" si="16"/>
        <v/>
      </c>
      <c r="AO70" s="144" t="str">
        <f t="shared" si="17"/>
        <v/>
      </c>
      <c r="AQ70" s="144" t="str">
        <f t="shared" si="18"/>
        <v/>
      </c>
    </row>
    <row r="71" spans="5:43" x14ac:dyDescent="0.25">
      <c r="E71" s="144" t="str">
        <f t="shared" si="0"/>
        <v/>
      </c>
      <c r="G71" s="144" t="str">
        <f t="shared" si="0"/>
        <v/>
      </c>
      <c r="I71" s="144" t="str">
        <f t="shared" si="1"/>
        <v/>
      </c>
      <c r="K71" s="144" t="str">
        <f t="shared" si="2"/>
        <v/>
      </c>
      <c r="M71" s="144" t="str">
        <f t="shared" si="3"/>
        <v/>
      </c>
      <c r="O71" s="144" t="str">
        <f t="shared" si="4"/>
        <v/>
      </c>
      <c r="Q71" s="144" t="str">
        <f t="shared" si="5"/>
        <v/>
      </c>
      <c r="S71" s="144" t="str">
        <f t="shared" si="6"/>
        <v/>
      </c>
      <c r="U71" s="144" t="str">
        <f t="shared" si="7"/>
        <v/>
      </c>
      <c r="W71" s="144" t="str">
        <f t="shared" si="8"/>
        <v/>
      </c>
      <c r="Y71" s="144" t="str">
        <f t="shared" si="9"/>
        <v/>
      </c>
      <c r="AA71" s="144" t="str">
        <f t="shared" si="10"/>
        <v/>
      </c>
      <c r="AC71" s="144" t="str">
        <f t="shared" si="11"/>
        <v/>
      </c>
      <c r="AE71" s="144" t="str">
        <f t="shared" si="12"/>
        <v/>
      </c>
      <c r="AG71" s="144" t="str">
        <f t="shared" si="13"/>
        <v/>
      </c>
      <c r="AI71" s="144" t="str">
        <f t="shared" si="14"/>
        <v/>
      </c>
      <c r="AK71" s="144" t="str">
        <f t="shared" si="15"/>
        <v/>
      </c>
      <c r="AM71" s="144" t="str">
        <f t="shared" si="16"/>
        <v/>
      </c>
      <c r="AO71" s="144" t="str">
        <f t="shared" si="17"/>
        <v/>
      </c>
      <c r="AQ71" s="144" t="str">
        <f t="shared" si="18"/>
        <v/>
      </c>
    </row>
    <row r="72" spans="5:43" x14ac:dyDescent="0.25">
      <c r="E72" s="144" t="str">
        <f t="shared" si="0"/>
        <v/>
      </c>
      <c r="G72" s="144" t="str">
        <f t="shared" si="0"/>
        <v/>
      </c>
      <c r="I72" s="144" t="str">
        <f t="shared" si="1"/>
        <v/>
      </c>
      <c r="K72" s="144" t="str">
        <f t="shared" si="2"/>
        <v/>
      </c>
      <c r="M72" s="144" t="str">
        <f t="shared" si="3"/>
        <v/>
      </c>
      <c r="O72" s="144" t="str">
        <f t="shared" si="4"/>
        <v/>
      </c>
      <c r="Q72" s="144" t="str">
        <f t="shared" si="5"/>
        <v/>
      </c>
      <c r="S72" s="144" t="str">
        <f t="shared" si="6"/>
        <v/>
      </c>
      <c r="U72" s="144" t="str">
        <f t="shared" si="7"/>
        <v/>
      </c>
      <c r="W72" s="144" t="str">
        <f t="shared" si="8"/>
        <v/>
      </c>
      <c r="Y72" s="144" t="str">
        <f t="shared" si="9"/>
        <v/>
      </c>
      <c r="AA72" s="144" t="str">
        <f t="shared" si="10"/>
        <v/>
      </c>
      <c r="AC72" s="144" t="str">
        <f t="shared" si="11"/>
        <v/>
      </c>
      <c r="AE72" s="144" t="str">
        <f t="shared" si="12"/>
        <v/>
      </c>
      <c r="AG72" s="144" t="str">
        <f t="shared" si="13"/>
        <v/>
      </c>
      <c r="AI72" s="144" t="str">
        <f t="shared" si="14"/>
        <v/>
      </c>
      <c r="AK72" s="144" t="str">
        <f t="shared" si="15"/>
        <v/>
      </c>
      <c r="AM72" s="144" t="str">
        <f t="shared" si="16"/>
        <v/>
      </c>
      <c r="AO72" s="144" t="str">
        <f t="shared" si="17"/>
        <v/>
      </c>
      <c r="AQ72" s="144" t="str">
        <f t="shared" si="18"/>
        <v/>
      </c>
    </row>
    <row r="73" spans="5:43" x14ac:dyDescent="0.25">
      <c r="E73" s="144" t="str">
        <f t="shared" si="0"/>
        <v/>
      </c>
      <c r="G73" s="144" t="str">
        <f t="shared" si="0"/>
        <v/>
      </c>
      <c r="I73" s="144" t="str">
        <f t="shared" si="1"/>
        <v/>
      </c>
      <c r="K73" s="144" t="str">
        <f t="shared" si="2"/>
        <v/>
      </c>
      <c r="M73" s="144" t="str">
        <f t="shared" si="3"/>
        <v/>
      </c>
      <c r="O73" s="144" t="str">
        <f t="shared" si="4"/>
        <v/>
      </c>
      <c r="Q73" s="144" t="str">
        <f t="shared" si="5"/>
        <v/>
      </c>
      <c r="S73" s="144" t="str">
        <f t="shared" si="6"/>
        <v/>
      </c>
      <c r="U73" s="144" t="str">
        <f t="shared" si="7"/>
        <v/>
      </c>
      <c r="W73" s="144" t="str">
        <f t="shared" si="8"/>
        <v/>
      </c>
      <c r="Y73" s="144" t="str">
        <f t="shared" si="9"/>
        <v/>
      </c>
      <c r="AA73" s="144" t="str">
        <f t="shared" si="10"/>
        <v/>
      </c>
      <c r="AC73" s="144" t="str">
        <f t="shared" si="11"/>
        <v/>
      </c>
      <c r="AE73" s="144" t="str">
        <f t="shared" si="12"/>
        <v/>
      </c>
      <c r="AG73" s="144" t="str">
        <f t="shared" si="13"/>
        <v/>
      </c>
      <c r="AI73" s="144" t="str">
        <f t="shared" si="14"/>
        <v/>
      </c>
      <c r="AK73" s="144" t="str">
        <f t="shared" si="15"/>
        <v/>
      </c>
      <c r="AM73" s="144" t="str">
        <f t="shared" si="16"/>
        <v/>
      </c>
      <c r="AO73" s="144" t="str">
        <f t="shared" si="17"/>
        <v/>
      </c>
      <c r="AQ73" s="144" t="str">
        <f t="shared" si="18"/>
        <v/>
      </c>
    </row>
    <row r="74" spans="5:43" x14ac:dyDescent="0.25">
      <c r="E74" s="144" t="str">
        <f t="shared" si="0"/>
        <v/>
      </c>
      <c r="G74" s="144" t="str">
        <f t="shared" si="0"/>
        <v/>
      </c>
      <c r="I74" s="144" t="str">
        <f t="shared" si="1"/>
        <v/>
      </c>
      <c r="K74" s="144" t="str">
        <f t="shared" si="2"/>
        <v/>
      </c>
      <c r="M74" s="144" t="str">
        <f t="shared" si="3"/>
        <v/>
      </c>
      <c r="O74" s="144" t="str">
        <f t="shared" si="4"/>
        <v/>
      </c>
      <c r="Q74" s="144" t="str">
        <f t="shared" si="5"/>
        <v/>
      </c>
      <c r="S74" s="144" t="str">
        <f t="shared" si="6"/>
        <v/>
      </c>
      <c r="U74" s="144" t="str">
        <f t="shared" si="7"/>
        <v/>
      </c>
      <c r="W74" s="144" t="str">
        <f t="shared" si="8"/>
        <v/>
      </c>
      <c r="Y74" s="144" t="str">
        <f t="shared" si="9"/>
        <v/>
      </c>
      <c r="AA74" s="144" t="str">
        <f t="shared" si="10"/>
        <v/>
      </c>
      <c r="AC74" s="144" t="str">
        <f t="shared" si="11"/>
        <v/>
      </c>
      <c r="AE74" s="144" t="str">
        <f t="shared" si="12"/>
        <v/>
      </c>
      <c r="AG74" s="144" t="str">
        <f t="shared" si="13"/>
        <v/>
      </c>
      <c r="AI74" s="144" t="str">
        <f t="shared" si="14"/>
        <v/>
      </c>
      <c r="AK74" s="144" t="str">
        <f t="shared" si="15"/>
        <v/>
      </c>
      <c r="AM74" s="144" t="str">
        <f t="shared" si="16"/>
        <v/>
      </c>
      <c r="AO74" s="144" t="str">
        <f t="shared" si="17"/>
        <v/>
      </c>
      <c r="AQ74" s="144" t="str">
        <f t="shared" si="18"/>
        <v/>
      </c>
    </row>
    <row r="75" spans="5:43" x14ac:dyDescent="0.25">
      <c r="E75" s="144" t="str">
        <f t="shared" si="0"/>
        <v/>
      </c>
      <c r="G75" s="144" t="str">
        <f t="shared" si="0"/>
        <v/>
      </c>
      <c r="I75" s="144" t="str">
        <f t="shared" si="1"/>
        <v/>
      </c>
      <c r="K75" s="144" t="str">
        <f t="shared" si="2"/>
        <v/>
      </c>
      <c r="M75" s="144" t="str">
        <f t="shared" si="3"/>
        <v/>
      </c>
      <c r="O75" s="144" t="str">
        <f t="shared" si="4"/>
        <v/>
      </c>
      <c r="Q75" s="144" t="str">
        <f t="shared" si="5"/>
        <v/>
      </c>
      <c r="S75" s="144" t="str">
        <f t="shared" si="6"/>
        <v/>
      </c>
      <c r="U75" s="144" t="str">
        <f t="shared" si="7"/>
        <v/>
      </c>
      <c r="W75" s="144" t="str">
        <f t="shared" si="8"/>
        <v/>
      </c>
      <c r="Y75" s="144" t="str">
        <f t="shared" si="9"/>
        <v/>
      </c>
      <c r="AA75" s="144" t="str">
        <f t="shared" si="10"/>
        <v/>
      </c>
      <c r="AC75" s="144" t="str">
        <f t="shared" si="11"/>
        <v/>
      </c>
      <c r="AE75" s="144" t="str">
        <f t="shared" si="12"/>
        <v/>
      </c>
      <c r="AG75" s="144" t="str">
        <f t="shared" si="13"/>
        <v/>
      </c>
      <c r="AI75" s="144" t="str">
        <f t="shared" si="14"/>
        <v/>
      </c>
      <c r="AK75" s="144" t="str">
        <f t="shared" si="15"/>
        <v/>
      </c>
      <c r="AM75" s="144" t="str">
        <f t="shared" si="16"/>
        <v/>
      </c>
      <c r="AO75" s="144" t="str">
        <f t="shared" si="17"/>
        <v/>
      </c>
      <c r="AQ75" s="144" t="str">
        <f t="shared" si="18"/>
        <v/>
      </c>
    </row>
    <row r="76" spans="5:43" x14ac:dyDescent="0.25">
      <c r="E76" s="144" t="str">
        <f t="shared" si="0"/>
        <v/>
      </c>
      <c r="G76" s="144" t="str">
        <f t="shared" si="0"/>
        <v/>
      </c>
      <c r="I76" s="144" t="str">
        <f t="shared" si="1"/>
        <v/>
      </c>
      <c r="K76" s="144" t="str">
        <f t="shared" si="2"/>
        <v/>
      </c>
      <c r="M76" s="144" t="str">
        <f t="shared" si="3"/>
        <v/>
      </c>
      <c r="O76" s="144" t="str">
        <f t="shared" si="4"/>
        <v/>
      </c>
      <c r="Q76" s="144" t="str">
        <f t="shared" si="5"/>
        <v/>
      </c>
      <c r="S76" s="144" t="str">
        <f t="shared" si="6"/>
        <v/>
      </c>
      <c r="U76" s="144" t="str">
        <f t="shared" si="7"/>
        <v/>
      </c>
      <c r="W76" s="144" t="str">
        <f t="shared" si="8"/>
        <v/>
      </c>
      <c r="Y76" s="144" t="str">
        <f t="shared" si="9"/>
        <v/>
      </c>
      <c r="AA76" s="144" t="str">
        <f t="shared" si="10"/>
        <v/>
      </c>
      <c r="AC76" s="144" t="str">
        <f t="shared" si="11"/>
        <v/>
      </c>
      <c r="AE76" s="144" t="str">
        <f t="shared" si="12"/>
        <v/>
      </c>
      <c r="AG76" s="144" t="str">
        <f t="shared" si="13"/>
        <v/>
      </c>
      <c r="AI76" s="144" t="str">
        <f t="shared" si="14"/>
        <v/>
      </c>
      <c r="AK76" s="144" t="str">
        <f t="shared" si="15"/>
        <v/>
      </c>
      <c r="AM76" s="144" t="str">
        <f t="shared" si="16"/>
        <v/>
      </c>
      <c r="AO76" s="144" t="str">
        <f t="shared" si="17"/>
        <v/>
      </c>
      <c r="AQ76" s="144" t="str">
        <f t="shared" si="18"/>
        <v/>
      </c>
    </row>
    <row r="77" spans="5:43" x14ac:dyDescent="0.25">
      <c r="E77" s="144" t="str">
        <f t="shared" ref="E77:G140" si="19">IF(OR($B77=0,D77=0),"",D77/$B77)</f>
        <v/>
      </c>
      <c r="G77" s="144" t="str">
        <f t="shared" si="19"/>
        <v/>
      </c>
      <c r="I77" s="144" t="str">
        <f t="shared" ref="I77:I140" si="20">IF(OR($B77=0,H77=0),"",H77/$B77)</f>
        <v/>
      </c>
      <c r="K77" s="144" t="str">
        <f t="shared" ref="K77:K140" si="21">IF(OR($B77=0,J77=0),"",J77/$B77)</f>
        <v/>
      </c>
      <c r="M77" s="144" t="str">
        <f t="shared" ref="M77:M140" si="22">IF(OR($B77=0,L77=0),"",L77/$B77)</f>
        <v/>
      </c>
      <c r="O77" s="144" t="str">
        <f t="shared" ref="O77:O140" si="23">IF(OR($B77=0,N77=0),"",N77/$B77)</f>
        <v/>
      </c>
      <c r="Q77" s="144" t="str">
        <f t="shared" ref="Q77:Q140" si="24">IF(OR($B77=0,P77=0),"",P77/$B77)</f>
        <v/>
      </c>
      <c r="S77" s="144" t="str">
        <f t="shared" ref="S77:S140" si="25">IF(OR($B77=0,R77=0),"",R77/$B77)</f>
        <v/>
      </c>
      <c r="U77" s="144" t="str">
        <f t="shared" ref="U77:U140" si="26">IF(OR($B77=0,T77=0),"",T77/$B77)</f>
        <v/>
      </c>
      <c r="W77" s="144" t="str">
        <f t="shared" ref="W77:W140" si="27">IF(OR($B77=0,V77=0),"",V77/$B77)</f>
        <v/>
      </c>
      <c r="Y77" s="144" t="str">
        <f t="shared" ref="Y77:Y140" si="28">IF(OR($B77=0,X77=0),"",X77/$B77)</f>
        <v/>
      </c>
      <c r="AA77" s="144" t="str">
        <f t="shared" ref="AA77:AA140" si="29">IF(OR($B77=0,Z77=0),"",Z77/$B77)</f>
        <v/>
      </c>
      <c r="AC77" s="144" t="str">
        <f t="shared" ref="AC77:AC140" si="30">IF(OR($B77=0,AB77=0),"",AB77/$B77)</f>
        <v/>
      </c>
      <c r="AE77" s="144" t="str">
        <f t="shared" ref="AE77:AE140" si="31">IF(OR($B77=0,AD77=0),"",AD77/$B77)</f>
        <v/>
      </c>
      <c r="AG77" s="144" t="str">
        <f t="shared" ref="AG77:AG140" si="32">IF(OR($B77=0,AF77=0),"",AF77/$B77)</f>
        <v/>
      </c>
      <c r="AI77" s="144" t="str">
        <f t="shared" ref="AI77:AI140" si="33">IF(OR($B77=0,AH77=0),"",AH77/$B77)</f>
        <v/>
      </c>
      <c r="AK77" s="144" t="str">
        <f t="shared" ref="AK77:AK140" si="34">IF(OR($B77=0,AJ77=0),"",AJ77/$B77)</f>
        <v/>
      </c>
      <c r="AM77" s="144" t="str">
        <f t="shared" ref="AM77:AM140" si="35">IF(OR($B77=0,AL77=0),"",AL77/$B77)</f>
        <v/>
      </c>
      <c r="AO77" s="144" t="str">
        <f t="shared" ref="AO77:AO140" si="36">IF(OR($B77=0,AN77=0),"",AN77/$B77)</f>
        <v/>
      </c>
      <c r="AQ77" s="144" t="str">
        <f t="shared" ref="AQ77:AQ140" si="37">IF(OR($B77=0,AP77=0),"",AP77/$B77)</f>
        <v/>
      </c>
    </row>
    <row r="78" spans="5:43" x14ac:dyDescent="0.25">
      <c r="E78" s="144" t="str">
        <f t="shared" si="19"/>
        <v/>
      </c>
      <c r="G78" s="144" t="str">
        <f t="shared" si="19"/>
        <v/>
      </c>
      <c r="I78" s="144" t="str">
        <f t="shared" si="20"/>
        <v/>
      </c>
      <c r="K78" s="144" t="str">
        <f t="shared" si="21"/>
        <v/>
      </c>
      <c r="M78" s="144" t="str">
        <f t="shared" si="22"/>
        <v/>
      </c>
      <c r="O78" s="144" t="str">
        <f t="shared" si="23"/>
        <v/>
      </c>
      <c r="Q78" s="144" t="str">
        <f t="shared" si="24"/>
        <v/>
      </c>
      <c r="S78" s="144" t="str">
        <f t="shared" si="25"/>
        <v/>
      </c>
      <c r="U78" s="144" t="str">
        <f t="shared" si="26"/>
        <v/>
      </c>
      <c r="W78" s="144" t="str">
        <f t="shared" si="27"/>
        <v/>
      </c>
      <c r="Y78" s="144" t="str">
        <f t="shared" si="28"/>
        <v/>
      </c>
      <c r="AA78" s="144" t="str">
        <f t="shared" si="29"/>
        <v/>
      </c>
      <c r="AC78" s="144" t="str">
        <f t="shared" si="30"/>
        <v/>
      </c>
      <c r="AE78" s="144" t="str">
        <f t="shared" si="31"/>
        <v/>
      </c>
      <c r="AG78" s="144" t="str">
        <f t="shared" si="32"/>
        <v/>
      </c>
      <c r="AI78" s="144" t="str">
        <f t="shared" si="33"/>
        <v/>
      </c>
      <c r="AK78" s="144" t="str">
        <f t="shared" si="34"/>
        <v/>
      </c>
      <c r="AM78" s="144" t="str">
        <f t="shared" si="35"/>
        <v/>
      </c>
      <c r="AO78" s="144" t="str">
        <f t="shared" si="36"/>
        <v/>
      </c>
      <c r="AQ78" s="144" t="str">
        <f t="shared" si="37"/>
        <v/>
      </c>
    </row>
    <row r="79" spans="5:43" x14ac:dyDescent="0.25">
      <c r="E79" s="144" t="str">
        <f t="shared" si="19"/>
        <v/>
      </c>
      <c r="G79" s="144" t="str">
        <f t="shared" si="19"/>
        <v/>
      </c>
      <c r="I79" s="144" t="str">
        <f t="shared" si="20"/>
        <v/>
      </c>
      <c r="K79" s="144" t="str">
        <f t="shared" si="21"/>
        <v/>
      </c>
      <c r="M79" s="144" t="str">
        <f t="shared" si="22"/>
        <v/>
      </c>
      <c r="O79" s="144" t="str">
        <f t="shared" si="23"/>
        <v/>
      </c>
      <c r="Q79" s="144" t="str">
        <f t="shared" si="24"/>
        <v/>
      </c>
      <c r="S79" s="144" t="str">
        <f t="shared" si="25"/>
        <v/>
      </c>
      <c r="U79" s="144" t="str">
        <f t="shared" si="26"/>
        <v/>
      </c>
      <c r="W79" s="144" t="str">
        <f t="shared" si="27"/>
        <v/>
      </c>
      <c r="Y79" s="144" t="str">
        <f t="shared" si="28"/>
        <v/>
      </c>
      <c r="AA79" s="144" t="str">
        <f t="shared" si="29"/>
        <v/>
      </c>
      <c r="AC79" s="144" t="str">
        <f t="shared" si="30"/>
        <v/>
      </c>
      <c r="AE79" s="144" t="str">
        <f t="shared" si="31"/>
        <v/>
      </c>
      <c r="AG79" s="144" t="str">
        <f t="shared" si="32"/>
        <v/>
      </c>
      <c r="AI79" s="144" t="str">
        <f t="shared" si="33"/>
        <v/>
      </c>
      <c r="AK79" s="144" t="str">
        <f t="shared" si="34"/>
        <v/>
      </c>
      <c r="AM79" s="144" t="str">
        <f t="shared" si="35"/>
        <v/>
      </c>
      <c r="AO79" s="144" t="str">
        <f t="shared" si="36"/>
        <v/>
      </c>
      <c r="AQ79" s="144" t="str">
        <f t="shared" si="37"/>
        <v/>
      </c>
    </row>
    <row r="80" spans="5:43" x14ac:dyDescent="0.25">
      <c r="E80" s="144" t="str">
        <f t="shared" si="19"/>
        <v/>
      </c>
      <c r="G80" s="144" t="str">
        <f t="shared" si="19"/>
        <v/>
      </c>
      <c r="I80" s="144" t="str">
        <f t="shared" si="20"/>
        <v/>
      </c>
      <c r="K80" s="144" t="str">
        <f t="shared" si="21"/>
        <v/>
      </c>
      <c r="M80" s="144" t="str">
        <f t="shared" si="22"/>
        <v/>
      </c>
      <c r="O80" s="144" t="str">
        <f t="shared" si="23"/>
        <v/>
      </c>
      <c r="Q80" s="144" t="str">
        <f t="shared" si="24"/>
        <v/>
      </c>
      <c r="S80" s="144" t="str">
        <f t="shared" si="25"/>
        <v/>
      </c>
      <c r="U80" s="144" t="str">
        <f t="shared" si="26"/>
        <v/>
      </c>
      <c r="W80" s="144" t="str">
        <f t="shared" si="27"/>
        <v/>
      </c>
      <c r="Y80" s="144" t="str">
        <f t="shared" si="28"/>
        <v/>
      </c>
      <c r="AA80" s="144" t="str">
        <f t="shared" si="29"/>
        <v/>
      </c>
      <c r="AC80" s="144" t="str">
        <f t="shared" si="30"/>
        <v/>
      </c>
      <c r="AE80" s="144" t="str">
        <f t="shared" si="31"/>
        <v/>
      </c>
      <c r="AG80" s="144" t="str">
        <f t="shared" si="32"/>
        <v/>
      </c>
      <c r="AI80" s="144" t="str">
        <f t="shared" si="33"/>
        <v/>
      </c>
      <c r="AK80" s="144" t="str">
        <f t="shared" si="34"/>
        <v/>
      </c>
      <c r="AM80" s="144" t="str">
        <f t="shared" si="35"/>
        <v/>
      </c>
      <c r="AO80" s="144" t="str">
        <f t="shared" si="36"/>
        <v/>
      </c>
      <c r="AQ80" s="144" t="str">
        <f t="shared" si="37"/>
        <v/>
      </c>
    </row>
    <row r="81" spans="5:43" x14ac:dyDescent="0.25">
      <c r="E81" s="144" t="str">
        <f t="shared" si="19"/>
        <v/>
      </c>
      <c r="G81" s="144" t="str">
        <f t="shared" si="19"/>
        <v/>
      </c>
      <c r="I81" s="144" t="str">
        <f t="shared" si="20"/>
        <v/>
      </c>
      <c r="K81" s="144" t="str">
        <f t="shared" si="21"/>
        <v/>
      </c>
      <c r="M81" s="144" t="str">
        <f t="shared" si="22"/>
        <v/>
      </c>
      <c r="O81" s="144" t="str">
        <f t="shared" si="23"/>
        <v/>
      </c>
      <c r="Q81" s="144" t="str">
        <f t="shared" si="24"/>
        <v/>
      </c>
      <c r="S81" s="144" t="str">
        <f t="shared" si="25"/>
        <v/>
      </c>
      <c r="U81" s="144" t="str">
        <f t="shared" si="26"/>
        <v/>
      </c>
      <c r="W81" s="144" t="str">
        <f t="shared" si="27"/>
        <v/>
      </c>
      <c r="Y81" s="144" t="str">
        <f t="shared" si="28"/>
        <v/>
      </c>
      <c r="AA81" s="144" t="str">
        <f t="shared" si="29"/>
        <v/>
      </c>
      <c r="AC81" s="144" t="str">
        <f t="shared" si="30"/>
        <v/>
      </c>
      <c r="AE81" s="144" t="str">
        <f t="shared" si="31"/>
        <v/>
      </c>
      <c r="AG81" s="144" t="str">
        <f t="shared" si="32"/>
        <v/>
      </c>
      <c r="AI81" s="144" t="str">
        <f t="shared" si="33"/>
        <v/>
      </c>
      <c r="AK81" s="144" t="str">
        <f t="shared" si="34"/>
        <v/>
      </c>
      <c r="AM81" s="144" t="str">
        <f t="shared" si="35"/>
        <v/>
      </c>
      <c r="AO81" s="144" t="str">
        <f t="shared" si="36"/>
        <v/>
      </c>
      <c r="AQ81" s="144" t="str">
        <f t="shared" si="37"/>
        <v/>
      </c>
    </row>
    <row r="82" spans="5:43" x14ac:dyDescent="0.25">
      <c r="E82" s="144" t="str">
        <f t="shared" si="19"/>
        <v/>
      </c>
      <c r="G82" s="144" t="str">
        <f t="shared" si="19"/>
        <v/>
      </c>
      <c r="I82" s="144" t="str">
        <f t="shared" si="20"/>
        <v/>
      </c>
      <c r="K82" s="144" t="str">
        <f t="shared" si="21"/>
        <v/>
      </c>
      <c r="M82" s="144" t="str">
        <f t="shared" si="22"/>
        <v/>
      </c>
      <c r="O82" s="144" t="str">
        <f t="shared" si="23"/>
        <v/>
      </c>
      <c r="Q82" s="144" t="str">
        <f t="shared" si="24"/>
        <v/>
      </c>
      <c r="S82" s="144" t="str">
        <f t="shared" si="25"/>
        <v/>
      </c>
      <c r="U82" s="144" t="str">
        <f t="shared" si="26"/>
        <v/>
      </c>
      <c r="W82" s="144" t="str">
        <f t="shared" si="27"/>
        <v/>
      </c>
      <c r="Y82" s="144" t="str">
        <f t="shared" si="28"/>
        <v/>
      </c>
      <c r="AA82" s="144" t="str">
        <f t="shared" si="29"/>
        <v/>
      </c>
      <c r="AC82" s="144" t="str">
        <f t="shared" si="30"/>
        <v/>
      </c>
      <c r="AE82" s="144" t="str">
        <f t="shared" si="31"/>
        <v/>
      </c>
      <c r="AG82" s="144" t="str">
        <f t="shared" si="32"/>
        <v/>
      </c>
      <c r="AI82" s="144" t="str">
        <f t="shared" si="33"/>
        <v/>
      </c>
      <c r="AK82" s="144" t="str">
        <f t="shared" si="34"/>
        <v/>
      </c>
      <c r="AM82" s="144" t="str">
        <f t="shared" si="35"/>
        <v/>
      </c>
      <c r="AO82" s="144" t="str">
        <f t="shared" si="36"/>
        <v/>
      </c>
      <c r="AQ82" s="144" t="str">
        <f t="shared" si="37"/>
        <v/>
      </c>
    </row>
    <row r="83" spans="5:43" x14ac:dyDescent="0.25">
      <c r="E83" s="144" t="str">
        <f t="shared" si="19"/>
        <v/>
      </c>
      <c r="G83" s="144" t="str">
        <f t="shared" si="19"/>
        <v/>
      </c>
      <c r="I83" s="144" t="str">
        <f t="shared" si="20"/>
        <v/>
      </c>
      <c r="K83" s="144" t="str">
        <f t="shared" si="21"/>
        <v/>
      </c>
      <c r="M83" s="144" t="str">
        <f t="shared" si="22"/>
        <v/>
      </c>
      <c r="O83" s="144" t="str">
        <f t="shared" si="23"/>
        <v/>
      </c>
      <c r="Q83" s="144" t="str">
        <f t="shared" si="24"/>
        <v/>
      </c>
      <c r="S83" s="144" t="str">
        <f t="shared" si="25"/>
        <v/>
      </c>
      <c r="U83" s="144" t="str">
        <f t="shared" si="26"/>
        <v/>
      </c>
      <c r="W83" s="144" t="str">
        <f t="shared" si="27"/>
        <v/>
      </c>
      <c r="Y83" s="144" t="str">
        <f t="shared" si="28"/>
        <v/>
      </c>
      <c r="AA83" s="144" t="str">
        <f t="shared" si="29"/>
        <v/>
      </c>
      <c r="AC83" s="144" t="str">
        <f t="shared" si="30"/>
        <v/>
      </c>
      <c r="AE83" s="144" t="str">
        <f t="shared" si="31"/>
        <v/>
      </c>
      <c r="AG83" s="144" t="str">
        <f t="shared" si="32"/>
        <v/>
      </c>
      <c r="AI83" s="144" t="str">
        <f t="shared" si="33"/>
        <v/>
      </c>
      <c r="AK83" s="144" t="str">
        <f t="shared" si="34"/>
        <v/>
      </c>
      <c r="AM83" s="144" t="str">
        <f t="shared" si="35"/>
        <v/>
      </c>
      <c r="AO83" s="144" t="str">
        <f t="shared" si="36"/>
        <v/>
      </c>
      <c r="AQ83" s="144" t="str">
        <f t="shared" si="37"/>
        <v/>
      </c>
    </row>
    <row r="84" spans="5:43" x14ac:dyDescent="0.25">
      <c r="E84" s="144" t="str">
        <f t="shared" si="19"/>
        <v/>
      </c>
      <c r="G84" s="144" t="str">
        <f t="shared" si="19"/>
        <v/>
      </c>
      <c r="I84" s="144" t="str">
        <f t="shared" si="20"/>
        <v/>
      </c>
      <c r="K84" s="144" t="str">
        <f t="shared" si="21"/>
        <v/>
      </c>
      <c r="M84" s="144" t="str">
        <f t="shared" si="22"/>
        <v/>
      </c>
      <c r="O84" s="144" t="str">
        <f t="shared" si="23"/>
        <v/>
      </c>
      <c r="Q84" s="144" t="str">
        <f t="shared" si="24"/>
        <v/>
      </c>
      <c r="S84" s="144" t="str">
        <f t="shared" si="25"/>
        <v/>
      </c>
      <c r="U84" s="144" t="str">
        <f t="shared" si="26"/>
        <v/>
      </c>
      <c r="W84" s="144" t="str">
        <f t="shared" si="27"/>
        <v/>
      </c>
      <c r="Y84" s="144" t="str">
        <f t="shared" si="28"/>
        <v/>
      </c>
      <c r="AA84" s="144" t="str">
        <f t="shared" si="29"/>
        <v/>
      </c>
      <c r="AC84" s="144" t="str">
        <f t="shared" si="30"/>
        <v/>
      </c>
      <c r="AE84" s="144" t="str">
        <f t="shared" si="31"/>
        <v/>
      </c>
      <c r="AG84" s="144" t="str">
        <f t="shared" si="32"/>
        <v/>
      </c>
      <c r="AI84" s="144" t="str">
        <f t="shared" si="33"/>
        <v/>
      </c>
      <c r="AK84" s="144" t="str">
        <f t="shared" si="34"/>
        <v/>
      </c>
      <c r="AM84" s="144" t="str">
        <f t="shared" si="35"/>
        <v/>
      </c>
      <c r="AO84" s="144" t="str">
        <f t="shared" si="36"/>
        <v/>
      </c>
      <c r="AQ84" s="144" t="str">
        <f t="shared" si="37"/>
        <v/>
      </c>
    </row>
    <row r="85" spans="5:43" x14ac:dyDescent="0.25">
      <c r="E85" s="144" t="str">
        <f t="shared" si="19"/>
        <v/>
      </c>
      <c r="G85" s="144" t="str">
        <f t="shared" si="19"/>
        <v/>
      </c>
      <c r="I85" s="144" t="str">
        <f t="shared" si="20"/>
        <v/>
      </c>
      <c r="K85" s="144" t="str">
        <f t="shared" si="21"/>
        <v/>
      </c>
      <c r="M85" s="144" t="str">
        <f t="shared" si="22"/>
        <v/>
      </c>
      <c r="O85" s="144" t="str">
        <f t="shared" si="23"/>
        <v/>
      </c>
      <c r="Q85" s="144" t="str">
        <f t="shared" si="24"/>
        <v/>
      </c>
      <c r="S85" s="144" t="str">
        <f t="shared" si="25"/>
        <v/>
      </c>
      <c r="U85" s="144" t="str">
        <f t="shared" si="26"/>
        <v/>
      </c>
      <c r="W85" s="144" t="str">
        <f t="shared" si="27"/>
        <v/>
      </c>
      <c r="Y85" s="144" t="str">
        <f t="shared" si="28"/>
        <v/>
      </c>
      <c r="AA85" s="144" t="str">
        <f t="shared" si="29"/>
        <v/>
      </c>
      <c r="AC85" s="144" t="str">
        <f t="shared" si="30"/>
        <v/>
      </c>
      <c r="AE85" s="144" t="str">
        <f t="shared" si="31"/>
        <v/>
      </c>
      <c r="AG85" s="144" t="str">
        <f t="shared" si="32"/>
        <v/>
      </c>
      <c r="AI85" s="144" t="str">
        <f t="shared" si="33"/>
        <v/>
      </c>
      <c r="AK85" s="144" t="str">
        <f t="shared" si="34"/>
        <v/>
      </c>
      <c r="AM85" s="144" t="str">
        <f t="shared" si="35"/>
        <v/>
      </c>
      <c r="AO85" s="144" t="str">
        <f t="shared" si="36"/>
        <v/>
      </c>
      <c r="AQ85" s="144" t="str">
        <f t="shared" si="37"/>
        <v/>
      </c>
    </row>
    <row r="86" spans="5:43" x14ac:dyDescent="0.25">
      <c r="E86" s="144" t="str">
        <f t="shared" si="19"/>
        <v/>
      </c>
      <c r="G86" s="144" t="str">
        <f t="shared" si="19"/>
        <v/>
      </c>
      <c r="I86" s="144" t="str">
        <f t="shared" si="20"/>
        <v/>
      </c>
      <c r="K86" s="144" t="str">
        <f t="shared" si="21"/>
        <v/>
      </c>
      <c r="M86" s="144" t="str">
        <f t="shared" si="22"/>
        <v/>
      </c>
      <c r="O86" s="144" t="str">
        <f t="shared" si="23"/>
        <v/>
      </c>
      <c r="Q86" s="144" t="str">
        <f t="shared" si="24"/>
        <v/>
      </c>
      <c r="S86" s="144" t="str">
        <f t="shared" si="25"/>
        <v/>
      </c>
      <c r="U86" s="144" t="str">
        <f t="shared" si="26"/>
        <v/>
      </c>
      <c r="W86" s="144" t="str">
        <f t="shared" si="27"/>
        <v/>
      </c>
      <c r="Y86" s="144" t="str">
        <f t="shared" si="28"/>
        <v/>
      </c>
      <c r="AA86" s="144" t="str">
        <f t="shared" si="29"/>
        <v/>
      </c>
      <c r="AC86" s="144" t="str">
        <f t="shared" si="30"/>
        <v/>
      </c>
      <c r="AE86" s="144" t="str">
        <f t="shared" si="31"/>
        <v/>
      </c>
      <c r="AG86" s="144" t="str">
        <f t="shared" si="32"/>
        <v/>
      </c>
      <c r="AI86" s="144" t="str">
        <f t="shared" si="33"/>
        <v/>
      </c>
      <c r="AK86" s="144" t="str">
        <f t="shared" si="34"/>
        <v/>
      </c>
      <c r="AM86" s="144" t="str">
        <f t="shared" si="35"/>
        <v/>
      </c>
      <c r="AO86" s="144" t="str">
        <f t="shared" si="36"/>
        <v/>
      </c>
      <c r="AQ86" s="144" t="str">
        <f t="shared" si="37"/>
        <v/>
      </c>
    </row>
    <row r="87" spans="5:43" x14ac:dyDescent="0.25">
      <c r="E87" s="144" t="str">
        <f t="shared" si="19"/>
        <v/>
      </c>
      <c r="G87" s="144" t="str">
        <f t="shared" si="19"/>
        <v/>
      </c>
      <c r="I87" s="144" t="str">
        <f t="shared" si="20"/>
        <v/>
      </c>
      <c r="K87" s="144" t="str">
        <f t="shared" si="21"/>
        <v/>
      </c>
      <c r="M87" s="144" t="str">
        <f t="shared" si="22"/>
        <v/>
      </c>
      <c r="O87" s="144" t="str">
        <f t="shared" si="23"/>
        <v/>
      </c>
      <c r="Q87" s="144" t="str">
        <f t="shared" si="24"/>
        <v/>
      </c>
      <c r="S87" s="144" t="str">
        <f t="shared" si="25"/>
        <v/>
      </c>
      <c r="U87" s="144" t="str">
        <f t="shared" si="26"/>
        <v/>
      </c>
      <c r="W87" s="144" t="str">
        <f t="shared" si="27"/>
        <v/>
      </c>
      <c r="Y87" s="144" t="str">
        <f t="shared" si="28"/>
        <v/>
      </c>
      <c r="AA87" s="144" t="str">
        <f t="shared" si="29"/>
        <v/>
      </c>
      <c r="AC87" s="144" t="str">
        <f t="shared" si="30"/>
        <v/>
      </c>
      <c r="AE87" s="144" t="str">
        <f t="shared" si="31"/>
        <v/>
      </c>
      <c r="AG87" s="144" t="str">
        <f t="shared" si="32"/>
        <v/>
      </c>
      <c r="AI87" s="144" t="str">
        <f t="shared" si="33"/>
        <v/>
      </c>
      <c r="AK87" s="144" t="str">
        <f t="shared" si="34"/>
        <v/>
      </c>
      <c r="AM87" s="144" t="str">
        <f t="shared" si="35"/>
        <v/>
      </c>
      <c r="AO87" s="144" t="str">
        <f t="shared" si="36"/>
        <v/>
      </c>
      <c r="AQ87" s="144" t="str">
        <f t="shared" si="37"/>
        <v/>
      </c>
    </row>
    <row r="88" spans="5:43" x14ac:dyDescent="0.25">
      <c r="E88" s="144" t="str">
        <f t="shared" si="19"/>
        <v/>
      </c>
      <c r="G88" s="144" t="str">
        <f t="shared" si="19"/>
        <v/>
      </c>
      <c r="I88" s="144" t="str">
        <f t="shared" si="20"/>
        <v/>
      </c>
      <c r="K88" s="144" t="str">
        <f t="shared" si="21"/>
        <v/>
      </c>
      <c r="M88" s="144" t="str">
        <f t="shared" si="22"/>
        <v/>
      </c>
      <c r="O88" s="144" t="str">
        <f t="shared" si="23"/>
        <v/>
      </c>
      <c r="Q88" s="144" t="str">
        <f t="shared" si="24"/>
        <v/>
      </c>
      <c r="S88" s="144" t="str">
        <f t="shared" si="25"/>
        <v/>
      </c>
      <c r="U88" s="144" t="str">
        <f t="shared" si="26"/>
        <v/>
      </c>
      <c r="W88" s="144" t="str">
        <f t="shared" si="27"/>
        <v/>
      </c>
      <c r="Y88" s="144" t="str">
        <f t="shared" si="28"/>
        <v/>
      </c>
      <c r="AA88" s="144" t="str">
        <f t="shared" si="29"/>
        <v/>
      </c>
      <c r="AC88" s="144" t="str">
        <f t="shared" si="30"/>
        <v/>
      </c>
      <c r="AE88" s="144" t="str">
        <f t="shared" si="31"/>
        <v/>
      </c>
      <c r="AG88" s="144" t="str">
        <f t="shared" si="32"/>
        <v/>
      </c>
      <c r="AI88" s="144" t="str">
        <f t="shared" si="33"/>
        <v/>
      </c>
      <c r="AK88" s="144" t="str">
        <f t="shared" si="34"/>
        <v/>
      </c>
      <c r="AM88" s="144" t="str">
        <f t="shared" si="35"/>
        <v/>
      </c>
      <c r="AO88" s="144" t="str">
        <f t="shared" si="36"/>
        <v/>
      </c>
      <c r="AQ88" s="144" t="str">
        <f t="shared" si="37"/>
        <v/>
      </c>
    </row>
    <row r="89" spans="5:43" x14ac:dyDescent="0.25">
      <c r="E89" s="144" t="str">
        <f t="shared" si="19"/>
        <v/>
      </c>
      <c r="G89" s="144" t="str">
        <f t="shared" si="19"/>
        <v/>
      </c>
      <c r="I89" s="144" t="str">
        <f t="shared" si="20"/>
        <v/>
      </c>
      <c r="K89" s="144" t="str">
        <f t="shared" si="21"/>
        <v/>
      </c>
      <c r="M89" s="144" t="str">
        <f t="shared" si="22"/>
        <v/>
      </c>
      <c r="O89" s="144" t="str">
        <f t="shared" si="23"/>
        <v/>
      </c>
      <c r="Q89" s="144" t="str">
        <f t="shared" si="24"/>
        <v/>
      </c>
      <c r="S89" s="144" t="str">
        <f t="shared" si="25"/>
        <v/>
      </c>
      <c r="U89" s="144" t="str">
        <f t="shared" si="26"/>
        <v/>
      </c>
      <c r="W89" s="144" t="str">
        <f t="shared" si="27"/>
        <v/>
      </c>
      <c r="Y89" s="144" t="str">
        <f t="shared" si="28"/>
        <v/>
      </c>
      <c r="AA89" s="144" t="str">
        <f t="shared" si="29"/>
        <v/>
      </c>
      <c r="AC89" s="144" t="str">
        <f t="shared" si="30"/>
        <v/>
      </c>
      <c r="AE89" s="144" t="str">
        <f t="shared" si="31"/>
        <v/>
      </c>
      <c r="AG89" s="144" t="str">
        <f t="shared" si="32"/>
        <v/>
      </c>
      <c r="AI89" s="144" t="str">
        <f t="shared" si="33"/>
        <v/>
      </c>
      <c r="AK89" s="144" t="str">
        <f t="shared" si="34"/>
        <v/>
      </c>
      <c r="AM89" s="144" t="str">
        <f t="shared" si="35"/>
        <v/>
      </c>
      <c r="AO89" s="144" t="str">
        <f t="shared" si="36"/>
        <v/>
      </c>
      <c r="AQ89" s="144" t="str">
        <f t="shared" si="37"/>
        <v/>
      </c>
    </row>
    <row r="90" spans="5:43" x14ac:dyDescent="0.25">
      <c r="E90" s="144" t="str">
        <f t="shared" si="19"/>
        <v/>
      </c>
      <c r="G90" s="144" t="str">
        <f t="shared" si="19"/>
        <v/>
      </c>
      <c r="I90" s="144" t="str">
        <f t="shared" si="20"/>
        <v/>
      </c>
      <c r="K90" s="144" t="str">
        <f t="shared" si="21"/>
        <v/>
      </c>
      <c r="M90" s="144" t="str">
        <f t="shared" si="22"/>
        <v/>
      </c>
      <c r="O90" s="144" t="str">
        <f t="shared" si="23"/>
        <v/>
      </c>
      <c r="Q90" s="144" t="str">
        <f t="shared" si="24"/>
        <v/>
      </c>
      <c r="S90" s="144" t="str">
        <f t="shared" si="25"/>
        <v/>
      </c>
      <c r="U90" s="144" t="str">
        <f t="shared" si="26"/>
        <v/>
      </c>
      <c r="W90" s="144" t="str">
        <f t="shared" si="27"/>
        <v/>
      </c>
      <c r="Y90" s="144" t="str">
        <f t="shared" si="28"/>
        <v/>
      </c>
      <c r="AA90" s="144" t="str">
        <f t="shared" si="29"/>
        <v/>
      </c>
      <c r="AC90" s="144" t="str">
        <f t="shared" si="30"/>
        <v/>
      </c>
      <c r="AE90" s="144" t="str">
        <f t="shared" si="31"/>
        <v/>
      </c>
      <c r="AG90" s="144" t="str">
        <f t="shared" si="32"/>
        <v/>
      </c>
      <c r="AI90" s="144" t="str">
        <f t="shared" si="33"/>
        <v/>
      </c>
      <c r="AK90" s="144" t="str">
        <f t="shared" si="34"/>
        <v/>
      </c>
      <c r="AM90" s="144" t="str">
        <f t="shared" si="35"/>
        <v/>
      </c>
      <c r="AO90" s="144" t="str">
        <f t="shared" si="36"/>
        <v/>
      </c>
      <c r="AQ90" s="144" t="str">
        <f t="shared" si="37"/>
        <v/>
      </c>
    </row>
    <row r="91" spans="5:43" x14ac:dyDescent="0.25">
      <c r="E91" s="144" t="str">
        <f t="shared" si="19"/>
        <v/>
      </c>
      <c r="G91" s="144" t="str">
        <f t="shared" si="19"/>
        <v/>
      </c>
      <c r="I91" s="144" t="str">
        <f t="shared" si="20"/>
        <v/>
      </c>
      <c r="K91" s="144" t="str">
        <f t="shared" si="21"/>
        <v/>
      </c>
      <c r="M91" s="144" t="str">
        <f t="shared" si="22"/>
        <v/>
      </c>
      <c r="O91" s="144" t="str">
        <f t="shared" si="23"/>
        <v/>
      </c>
      <c r="Q91" s="144" t="str">
        <f t="shared" si="24"/>
        <v/>
      </c>
      <c r="S91" s="144" t="str">
        <f t="shared" si="25"/>
        <v/>
      </c>
      <c r="U91" s="144" t="str">
        <f t="shared" si="26"/>
        <v/>
      </c>
      <c r="W91" s="144" t="str">
        <f t="shared" si="27"/>
        <v/>
      </c>
      <c r="Y91" s="144" t="str">
        <f t="shared" si="28"/>
        <v/>
      </c>
      <c r="AA91" s="144" t="str">
        <f t="shared" si="29"/>
        <v/>
      </c>
      <c r="AC91" s="144" t="str">
        <f t="shared" si="30"/>
        <v/>
      </c>
      <c r="AE91" s="144" t="str">
        <f t="shared" si="31"/>
        <v/>
      </c>
      <c r="AG91" s="144" t="str">
        <f t="shared" si="32"/>
        <v/>
      </c>
      <c r="AI91" s="144" t="str">
        <f t="shared" si="33"/>
        <v/>
      </c>
      <c r="AK91" s="144" t="str">
        <f t="shared" si="34"/>
        <v/>
      </c>
      <c r="AM91" s="144" t="str">
        <f t="shared" si="35"/>
        <v/>
      </c>
      <c r="AO91" s="144" t="str">
        <f t="shared" si="36"/>
        <v/>
      </c>
      <c r="AQ91" s="144" t="str">
        <f t="shared" si="37"/>
        <v/>
      </c>
    </row>
    <row r="92" spans="5:43" x14ac:dyDescent="0.25">
      <c r="E92" s="144" t="str">
        <f t="shared" si="19"/>
        <v/>
      </c>
      <c r="G92" s="144" t="str">
        <f t="shared" si="19"/>
        <v/>
      </c>
      <c r="I92" s="144" t="str">
        <f t="shared" si="20"/>
        <v/>
      </c>
      <c r="K92" s="144" t="str">
        <f t="shared" si="21"/>
        <v/>
      </c>
      <c r="M92" s="144" t="str">
        <f t="shared" si="22"/>
        <v/>
      </c>
      <c r="O92" s="144" t="str">
        <f t="shared" si="23"/>
        <v/>
      </c>
      <c r="Q92" s="144" t="str">
        <f t="shared" si="24"/>
        <v/>
      </c>
      <c r="S92" s="144" t="str">
        <f t="shared" si="25"/>
        <v/>
      </c>
      <c r="U92" s="144" t="str">
        <f t="shared" si="26"/>
        <v/>
      </c>
      <c r="W92" s="144" t="str">
        <f t="shared" si="27"/>
        <v/>
      </c>
      <c r="Y92" s="144" t="str">
        <f t="shared" si="28"/>
        <v/>
      </c>
      <c r="AA92" s="144" t="str">
        <f t="shared" si="29"/>
        <v/>
      </c>
      <c r="AC92" s="144" t="str">
        <f t="shared" si="30"/>
        <v/>
      </c>
      <c r="AE92" s="144" t="str">
        <f t="shared" si="31"/>
        <v/>
      </c>
      <c r="AG92" s="144" t="str">
        <f t="shared" si="32"/>
        <v/>
      </c>
      <c r="AI92" s="144" t="str">
        <f t="shared" si="33"/>
        <v/>
      </c>
      <c r="AK92" s="144" t="str">
        <f t="shared" si="34"/>
        <v/>
      </c>
      <c r="AM92" s="144" t="str">
        <f t="shared" si="35"/>
        <v/>
      </c>
      <c r="AO92" s="144" t="str">
        <f t="shared" si="36"/>
        <v/>
      </c>
      <c r="AQ92" s="144" t="str">
        <f t="shared" si="37"/>
        <v/>
      </c>
    </row>
    <row r="93" spans="5:43" x14ac:dyDescent="0.25">
      <c r="E93" s="144" t="str">
        <f t="shared" si="19"/>
        <v/>
      </c>
      <c r="G93" s="144" t="str">
        <f t="shared" si="19"/>
        <v/>
      </c>
      <c r="I93" s="144" t="str">
        <f t="shared" si="20"/>
        <v/>
      </c>
      <c r="K93" s="144" t="str">
        <f t="shared" si="21"/>
        <v/>
      </c>
      <c r="M93" s="144" t="str">
        <f t="shared" si="22"/>
        <v/>
      </c>
      <c r="O93" s="144" t="str">
        <f t="shared" si="23"/>
        <v/>
      </c>
      <c r="Q93" s="144" t="str">
        <f t="shared" si="24"/>
        <v/>
      </c>
      <c r="S93" s="144" t="str">
        <f t="shared" si="25"/>
        <v/>
      </c>
      <c r="U93" s="144" t="str">
        <f t="shared" si="26"/>
        <v/>
      </c>
      <c r="W93" s="144" t="str">
        <f t="shared" si="27"/>
        <v/>
      </c>
      <c r="Y93" s="144" t="str">
        <f t="shared" si="28"/>
        <v/>
      </c>
      <c r="AA93" s="144" t="str">
        <f t="shared" si="29"/>
        <v/>
      </c>
      <c r="AC93" s="144" t="str">
        <f t="shared" si="30"/>
        <v/>
      </c>
      <c r="AE93" s="144" t="str">
        <f t="shared" si="31"/>
        <v/>
      </c>
      <c r="AG93" s="144" t="str">
        <f t="shared" si="32"/>
        <v/>
      </c>
      <c r="AI93" s="144" t="str">
        <f t="shared" si="33"/>
        <v/>
      </c>
      <c r="AK93" s="144" t="str">
        <f t="shared" si="34"/>
        <v/>
      </c>
      <c r="AM93" s="144" t="str">
        <f t="shared" si="35"/>
        <v/>
      </c>
      <c r="AO93" s="144" t="str">
        <f t="shared" si="36"/>
        <v/>
      </c>
      <c r="AQ93" s="144" t="str">
        <f t="shared" si="37"/>
        <v/>
      </c>
    </row>
    <row r="94" spans="5:43" x14ac:dyDescent="0.25">
      <c r="E94" s="144" t="str">
        <f t="shared" si="19"/>
        <v/>
      </c>
      <c r="G94" s="144" t="str">
        <f t="shared" si="19"/>
        <v/>
      </c>
      <c r="I94" s="144" t="str">
        <f t="shared" si="20"/>
        <v/>
      </c>
      <c r="K94" s="144" t="str">
        <f t="shared" si="21"/>
        <v/>
      </c>
      <c r="M94" s="144" t="str">
        <f t="shared" si="22"/>
        <v/>
      </c>
      <c r="O94" s="144" t="str">
        <f t="shared" si="23"/>
        <v/>
      </c>
      <c r="Q94" s="144" t="str">
        <f t="shared" si="24"/>
        <v/>
      </c>
      <c r="S94" s="144" t="str">
        <f t="shared" si="25"/>
        <v/>
      </c>
      <c r="U94" s="144" t="str">
        <f t="shared" si="26"/>
        <v/>
      </c>
      <c r="W94" s="144" t="str">
        <f t="shared" si="27"/>
        <v/>
      </c>
      <c r="Y94" s="144" t="str">
        <f t="shared" si="28"/>
        <v/>
      </c>
      <c r="AA94" s="144" t="str">
        <f t="shared" si="29"/>
        <v/>
      </c>
      <c r="AC94" s="144" t="str">
        <f t="shared" si="30"/>
        <v/>
      </c>
      <c r="AE94" s="144" t="str">
        <f t="shared" si="31"/>
        <v/>
      </c>
      <c r="AG94" s="144" t="str">
        <f t="shared" si="32"/>
        <v/>
      </c>
      <c r="AI94" s="144" t="str">
        <f t="shared" si="33"/>
        <v/>
      </c>
      <c r="AK94" s="144" t="str">
        <f t="shared" si="34"/>
        <v/>
      </c>
      <c r="AM94" s="144" t="str">
        <f t="shared" si="35"/>
        <v/>
      </c>
      <c r="AO94" s="144" t="str">
        <f t="shared" si="36"/>
        <v/>
      </c>
      <c r="AQ94" s="144" t="str">
        <f t="shared" si="37"/>
        <v/>
      </c>
    </row>
    <row r="95" spans="5:43" x14ac:dyDescent="0.25">
      <c r="E95" s="144" t="str">
        <f t="shared" si="19"/>
        <v/>
      </c>
      <c r="G95" s="144" t="str">
        <f t="shared" si="19"/>
        <v/>
      </c>
      <c r="I95" s="144" t="str">
        <f t="shared" si="20"/>
        <v/>
      </c>
      <c r="K95" s="144" t="str">
        <f t="shared" si="21"/>
        <v/>
      </c>
      <c r="M95" s="144" t="str">
        <f t="shared" si="22"/>
        <v/>
      </c>
      <c r="O95" s="144" t="str">
        <f t="shared" si="23"/>
        <v/>
      </c>
      <c r="Q95" s="144" t="str">
        <f t="shared" si="24"/>
        <v/>
      </c>
      <c r="S95" s="144" t="str">
        <f t="shared" si="25"/>
        <v/>
      </c>
      <c r="U95" s="144" t="str">
        <f t="shared" si="26"/>
        <v/>
      </c>
      <c r="W95" s="144" t="str">
        <f t="shared" si="27"/>
        <v/>
      </c>
      <c r="Y95" s="144" t="str">
        <f t="shared" si="28"/>
        <v/>
      </c>
      <c r="AA95" s="144" t="str">
        <f t="shared" si="29"/>
        <v/>
      </c>
      <c r="AC95" s="144" t="str">
        <f t="shared" si="30"/>
        <v/>
      </c>
      <c r="AE95" s="144" t="str">
        <f t="shared" si="31"/>
        <v/>
      </c>
      <c r="AG95" s="144" t="str">
        <f t="shared" si="32"/>
        <v/>
      </c>
      <c r="AI95" s="144" t="str">
        <f t="shared" si="33"/>
        <v/>
      </c>
      <c r="AK95" s="144" t="str">
        <f t="shared" si="34"/>
        <v/>
      </c>
      <c r="AM95" s="144" t="str">
        <f t="shared" si="35"/>
        <v/>
      </c>
      <c r="AO95" s="144" t="str">
        <f t="shared" si="36"/>
        <v/>
      </c>
      <c r="AQ95" s="144" t="str">
        <f t="shared" si="37"/>
        <v/>
      </c>
    </row>
    <row r="96" spans="5:43" x14ac:dyDescent="0.25">
      <c r="E96" s="144" t="str">
        <f t="shared" si="19"/>
        <v/>
      </c>
      <c r="G96" s="144" t="str">
        <f t="shared" si="19"/>
        <v/>
      </c>
      <c r="I96" s="144" t="str">
        <f t="shared" si="20"/>
        <v/>
      </c>
      <c r="K96" s="144" t="str">
        <f t="shared" si="21"/>
        <v/>
      </c>
      <c r="M96" s="144" t="str">
        <f t="shared" si="22"/>
        <v/>
      </c>
      <c r="O96" s="144" t="str">
        <f t="shared" si="23"/>
        <v/>
      </c>
      <c r="Q96" s="144" t="str">
        <f t="shared" si="24"/>
        <v/>
      </c>
      <c r="S96" s="144" t="str">
        <f t="shared" si="25"/>
        <v/>
      </c>
      <c r="U96" s="144" t="str">
        <f t="shared" si="26"/>
        <v/>
      </c>
      <c r="W96" s="144" t="str">
        <f t="shared" si="27"/>
        <v/>
      </c>
      <c r="Y96" s="144" t="str">
        <f t="shared" si="28"/>
        <v/>
      </c>
      <c r="AA96" s="144" t="str">
        <f t="shared" si="29"/>
        <v/>
      </c>
      <c r="AC96" s="144" t="str">
        <f t="shared" si="30"/>
        <v/>
      </c>
      <c r="AE96" s="144" t="str">
        <f t="shared" si="31"/>
        <v/>
      </c>
      <c r="AG96" s="144" t="str">
        <f t="shared" si="32"/>
        <v/>
      </c>
      <c r="AI96" s="144" t="str">
        <f t="shared" si="33"/>
        <v/>
      </c>
      <c r="AK96" s="144" t="str">
        <f t="shared" si="34"/>
        <v/>
      </c>
      <c r="AM96" s="144" t="str">
        <f t="shared" si="35"/>
        <v/>
      </c>
      <c r="AO96" s="144" t="str">
        <f t="shared" si="36"/>
        <v/>
      </c>
      <c r="AQ96" s="144" t="str">
        <f t="shared" si="37"/>
        <v/>
      </c>
    </row>
    <row r="97" spans="5:43" x14ac:dyDescent="0.25">
      <c r="E97" s="144" t="str">
        <f t="shared" si="19"/>
        <v/>
      </c>
      <c r="G97" s="144" t="str">
        <f t="shared" si="19"/>
        <v/>
      </c>
      <c r="I97" s="144" t="str">
        <f t="shared" si="20"/>
        <v/>
      </c>
      <c r="K97" s="144" t="str">
        <f t="shared" si="21"/>
        <v/>
      </c>
      <c r="M97" s="144" t="str">
        <f t="shared" si="22"/>
        <v/>
      </c>
      <c r="O97" s="144" t="str">
        <f t="shared" si="23"/>
        <v/>
      </c>
      <c r="Q97" s="144" t="str">
        <f t="shared" si="24"/>
        <v/>
      </c>
      <c r="S97" s="144" t="str">
        <f t="shared" si="25"/>
        <v/>
      </c>
      <c r="U97" s="144" t="str">
        <f t="shared" si="26"/>
        <v/>
      </c>
      <c r="W97" s="144" t="str">
        <f t="shared" si="27"/>
        <v/>
      </c>
      <c r="Y97" s="144" t="str">
        <f t="shared" si="28"/>
        <v/>
      </c>
      <c r="AA97" s="144" t="str">
        <f t="shared" si="29"/>
        <v/>
      </c>
      <c r="AC97" s="144" t="str">
        <f t="shared" si="30"/>
        <v/>
      </c>
      <c r="AE97" s="144" t="str">
        <f t="shared" si="31"/>
        <v/>
      </c>
      <c r="AG97" s="144" t="str">
        <f t="shared" si="32"/>
        <v/>
      </c>
      <c r="AI97" s="144" t="str">
        <f t="shared" si="33"/>
        <v/>
      </c>
      <c r="AK97" s="144" t="str">
        <f t="shared" si="34"/>
        <v/>
      </c>
      <c r="AM97" s="144" t="str">
        <f t="shared" si="35"/>
        <v/>
      </c>
      <c r="AO97" s="144" t="str">
        <f t="shared" si="36"/>
        <v/>
      </c>
      <c r="AQ97" s="144" t="str">
        <f t="shared" si="37"/>
        <v/>
      </c>
    </row>
    <row r="98" spans="5:43" x14ac:dyDescent="0.25">
      <c r="E98" s="144" t="str">
        <f t="shared" si="19"/>
        <v/>
      </c>
      <c r="G98" s="144" t="str">
        <f t="shared" si="19"/>
        <v/>
      </c>
      <c r="I98" s="144" t="str">
        <f t="shared" si="20"/>
        <v/>
      </c>
      <c r="K98" s="144" t="str">
        <f t="shared" si="21"/>
        <v/>
      </c>
      <c r="M98" s="144" t="str">
        <f t="shared" si="22"/>
        <v/>
      </c>
      <c r="O98" s="144" t="str">
        <f t="shared" si="23"/>
        <v/>
      </c>
      <c r="Q98" s="144" t="str">
        <f t="shared" si="24"/>
        <v/>
      </c>
      <c r="S98" s="144" t="str">
        <f t="shared" si="25"/>
        <v/>
      </c>
      <c r="U98" s="144" t="str">
        <f t="shared" si="26"/>
        <v/>
      </c>
      <c r="W98" s="144" t="str">
        <f t="shared" si="27"/>
        <v/>
      </c>
      <c r="Y98" s="144" t="str">
        <f t="shared" si="28"/>
        <v/>
      </c>
      <c r="AA98" s="144" t="str">
        <f t="shared" si="29"/>
        <v/>
      </c>
      <c r="AC98" s="144" t="str">
        <f t="shared" si="30"/>
        <v/>
      </c>
      <c r="AE98" s="144" t="str">
        <f t="shared" si="31"/>
        <v/>
      </c>
      <c r="AG98" s="144" t="str">
        <f t="shared" si="32"/>
        <v/>
      </c>
      <c r="AI98" s="144" t="str">
        <f t="shared" si="33"/>
        <v/>
      </c>
      <c r="AK98" s="144" t="str">
        <f t="shared" si="34"/>
        <v/>
      </c>
      <c r="AM98" s="144" t="str">
        <f t="shared" si="35"/>
        <v/>
      </c>
      <c r="AO98" s="144" t="str">
        <f t="shared" si="36"/>
        <v/>
      </c>
      <c r="AQ98" s="144" t="str">
        <f t="shared" si="37"/>
        <v/>
      </c>
    </row>
    <row r="99" spans="5:43" x14ac:dyDescent="0.25">
      <c r="E99" s="144" t="str">
        <f t="shared" si="19"/>
        <v/>
      </c>
      <c r="G99" s="144" t="str">
        <f t="shared" si="19"/>
        <v/>
      </c>
      <c r="I99" s="144" t="str">
        <f t="shared" si="20"/>
        <v/>
      </c>
      <c r="K99" s="144" t="str">
        <f t="shared" si="21"/>
        <v/>
      </c>
      <c r="M99" s="144" t="str">
        <f t="shared" si="22"/>
        <v/>
      </c>
      <c r="O99" s="144" t="str">
        <f t="shared" si="23"/>
        <v/>
      </c>
      <c r="Q99" s="144" t="str">
        <f t="shared" si="24"/>
        <v/>
      </c>
      <c r="S99" s="144" t="str">
        <f t="shared" si="25"/>
        <v/>
      </c>
      <c r="U99" s="144" t="str">
        <f t="shared" si="26"/>
        <v/>
      </c>
      <c r="W99" s="144" t="str">
        <f t="shared" si="27"/>
        <v/>
      </c>
      <c r="Y99" s="144" t="str">
        <f t="shared" si="28"/>
        <v/>
      </c>
      <c r="AA99" s="144" t="str">
        <f t="shared" si="29"/>
        <v/>
      </c>
      <c r="AC99" s="144" t="str">
        <f t="shared" si="30"/>
        <v/>
      </c>
      <c r="AE99" s="144" t="str">
        <f t="shared" si="31"/>
        <v/>
      </c>
      <c r="AG99" s="144" t="str">
        <f t="shared" si="32"/>
        <v/>
      </c>
      <c r="AI99" s="144" t="str">
        <f t="shared" si="33"/>
        <v/>
      </c>
      <c r="AK99" s="144" t="str">
        <f t="shared" si="34"/>
        <v/>
      </c>
      <c r="AM99" s="144" t="str">
        <f t="shared" si="35"/>
        <v/>
      </c>
      <c r="AO99" s="144" t="str">
        <f t="shared" si="36"/>
        <v/>
      </c>
      <c r="AQ99" s="144" t="str">
        <f t="shared" si="37"/>
        <v/>
      </c>
    </row>
    <row r="100" spans="5:43" x14ac:dyDescent="0.25">
      <c r="E100" s="144" t="str">
        <f t="shared" si="19"/>
        <v/>
      </c>
      <c r="G100" s="144" t="str">
        <f t="shared" si="19"/>
        <v/>
      </c>
      <c r="I100" s="144" t="str">
        <f t="shared" si="20"/>
        <v/>
      </c>
      <c r="K100" s="144" t="str">
        <f t="shared" si="21"/>
        <v/>
      </c>
      <c r="M100" s="144" t="str">
        <f t="shared" si="22"/>
        <v/>
      </c>
      <c r="O100" s="144" t="str">
        <f t="shared" si="23"/>
        <v/>
      </c>
      <c r="Q100" s="144" t="str">
        <f t="shared" si="24"/>
        <v/>
      </c>
      <c r="S100" s="144" t="str">
        <f t="shared" si="25"/>
        <v/>
      </c>
      <c r="U100" s="144" t="str">
        <f t="shared" si="26"/>
        <v/>
      </c>
      <c r="W100" s="144" t="str">
        <f t="shared" si="27"/>
        <v/>
      </c>
      <c r="Y100" s="144" t="str">
        <f t="shared" si="28"/>
        <v/>
      </c>
      <c r="AA100" s="144" t="str">
        <f t="shared" si="29"/>
        <v/>
      </c>
      <c r="AC100" s="144" t="str">
        <f t="shared" si="30"/>
        <v/>
      </c>
      <c r="AE100" s="144" t="str">
        <f t="shared" si="31"/>
        <v/>
      </c>
      <c r="AG100" s="144" t="str">
        <f t="shared" si="32"/>
        <v/>
      </c>
      <c r="AI100" s="144" t="str">
        <f t="shared" si="33"/>
        <v/>
      </c>
      <c r="AK100" s="144" t="str">
        <f t="shared" si="34"/>
        <v/>
      </c>
      <c r="AM100" s="144" t="str">
        <f t="shared" si="35"/>
        <v/>
      </c>
      <c r="AO100" s="144" t="str">
        <f t="shared" si="36"/>
        <v/>
      </c>
      <c r="AQ100" s="144" t="str">
        <f t="shared" si="37"/>
        <v/>
      </c>
    </row>
    <row r="101" spans="5:43" x14ac:dyDescent="0.25">
      <c r="E101" s="144" t="str">
        <f t="shared" si="19"/>
        <v/>
      </c>
      <c r="G101" s="144" t="str">
        <f t="shared" si="19"/>
        <v/>
      </c>
      <c r="I101" s="144" t="str">
        <f t="shared" si="20"/>
        <v/>
      </c>
      <c r="K101" s="144" t="str">
        <f t="shared" si="21"/>
        <v/>
      </c>
      <c r="M101" s="144" t="str">
        <f t="shared" si="22"/>
        <v/>
      </c>
      <c r="O101" s="144" t="str">
        <f t="shared" si="23"/>
        <v/>
      </c>
      <c r="Q101" s="144" t="str">
        <f t="shared" si="24"/>
        <v/>
      </c>
      <c r="S101" s="144" t="str">
        <f t="shared" si="25"/>
        <v/>
      </c>
      <c r="U101" s="144" t="str">
        <f t="shared" si="26"/>
        <v/>
      </c>
      <c r="W101" s="144" t="str">
        <f t="shared" si="27"/>
        <v/>
      </c>
      <c r="Y101" s="144" t="str">
        <f t="shared" si="28"/>
        <v/>
      </c>
      <c r="AA101" s="144" t="str">
        <f t="shared" si="29"/>
        <v/>
      </c>
      <c r="AC101" s="144" t="str">
        <f t="shared" si="30"/>
        <v/>
      </c>
      <c r="AE101" s="144" t="str">
        <f t="shared" si="31"/>
        <v/>
      </c>
      <c r="AG101" s="144" t="str">
        <f t="shared" si="32"/>
        <v/>
      </c>
      <c r="AI101" s="144" t="str">
        <f t="shared" si="33"/>
        <v/>
      </c>
      <c r="AK101" s="144" t="str">
        <f t="shared" si="34"/>
        <v/>
      </c>
      <c r="AM101" s="144" t="str">
        <f t="shared" si="35"/>
        <v/>
      </c>
      <c r="AO101" s="144" t="str">
        <f t="shared" si="36"/>
        <v/>
      </c>
      <c r="AQ101" s="144" t="str">
        <f t="shared" si="37"/>
        <v/>
      </c>
    </row>
    <row r="102" spans="5:43" x14ac:dyDescent="0.25">
      <c r="E102" s="144" t="str">
        <f t="shared" si="19"/>
        <v/>
      </c>
      <c r="G102" s="144" t="str">
        <f t="shared" si="19"/>
        <v/>
      </c>
      <c r="I102" s="144" t="str">
        <f t="shared" si="20"/>
        <v/>
      </c>
      <c r="K102" s="144" t="str">
        <f t="shared" si="21"/>
        <v/>
      </c>
      <c r="M102" s="144" t="str">
        <f t="shared" si="22"/>
        <v/>
      </c>
      <c r="O102" s="144" t="str">
        <f t="shared" si="23"/>
        <v/>
      </c>
      <c r="Q102" s="144" t="str">
        <f t="shared" si="24"/>
        <v/>
      </c>
      <c r="S102" s="144" t="str">
        <f t="shared" si="25"/>
        <v/>
      </c>
      <c r="U102" s="144" t="str">
        <f t="shared" si="26"/>
        <v/>
      </c>
      <c r="W102" s="144" t="str">
        <f t="shared" si="27"/>
        <v/>
      </c>
      <c r="Y102" s="144" t="str">
        <f t="shared" si="28"/>
        <v/>
      </c>
      <c r="AA102" s="144" t="str">
        <f t="shared" si="29"/>
        <v/>
      </c>
      <c r="AC102" s="144" t="str">
        <f t="shared" si="30"/>
        <v/>
      </c>
      <c r="AE102" s="144" t="str">
        <f t="shared" si="31"/>
        <v/>
      </c>
      <c r="AG102" s="144" t="str">
        <f t="shared" si="32"/>
        <v/>
      </c>
      <c r="AI102" s="144" t="str">
        <f t="shared" si="33"/>
        <v/>
      </c>
      <c r="AK102" s="144" t="str">
        <f t="shared" si="34"/>
        <v/>
      </c>
      <c r="AM102" s="144" t="str">
        <f t="shared" si="35"/>
        <v/>
      </c>
      <c r="AO102" s="144" t="str">
        <f t="shared" si="36"/>
        <v/>
      </c>
      <c r="AQ102" s="144" t="str">
        <f t="shared" si="37"/>
        <v/>
      </c>
    </row>
    <row r="103" spans="5:43" x14ac:dyDescent="0.25">
      <c r="E103" s="144" t="str">
        <f t="shared" si="19"/>
        <v/>
      </c>
      <c r="G103" s="144" t="str">
        <f t="shared" si="19"/>
        <v/>
      </c>
      <c r="I103" s="144" t="str">
        <f t="shared" si="20"/>
        <v/>
      </c>
      <c r="K103" s="144" t="str">
        <f t="shared" si="21"/>
        <v/>
      </c>
      <c r="M103" s="144" t="str">
        <f t="shared" si="22"/>
        <v/>
      </c>
      <c r="O103" s="144" t="str">
        <f t="shared" si="23"/>
        <v/>
      </c>
      <c r="Q103" s="144" t="str">
        <f t="shared" si="24"/>
        <v/>
      </c>
      <c r="S103" s="144" t="str">
        <f t="shared" si="25"/>
        <v/>
      </c>
      <c r="U103" s="144" t="str">
        <f t="shared" si="26"/>
        <v/>
      </c>
      <c r="W103" s="144" t="str">
        <f t="shared" si="27"/>
        <v/>
      </c>
      <c r="Y103" s="144" t="str">
        <f t="shared" si="28"/>
        <v/>
      </c>
      <c r="AA103" s="144" t="str">
        <f t="shared" si="29"/>
        <v/>
      </c>
      <c r="AC103" s="144" t="str">
        <f t="shared" si="30"/>
        <v/>
      </c>
      <c r="AE103" s="144" t="str">
        <f t="shared" si="31"/>
        <v/>
      </c>
      <c r="AG103" s="144" t="str">
        <f t="shared" si="32"/>
        <v/>
      </c>
      <c r="AI103" s="144" t="str">
        <f t="shared" si="33"/>
        <v/>
      </c>
      <c r="AK103" s="144" t="str">
        <f t="shared" si="34"/>
        <v/>
      </c>
      <c r="AM103" s="144" t="str">
        <f t="shared" si="35"/>
        <v/>
      </c>
      <c r="AO103" s="144" t="str">
        <f t="shared" si="36"/>
        <v/>
      </c>
      <c r="AQ103" s="144" t="str">
        <f t="shared" si="37"/>
        <v/>
      </c>
    </row>
    <row r="104" spans="5:43" x14ac:dyDescent="0.25">
      <c r="E104" s="144" t="str">
        <f t="shared" si="19"/>
        <v/>
      </c>
      <c r="G104" s="144" t="str">
        <f t="shared" si="19"/>
        <v/>
      </c>
      <c r="I104" s="144" t="str">
        <f t="shared" si="20"/>
        <v/>
      </c>
      <c r="K104" s="144" t="str">
        <f t="shared" si="21"/>
        <v/>
      </c>
      <c r="M104" s="144" t="str">
        <f t="shared" si="22"/>
        <v/>
      </c>
      <c r="O104" s="144" t="str">
        <f t="shared" si="23"/>
        <v/>
      </c>
      <c r="Q104" s="144" t="str">
        <f t="shared" si="24"/>
        <v/>
      </c>
      <c r="S104" s="144" t="str">
        <f t="shared" si="25"/>
        <v/>
      </c>
      <c r="U104" s="144" t="str">
        <f t="shared" si="26"/>
        <v/>
      </c>
      <c r="W104" s="144" t="str">
        <f t="shared" si="27"/>
        <v/>
      </c>
      <c r="Y104" s="144" t="str">
        <f t="shared" si="28"/>
        <v/>
      </c>
      <c r="AA104" s="144" t="str">
        <f t="shared" si="29"/>
        <v/>
      </c>
      <c r="AC104" s="144" t="str">
        <f t="shared" si="30"/>
        <v/>
      </c>
      <c r="AE104" s="144" t="str">
        <f t="shared" si="31"/>
        <v/>
      </c>
      <c r="AG104" s="144" t="str">
        <f t="shared" si="32"/>
        <v/>
      </c>
      <c r="AI104" s="144" t="str">
        <f t="shared" si="33"/>
        <v/>
      </c>
      <c r="AK104" s="144" t="str">
        <f t="shared" si="34"/>
        <v/>
      </c>
      <c r="AM104" s="144" t="str">
        <f t="shared" si="35"/>
        <v/>
      </c>
      <c r="AO104" s="144" t="str">
        <f t="shared" si="36"/>
        <v/>
      </c>
      <c r="AQ104" s="144" t="str">
        <f t="shared" si="37"/>
        <v/>
      </c>
    </row>
    <row r="105" spans="5:43" x14ac:dyDescent="0.25">
      <c r="E105" s="144" t="str">
        <f t="shared" si="19"/>
        <v/>
      </c>
      <c r="G105" s="144" t="str">
        <f t="shared" si="19"/>
        <v/>
      </c>
      <c r="I105" s="144" t="str">
        <f t="shared" si="20"/>
        <v/>
      </c>
      <c r="K105" s="144" t="str">
        <f t="shared" si="21"/>
        <v/>
      </c>
      <c r="M105" s="144" t="str">
        <f t="shared" si="22"/>
        <v/>
      </c>
      <c r="O105" s="144" t="str">
        <f t="shared" si="23"/>
        <v/>
      </c>
      <c r="Q105" s="144" t="str">
        <f t="shared" si="24"/>
        <v/>
      </c>
      <c r="S105" s="144" t="str">
        <f t="shared" si="25"/>
        <v/>
      </c>
      <c r="U105" s="144" t="str">
        <f t="shared" si="26"/>
        <v/>
      </c>
      <c r="W105" s="144" t="str">
        <f t="shared" si="27"/>
        <v/>
      </c>
      <c r="Y105" s="144" t="str">
        <f t="shared" si="28"/>
        <v/>
      </c>
      <c r="AA105" s="144" t="str">
        <f t="shared" si="29"/>
        <v/>
      </c>
      <c r="AC105" s="144" t="str">
        <f t="shared" si="30"/>
        <v/>
      </c>
      <c r="AE105" s="144" t="str">
        <f t="shared" si="31"/>
        <v/>
      </c>
      <c r="AG105" s="144" t="str">
        <f t="shared" si="32"/>
        <v/>
      </c>
      <c r="AI105" s="144" t="str">
        <f t="shared" si="33"/>
        <v/>
      </c>
      <c r="AK105" s="144" t="str">
        <f t="shared" si="34"/>
        <v/>
      </c>
      <c r="AM105" s="144" t="str">
        <f t="shared" si="35"/>
        <v/>
      </c>
      <c r="AO105" s="144" t="str">
        <f t="shared" si="36"/>
        <v/>
      </c>
      <c r="AQ105" s="144" t="str">
        <f t="shared" si="37"/>
        <v/>
      </c>
    </row>
    <row r="106" spans="5:43" x14ac:dyDescent="0.25">
      <c r="E106" s="144" t="str">
        <f t="shared" si="19"/>
        <v/>
      </c>
      <c r="G106" s="144" t="str">
        <f t="shared" si="19"/>
        <v/>
      </c>
      <c r="I106" s="144" t="str">
        <f t="shared" si="20"/>
        <v/>
      </c>
      <c r="K106" s="144" t="str">
        <f t="shared" si="21"/>
        <v/>
      </c>
      <c r="M106" s="144" t="str">
        <f t="shared" si="22"/>
        <v/>
      </c>
      <c r="O106" s="144" t="str">
        <f t="shared" si="23"/>
        <v/>
      </c>
      <c r="Q106" s="144" t="str">
        <f t="shared" si="24"/>
        <v/>
      </c>
      <c r="S106" s="144" t="str">
        <f t="shared" si="25"/>
        <v/>
      </c>
      <c r="U106" s="144" t="str">
        <f t="shared" si="26"/>
        <v/>
      </c>
      <c r="W106" s="144" t="str">
        <f t="shared" si="27"/>
        <v/>
      </c>
      <c r="Y106" s="144" t="str">
        <f t="shared" si="28"/>
        <v/>
      </c>
      <c r="AA106" s="144" t="str">
        <f t="shared" si="29"/>
        <v/>
      </c>
      <c r="AC106" s="144" t="str">
        <f t="shared" si="30"/>
        <v/>
      </c>
      <c r="AE106" s="144" t="str">
        <f t="shared" si="31"/>
        <v/>
      </c>
      <c r="AG106" s="144" t="str">
        <f t="shared" si="32"/>
        <v/>
      </c>
      <c r="AI106" s="144" t="str">
        <f t="shared" si="33"/>
        <v/>
      </c>
      <c r="AK106" s="144" t="str">
        <f t="shared" si="34"/>
        <v/>
      </c>
      <c r="AM106" s="144" t="str">
        <f t="shared" si="35"/>
        <v/>
      </c>
      <c r="AO106" s="144" t="str">
        <f t="shared" si="36"/>
        <v/>
      </c>
      <c r="AQ106" s="144" t="str">
        <f t="shared" si="37"/>
        <v/>
      </c>
    </row>
    <row r="107" spans="5:43" x14ac:dyDescent="0.25">
      <c r="E107" s="144" t="str">
        <f t="shared" si="19"/>
        <v/>
      </c>
      <c r="G107" s="144" t="str">
        <f t="shared" si="19"/>
        <v/>
      </c>
      <c r="I107" s="144" t="str">
        <f t="shared" si="20"/>
        <v/>
      </c>
      <c r="K107" s="144" t="str">
        <f t="shared" si="21"/>
        <v/>
      </c>
      <c r="M107" s="144" t="str">
        <f t="shared" si="22"/>
        <v/>
      </c>
      <c r="O107" s="144" t="str">
        <f t="shared" si="23"/>
        <v/>
      </c>
      <c r="Q107" s="144" t="str">
        <f t="shared" si="24"/>
        <v/>
      </c>
      <c r="S107" s="144" t="str">
        <f t="shared" si="25"/>
        <v/>
      </c>
      <c r="U107" s="144" t="str">
        <f t="shared" si="26"/>
        <v/>
      </c>
      <c r="W107" s="144" t="str">
        <f t="shared" si="27"/>
        <v/>
      </c>
      <c r="Y107" s="144" t="str">
        <f t="shared" si="28"/>
        <v/>
      </c>
      <c r="AA107" s="144" t="str">
        <f t="shared" si="29"/>
        <v/>
      </c>
      <c r="AC107" s="144" t="str">
        <f t="shared" si="30"/>
        <v/>
      </c>
      <c r="AE107" s="144" t="str">
        <f t="shared" si="31"/>
        <v/>
      </c>
      <c r="AG107" s="144" t="str">
        <f t="shared" si="32"/>
        <v/>
      </c>
      <c r="AI107" s="144" t="str">
        <f t="shared" si="33"/>
        <v/>
      </c>
      <c r="AK107" s="144" t="str">
        <f t="shared" si="34"/>
        <v/>
      </c>
      <c r="AM107" s="144" t="str">
        <f t="shared" si="35"/>
        <v/>
      </c>
      <c r="AO107" s="144" t="str">
        <f t="shared" si="36"/>
        <v/>
      </c>
      <c r="AQ107" s="144" t="str">
        <f t="shared" si="37"/>
        <v/>
      </c>
    </row>
    <row r="108" spans="5:43" x14ac:dyDescent="0.25">
      <c r="E108" s="144" t="str">
        <f t="shared" si="19"/>
        <v/>
      </c>
      <c r="G108" s="144" t="str">
        <f t="shared" si="19"/>
        <v/>
      </c>
      <c r="I108" s="144" t="str">
        <f t="shared" si="20"/>
        <v/>
      </c>
      <c r="K108" s="144" t="str">
        <f t="shared" si="21"/>
        <v/>
      </c>
      <c r="M108" s="144" t="str">
        <f t="shared" si="22"/>
        <v/>
      </c>
      <c r="O108" s="144" t="str">
        <f t="shared" si="23"/>
        <v/>
      </c>
      <c r="Q108" s="144" t="str">
        <f t="shared" si="24"/>
        <v/>
      </c>
      <c r="S108" s="144" t="str">
        <f t="shared" si="25"/>
        <v/>
      </c>
      <c r="U108" s="144" t="str">
        <f t="shared" si="26"/>
        <v/>
      </c>
      <c r="W108" s="144" t="str">
        <f t="shared" si="27"/>
        <v/>
      </c>
      <c r="Y108" s="144" t="str">
        <f t="shared" si="28"/>
        <v/>
      </c>
      <c r="AA108" s="144" t="str">
        <f t="shared" si="29"/>
        <v/>
      </c>
      <c r="AC108" s="144" t="str">
        <f t="shared" si="30"/>
        <v/>
      </c>
      <c r="AE108" s="144" t="str">
        <f t="shared" si="31"/>
        <v/>
      </c>
      <c r="AG108" s="144" t="str">
        <f t="shared" si="32"/>
        <v/>
      </c>
      <c r="AI108" s="144" t="str">
        <f t="shared" si="33"/>
        <v/>
      </c>
      <c r="AK108" s="144" t="str">
        <f t="shared" si="34"/>
        <v/>
      </c>
      <c r="AM108" s="144" t="str">
        <f t="shared" si="35"/>
        <v/>
      </c>
      <c r="AO108" s="144" t="str">
        <f t="shared" si="36"/>
        <v/>
      </c>
      <c r="AQ108" s="144" t="str">
        <f t="shared" si="37"/>
        <v/>
      </c>
    </row>
    <row r="109" spans="5:43" x14ac:dyDescent="0.25">
      <c r="E109" s="144" t="str">
        <f t="shared" si="19"/>
        <v/>
      </c>
      <c r="G109" s="144" t="str">
        <f t="shared" si="19"/>
        <v/>
      </c>
      <c r="I109" s="144" t="str">
        <f t="shared" si="20"/>
        <v/>
      </c>
      <c r="K109" s="144" t="str">
        <f t="shared" si="21"/>
        <v/>
      </c>
      <c r="M109" s="144" t="str">
        <f t="shared" si="22"/>
        <v/>
      </c>
      <c r="O109" s="144" t="str">
        <f t="shared" si="23"/>
        <v/>
      </c>
      <c r="Q109" s="144" t="str">
        <f t="shared" si="24"/>
        <v/>
      </c>
      <c r="S109" s="144" t="str">
        <f t="shared" si="25"/>
        <v/>
      </c>
      <c r="U109" s="144" t="str">
        <f t="shared" si="26"/>
        <v/>
      </c>
      <c r="W109" s="144" t="str">
        <f t="shared" si="27"/>
        <v/>
      </c>
      <c r="Y109" s="144" t="str">
        <f t="shared" si="28"/>
        <v/>
      </c>
      <c r="AA109" s="144" t="str">
        <f t="shared" si="29"/>
        <v/>
      </c>
      <c r="AC109" s="144" t="str">
        <f t="shared" si="30"/>
        <v/>
      </c>
      <c r="AE109" s="144" t="str">
        <f t="shared" si="31"/>
        <v/>
      </c>
      <c r="AG109" s="144" t="str">
        <f t="shared" si="32"/>
        <v/>
      </c>
      <c r="AI109" s="144" t="str">
        <f t="shared" si="33"/>
        <v/>
      </c>
      <c r="AK109" s="144" t="str">
        <f t="shared" si="34"/>
        <v/>
      </c>
      <c r="AM109" s="144" t="str">
        <f t="shared" si="35"/>
        <v/>
      </c>
      <c r="AO109" s="144" t="str">
        <f t="shared" si="36"/>
        <v/>
      </c>
      <c r="AQ109" s="144" t="str">
        <f t="shared" si="37"/>
        <v/>
      </c>
    </row>
    <row r="110" spans="5:43" x14ac:dyDescent="0.25">
      <c r="E110" s="144" t="str">
        <f t="shared" si="19"/>
        <v/>
      </c>
      <c r="G110" s="144" t="str">
        <f t="shared" si="19"/>
        <v/>
      </c>
      <c r="I110" s="144" t="str">
        <f t="shared" si="20"/>
        <v/>
      </c>
      <c r="K110" s="144" t="str">
        <f t="shared" si="21"/>
        <v/>
      </c>
      <c r="M110" s="144" t="str">
        <f t="shared" si="22"/>
        <v/>
      </c>
      <c r="O110" s="144" t="str">
        <f t="shared" si="23"/>
        <v/>
      </c>
      <c r="Q110" s="144" t="str">
        <f t="shared" si="24"/>
        <v/>
      </c>
      <c r="S110" s="144" t="str">
        <f t="shared" si="25"/>
        <v/>
      </c>
      <c r="U110" s="144" t="str">
        <f t="shared" si="26"/>
        <v/>
      </c>
      <c r="W110" s="144" t="str">
        <f t="shared" si="27"/>
        <v/>
      </c>
      <c r="Y110" s="144" t="str">
        <f t="shared" si="28"/>
        <v/>
      </c>
      <c r="AA110" s="144" t="str">
        <f t="shared" si="29"/>
        <v/>
      </c>
      <c r="AC110" s="144" t="str">
        <f t="shared" si="30"/>
        <v/>
      </c>
      <c r="AE110" s="144" t="str">
        <f t="shared" si="31"/>
        <v/>
      </c>
      <c r="AG110" s="144" t="str">
        <f t="shared" si="32"/>
        <v/>
      </c>
      <c r="AI110" s="144" t="str">
        <f t="shared" si="33"/>
        <v/>
      </c>
      <c r="AK110" s="144" t="str">
        <f t="shared" si="34"/>
        <v/>
      </c>
      <c r="AM110" s="144" t="str">
        <f t="shared" si="35"/>
        <v/>
      </c>
      <c r="AO110" s="144" t="str">
        <f t="shared" si="36"/>
        <v/>
      </c>
      <c r="AQ110" s="144" t="str">
        <f t="shared" si="37"/>
        <v/>
      </c>
    </row>
    <row r="111" spans="5:43" x14ac:dyDescent="0.25">
      <c r="E111" s="144" t="str">
        <f t="shared" si="19"/>
        <v/>
      </c>
      <c r="G111" s="144" t="str">
        <f t="shared" si="19"/>
        <v/>
      </c>
      <c r="I111" s="144" t="str">
        <f t="shared" si="20"/>
        <v/>
      </c>
      <c r="K111" s="144" t="str">
        <f t="shared" si="21"/>
        <v/>
      </c>
      <c r="M111" s="144" t="str">
        <f t="shared" si="22"/>
        <v/>
      </c>
      <c r="O111" s="144" t="str">
        <f t="shared" si="23"/>
        <v/>
      </c>
      <c r="Q111" s="144" t="str">
        <f t="shared" si="24"/>
        <v/>
      </c>
      <c r="S111" s="144" t="str">
        <f t="shared" si="25"/>
        <v/>
      </c>
      <c r="U111" s="144" t="str">
        <f t="shared" si="26"/>
        <v/>
      </c>
      <c r="W111" s="144" t="str">
        <f t="shared" si="27"/>
        <v/>
      </c>
      <c r="Y111" s="144" t="str">
        <f t="shared" si="28"/>
        <v/>
      </c>
      <c r="AA111" s="144" t="str">
        <f t="shared" si="29"/>
        <v/>
      </c>
      <c r="AC111" s="144" t="str">
        <f t="shared" si="30"/>
        <v/>
      </c>
      <c r="AE111" s="144" t="str">
        <f t="shared" si="31"/>
        <v/>
      </c>
      <c r="AG111" s="144" t="str">
        <f t="shared" si="32"/>
        <v/>
      </c>
      <c r="AI111" s="144" t="str">
        <f t="shared" si="33"/>
        <v/>
      </c>
      <c r="AK111" s="144" t="str">
        <f t="shared" si="34"/>
        <v/>
      </c>
      <c r="AM111" s="144" t="str">
        <f t="shared" si="35"/>
        <v/>
      </c>
      <c r="AO111" s="144" t="str">
        <f t="shared" si="36"/>
        <v/>
      </c>
      <c r="AQ111" s="144" t="str">
        <f t="shared" si="37"/>
        <v/>
      </c>
    </row>
    <row r="112" spans="5:43" x14ac:dyDescent="0.25">
      <c r="E112" s="144" t="str">
        <f t="shared" si="19"/>
        <v/>
      </c>
      <c r="G112" s="144" t="str">
        <f t="shared" si="19"/>
        <v/>
      </c>
      <c r="I112" s="144" t="str">
        <f t="shared" si="20"/>
        <v/>
      </c>
      <c r="K112" s="144" t="str">
        <f t="shared" si="21"/>
        <v/>
      </c>
      <c r="M112" s="144" t="str">
        <f t="shared" si="22"/>
        <v/>
      </c>
      <c r="O112" s="144" t="str">
        <f t="shared" si="23"/>
        <v/>
      </c>
      <c r="Q112" s="144" t="str">
        <f t="shared" si="24"/>
        <v/>
      </c>
      <c r="S112" s="144" t="str">
        <f t="shared" si="25"/>
        <v/>
      </c>
      <c r="U112" s="144" t="str">
        <f t="shared" si="26"/>
        <v/>
      </c>
      <c r="W112" s="144" t="str">
        <f t="shared" si="27"/>
        <v/>
      </c>
      <c r="Y112" s="144" t="str">
        <f t="shared" si="28"/>
        <v/>
      </c>
      <c r="AA112" s="144" t="str">
        <f t="shared" si="29"/>
        <v/>
      </c>
      <c r="AC112" s="144" t="str">
        <f t="shared" si="30"/>
        <v/>
      </c>
      <c r="AE112" s="144" t="str">
        <f t="shared" si="31"/>
        <v/>
      </c>
      <c r="AG112" s="144" t="str">
        <f t="shared" si="32"/>
        <v/>
      </c>
      <c r="AI112" s="144" t="str">
        <f t="shared" si="33"/>
        <v/>
      </c>
      <c r="AK112" s="144" t="str">
        <f t="shared" si="34"/>
        <v/>
      </c>
      <c r="AM112" s="144" t="str">
        <f t="shared" si="35"/>
        <v/>
      </c>
      <c r="AO112" s="144" t="str">
        <f t="shared" si="36"/>
        <v/>
      </c>
      <c r="AQ112" s="144" t="str">
        <f t="shared" si="37"/>
        <v/>
      </c>
    </row>
    <row r="113" spans="5:43" x14ac:dyDescent="0.25">
      <c r="E113" s="144" t="str">
        <f t="shared" si="19"/>
        <v/>
      </c>
      <c r="G113" s="144" t="str">
        <f t="shared" si="19"/>
        <v/>
      </c>
      <c r="I113" s="144" t="str">
        <f t="shared" si="20"/>
        <v/>
      </c>
      <c r="K113" s="144" t="str">
        <f t="shared" si="21"/>
        <v/>
      </c>
      <c r="M113" s="144" t="str">
        <f t="shared" si="22"/>
        <v/>
      </c>
      <c r="O113" s="144" t="str">
        <f t="shared" si="23"/>
        <v/>
      </c>
      <c r="Q113" s="144" t="str">
        <f t="shared" si="24"/>
        <v/>
      </c>
      <c r="S113" s="144" t="str">
        <f t="shared" si="25"/>
        <v/>
      </c>
      <c r="U113" s="144" t="str">
        <f t="shared" si="26"/>
        <v/>
      </c>
      <c r="W113" s="144" t="str">
        <f t="shared" si="27"/>
        <v/>
      </c>
      <c r="Y113" s="144" t="str">
        <f t="shared" si="28"/>
        <v/>
      </c>
      <c r="AA113" s="144" t="str">
        <f t="shared" si="29"/>
        <v/>
      </c>
      <c r="AC113" s="144" t="str">
        <f t="shared" si="30"/>
        <v/>
      </c>
      <c r="AE113" s="144" t="str">
        <f t="shared" si="31"/>
        <v/>
      </c>
      <c r="AG113" s="144" t="str">
        <f t="shared" si="32"/>
        <v/>
      </c>
      <c r="AI113" s="144" t="str">
        <f t="shared" si="33"/>
        <v/>
      </c>
      <c r="AK113" s="144" t="str">
        <f t="shared" si="34"/>
        <v/>
      </c>
      <c r="AM113" s="144" t="str">
        <f t="shared" si="35"/>
        <v/>
      </c>
      <c r="AO113" s="144" t="str">
        <f t="shared" si="36"/>
        <v/>
      </c>
      <c r="AQ113" s="144" t="str">
        <f t="shared" si="37"/>
        <v/>
      </c>
    </row>
    <row r="114" spans="5:43" x14ac:dyDescent="0.25">
      <c r="E114" s="144" t="str">
        <f t="shared" si="19"/>
        <v/>
      </c>
      <c r="G114" s="144" t="str">
        <f t="shared" si="19"/>
        <v/>
      </c>
      <c r="I114" s="144" t="str">
        <f t="shared" si="20"/>
        <v/>
      </c>
      <c r="K114" s="144" t="str">
        <f t="shared" si="21"/>
        <v/>
      </c>
      <c r="M114" s="144" t="str">
        <f t="shared" si="22"/>
        <v/>
      </c>
      <c r="O114" s="144" t="str">
        <f t="shared" si="23"/>
        <v/>
      </c>
      <c r="Q114" s="144" t="str">
        <f t="shared" si="24"/>
        <v/>
      </c>
      <c r="S114" s="144" t="str">
        <f t="shared" si="25"/>
        <v/>
      </c>
      <c r="U114" s="144" t="str">
        <f t="shared" si="26"/>
        <v/>
      </c>
      <c r="W114" s="144" t="str">
        <f t="shared" si="27"/>
        <v/>
      </c>
      <c r="Y114" s="144" t="str">
        <f t="shared" si="28"/>
        <v/>
      </c>
      <c r="AA114" s="144" t="str">
        <f t="shared" si="29"/>
        <v/>
      </c>
      <c r="AC114" s="144" t="str">
        <f t="shared" si="30"/>
        <v/>
      </c>
      <c r="AE114" s="144" t="str">
        <f t="shared" si="31"/>
        <v/>
      </c>
      <c r="AG114" s="144" t="str">
        <f t="shared" si="32"/>
        <v/>
      </c>
      <c r="AI114" s="144" t="str">
        <f t="shared" si="33"/>
        <v/>
      </c>
      <c r="AK114" s="144" t="str">
        <f t="shared" si="34"/>
        <v/>
      </c>
      <c r="AM114" s="144" t="str">
        <f t="shared" si="35"/>
        <v/>
      </c>
      <c r="AO114" s="144" t="str">
        <f t="shared" si="36"/>
        <v/>
      </c>
      <c r="AQ114" s="144" t="str">
        <f t="shared" si="37"/>
        <v/>
      </c>
    </row>
    <row r="115" spans="5:43" x14ac:dyDescent="0.25">
      <c r="E115" s="144" t="str">
        <f t="shared" si="19"/>
        <v/>
      </c>
      <c r="G115" s="144" t="str">
        <f t="shared" si="19"/>
        <v/>
      </c>
      <c r="I115" s="144" t="str">
        <f t="shared" si="20"/>
        <v/>
      </c>
      <c r="K115" s="144" t="str">
        <f t="shared" si="21"/>
        <v/>
      </c>
      <c r="M115" s="144" t="str">
        <f t="shared" si="22"/>
        <v/>
      </c>
      <c r="O115" s="144" t="str">
        <f t="shared" si="23"/>
        <v/>
      </c>
      <c r="Q115" s="144" t="str">
        <f t="shared" si="24"/>
        <v/>
      </c>
      <c r="S115" s="144" t="str">
        <f t="shared" si="25"/>
        <v/>
      </c>
      <c r="U115" s="144" t="str">
        <f t="shared" si="26"/>
        <v/>
      </c>
      <c r="W115" s="144" t="str">
        <f t="shared" si="27"/>
        <v/>
      </c>
      <c r="Y115" s="144" t="str">
        <f t="shared" si="28"/>
        <v/>
      </c>
      <c r="AA115" s="144" t="str">
        <f t="shared" si="29"/>
        <v/>
      </c>
      <c r="AC115" s="144" t="str">
        <f t="shared" si="30"/>
        <v/>
      </c>
      <c r="AE115" s="144" t="str">
        <f t="shared" si="31"/>
        <v/>
      </c>
      <c r="AG115" s="144" t="str">
        <f t="shared" si="32"/>
        <v/>
      </c>
      <c r="AI115" s="144" t="str">
        <f t="shared" si="33"/>
        <v/>
      </c>
      <c r="AK115" s="144" t="str">
        <f t="shared" si="34"/>
        <v/>
      </c>
      <c r="AM115" s="144" t="str">
        <f t="shared" si="35"/>
        <v/>
      </c>
      <c r="AO115" s="144" t="str">
        <f t="shared" si="36"/>
        <v/>
      </c>
      <c r="AQ115" s="144" t="str">
        <f t="shared" si="37"/>
        <v/>
      </c>
    </row>
    <row r="116" spans="5:43" x14ac:dyDescent="0.25">
      <c r="E116" s="144" t="str">
        <f t="shared" si="19"/>
        <v/>
      </c>
      <c r="G116" s="144" t="str">
        <f t="shared" si="19"/>
        <v/>
      </c>
      <c r="I116" s="144" t="str">
        <f t="shared" si="20"/>
        <v/>
      </c>
      <c r="K116" s="144" t="str">
        <f t="shared" si="21"/>
        <v/>
      </c>
      <c r="M116" s="144" t="str">
        <f t="shared" si="22"/>
        <v/>
      </c>
      <c r="O116" s="144" t="str">
        <f t="shared" si="23"/>
        <v/>
      </c>
      <c r="Q116" s="144" t="str">
        <f t="shared" si="24"/>
        <v/>
      </c>
      <c r="S116" s="144" t="str">
        <f t="shared" si="25"/>
        <v/>
      </c>
      <c r="U116" s="144" t="str">
        <f t="shared" si="26"/>
        <v/>
      </c>
      <c r="W116" s="144" t="str">
        <f t="shared" si="27"/>
        <v/>
      </c>
      <c r="Y116" s="144" t="str">
        <f t="shared" si="28"/>
        <v/>
      </c>
      <c r="AA116" s="144" t="str">
        <f t="shared" si="29"/>
        <v/>
      </c>
      <c r="AC116" s="144" t="str">
        <f t="shared" si="30"/>
        <v/>
      </c>
      <c r="AE116" s="144" t="str">
        <f t="shared" si="31"/>
        <v/>
      </c>
      <c r="AG116" s="144" t="str">
        <f t="shared" si="32"/>
        <v/>
      </c>
      <c r="AI116" s="144" t="str">
        <f t="shared" si="33"/>
        <v/>
      </c>
      <c r="AK116" s="144" t="str">
        <f t="shared" si="34"/>
        <v/>
      </c>
      <c r="AM116" s="144" t="str">
        <f t="shared" si="35"/>
        <v/>
      </c>
      <c r="AO116" s="144" t="str">
        <f t="shared" si="36"/>
        <v/>
      </c>
      <c r="AQ116" s="144" t="str">
        <f t="shared" si="37"/>
        <v/>
      </c>
    </row>
    <row r="117" spans="5:43" x14ac:dyDescent="0.25">
      <c r="E117" s="144" t="str">
        <f t="shared" si="19"/>
        <v/>
      </c>
      <c r="G117" s="144" t="str">
        <f t="shared" si="19"/>
        <v/>
      </c>
      <c r="I117" s="144" t="str">
        <f t="shared" si="20"/>
        <v/>
      </c>
      <c r="K117" s="144" t="str">
        <f t="shared" si="21"/>
        <v/>
      </c>
      <c r="M117" s="144" t="str">
        <f t="shared" si="22"/>
        <v/>
      </c>
      <c r="O117" s="144" t="str">
        <f t="shared" si="23"/>
        <v/>
      </c>
      <c r="Q117" s="144" t="str">
        <f t="shared" si="24"/>
        <v/>
      </c>
      <c r="S117" s="144" t="str">
        <f t="shared" si="25"/>
        <v/>
      </c>
      <c r="U117" s="144" t="str">
        <f t="shared" si="26"/>
        <v/>
      </c>
      <c r="W117" s="144" t="str">
        <f t="shared" si="27"/>
        <v/>
      </c>
      <c r="Y117" s="144" t="str">
        <f t="shared" si="28"/>
        <v/>
      </c>
      <c r="AA117" s="144" t="str">
        <f t="shared" si="29"/>
        <v/>
      </c>
      <c r="AC117" s="144" t="str">
        <f t="shared" si="30"/>
        <v/>
      </c>
      <c r="AE117" s="144" t="str">
        <f t="shared" si="31"/>
        <v/>
      </c>
      <c r="AG117" s="144" t="str">
        <f t="shared" si="32"/>
        <v/>
      </c>
      <c r="AI117" s="144" t="str">
        <f t="shared" si="33"/>
        <v/>
      </c>
      <c r="AK117" s="144" t="str">
        <f t="shared" si="34"/>
        <v/>
      </c>
      <c r="AM117" s="144" t="str">
        <f t="shared" si="35"/>
        <v/>
      </c>
      <c r="AO117" s="144" t="str">
        <f t="shared" si="36"/>
        <v/>
      </c>
      <c r="AQ117" s="144" t="str">
        <f t="shared" si="37"/>
        <v/>
      </c>
    </row>
    <row r="118" spans="5:43" x14ac:dyDescent="0.25">
      <c r="E118" s="144" t="str">
        <f t="shared" si="19"/>
        <v/>
      </c>
      <c r="G118" s="144" t="str">
        <f t="shared" si="19"/>
        <v/>
      </c>
      <c r="I118" s="144" t="str">
        <f t="shared" si="20"/>
        <v/>
      </c>
      <c r="K118" s="144" t="str">
        <f t="shared" si="21"/>
        <v/>
      </c>
      <c r="M118" s="144" t="str">
        <f t="shared" si="22"/>
        <v/>
      </c>
      <c r="O118" s="144" t="str">
        <f t="shared" si="23"/>
        <v/>
      </c>
      <c r="Q118" s="144" t="str">
        <f t="shared" si="24"/>
        <v/>
      </c>
      <c r="S118" s="144" t="str">
        <f t="shared" si="25"/>
        <v/>
      </c>
      <c r="U118" s="144" t="str">
        <f t="shared" si="26"/>
        <v/>
      </c>
      <c r="W118" s="144" t="str">
        <f t="shared" si="27"/>
        <v/>
      </c>
      <c r="Y118" s="144" t="str">
        <f t="shared" si="28"/>
        <v/>
      </c>
      <c r="AA118" s="144" t="str">
        <f t="shared" si="29"/>
        <v/>
      </c>
      <c r="AC118" s="144" t="str">
        <f t="shared" si="30"/>
        <v/>
      </c>
      <c r="AE118" s="144" t="str">
        <f t="shared" si="31"/>
        <v/>
      </c>
      <c r="AG118" s="144" t="str">
        <f t="shared" si="32"/>
        <v/>
      </c>
      <c r="AI118" s="144" t="str">
        <f t="shared" si="33"/>
        <v/>
      </c>
      <c r="AK118" s="144" t="str">
        <f t="shared" si="34"/>
        <v/>
      </c>
      <c r="AM118" s="144" t="str">
        <f t="shared" si="35"/>
        <v/>
      </c>
      <c r="AO118" s="144" t="str">
        <f t="shared" si="36"/>
        <v/>
      </c>
      <c r="AQ118" s="144" t="str">
        <f t="shared" si="37"/>
        <v/>
      </c>
    </row>
    <row r="119" spans="5:43" x14ac:dyDescent="0.25">
      <c r="E119" s="144" t="str">
        <f t="shared" si="19"/>
        <v/>
      </c>
      <c r="G119" s="144" t="str">
        <f t="shared" si="19"/>
        <v/>
      </c>
      <c r="I119" s="144" t="str">
        <f t="shared" si="20"/>
        <v/>
      </c>
      <c r="K119" s="144" t="str">
        <f t="shared" si="21"/>
        <v/>
      </c>
      <c r="M119" s="144" t="str">
        <f t="shared" si="22"/>
        <v/>
      </c>
      <c r="O119" s="144" t="str">
        <f t="shared" si="23"/>
        <v/>
      </c>
      <c r="Q119" s="144" t="str">
        <f t="shared" si="24"/>
        <v/>
      </c>
      <c r="S119" s="144" t="str">
        <f t="shared" si="25"/>
        <v/>
      </c>
      <c r="U119" s="144" t="str">
        <f t="shared" si="26"/>
        <v/>
      </c>
      <c r="W119" s="144" t="str">
        <f t="shared" si="27"/>
        <v/>
      </c>
      <c r="Y119" s="144" t="str">
        <f t="shared" si="28"/>
        <v/>
      </c>
      <c r="AA119" s="144" t="str">
        <f t="shared" si="29"/>
        <v/>
      </c>
      <c r="AC119" s="144" t="str">
        <f t="shared" si="30"/>
        <v/>
      </c>
      <c r="AE119" s="144" t="str">
        <f t="shared" si="31"/>
        <v/>
      </c>
      <c r="AG119" s="144" t="str">
        <f t="shared" si="32"/>
        <v/>
      </c>
      <c r="AI119" s="144" t="str">
        <f t="shared" si="33"/>
        <v/>
      </c>
      <c r="AK119" s="144" t="str">
        <f t="shared" si="34"/>
        <v/>
      </c>
      <c r="AM119" s="144" t="str">
        <f t="shared" si="35"/>
        <v/>
      </c>
      <c r="AO119" s="144" t="str">
        <f t="shared" si="36"/>
        <v/>
      </c>
      <c r="AQ119" s="144" t="str">
        <f t="shared" si="37"/>
        <v/>
      </c>
    </row>
    <row r="120" spans="5:43" x14ac:dyDescent="0.25">
      <c r="E120" s="144" t="str">
        <f t="shared" si="19"/>
        <v/>
      </c>
      <c r="G120" s="144" t="str">
        <f t="shared" si="19"/>
        <v/>
      </c>
      <c r="I120" s="144" t="str">
        <f t="shared" si="20"/>
        <v/>
      </c>
      <c r="K120" s="144" t="str">
        <f t="shared" si="21"/>
        <v/>
      </c>
      <c r="M120" s="144" t="str">
        <f t="shared" si="22"/>
        <v/>
      </c>
      <c r="O120" s="144" t="str">
        <f t="shared" si="23"/>
        <v/>
      </c>
      <c r="Q120" s="144" t="str">
        <f t="shared" si="24"/>
        <v/>
      </c>
      <c r="S120" s="144" t="str">
        <f t="shared" si="25"/>
        <v/>
      </c>
      <c r="U120" s="144" t="str">
        <f t="shared" si="26"/>
        <v/>
      </c>
      <c r="W120" s="144" t="str">
        <f t="shared" si="27"/>
        <v/>
      </c>
      <c r="Y120" s="144" t="str">
        <f t="shared" si="28"/>
        <v/>
      </c>
      <c r="AA120" s="144" t="str">
        <f t="shared" si="29"/>
        <v/>
      </c>
      <c r="AC120" s="144" t="str">
        <f t="shared" si="30"/>
        <v/>
      </c>
      <c r="AE120" s="144" t="str">
        <f t="shared" si="31"/>
        <v/>
      </c>
      <c r="AG120" s="144" t="str">
        <f t="shared" si="32"/>
        <v/>
      </c>
      <c r="AI120" s="144" t="str">
        <f t="shared" si="33"/>
        <v/>
      </c>
      <c r="AK120" s="144" t="str">
        <f t="shared" si="34"/>
        <v/>
      </c>
      <c r="AM120" s="144" t="str">
        <f t="shared" si="35"/>
        <v/>
      </c>
      <c r="AO120" s="144" t="str">
        <f t="shared" si="36"/>
        <v/>
      </c>
      <c r="AQ120" s="144" t="str">
        <f t="shared" si="37"/>
        <v/>
      </c>
    </row>
    <row r="121" spans="5:43" x14ac:dyDescent="0.25">
      <c r="E121" s="144" t="str">
        <f t="shared" si="19"/>
        <v/>
      </c>
      <c r="G121" s="144" t="str">
        <f t="shared" si="19"/>
        <v/>
      </c>
      <c r="I121" s="144" t="str">
        <f t="shared" si="20"/>
        <v/>
      </c>
      <c r="K121" s="144" t="str">
        <f t="shared" si="21"/>
        <v/>
      </c>
      <c r="M121" s="144" t="str">
        <f t="shared" si="22"/>
        <v/>
      </c>
      <c r="O121" s="144" t="str">
        <f t="shared" si="23"/>
        <v/>
      </c>
      <c r="Q121" s="144" t="str">
        <f t="shared" si="24"/>
        <v/>
      </c>
      <c r="S121" s="144" t="str">
        <f t="shared" si="25"/>
        <v/>
      </c>
      <c r="U121" s="144" t="str">
        <f t="shared" si="26"/>
        <v/>
      </c>
      <c r="W121" s="144" t="str">
        <f t="shared" si="27"/>
        <v/>
      </c>
      <c r="Y121" s="144" t="str">
        <f t="shared" si="28"/>
        <v/>
      </c>
      <c r="AA121" s="144" t="str">
        <f t="shared" si="29"/>
        <v/>
      </c>
      <c r="AC121" s="144" t="str">
        <f t="shared" si="30"/>
        <v/>
      </c>
      <c r="AE121" s="144" t="str">
        <f t="shared" si="31"/>
        <v/>
      </c>
      <c r="AG121" s="144" t="str">
        <f t="shared" si="32"/>
        <v/>
      </c>
      <c r="AI121" s="144" t="str">
        <f t="shared" si="33"/>
        <v/>
      </c>
      <c r="AK121" s="144" t="str">
        <f t="shared" si="34"/>
        <v/>
      </c>
      <c r="AM121" s="144" t="str">
        <f t="shared" si="35"/>
        <v/>
      </c>
      <c r="AO121" s="144" t="str">
        <f t="shared" si="36"/>
        <v/>
      </c>
      <c r="AQ121" s="144" t="str">
        <f t="shared" si="37"/>
        <v/>
      </c>
    </row>
    <row r="122" spans="5:43" x14ac:dyDescent="0.25">
      <c r="E122" s="144" t="str">
        <f t="shared" si="19"/>
        <v/>
      </c>
      <c r="G122" s="144" t="str">
        <f t="shared" si="19"/>
        <v/>
      </c>
      <c r="I122" s="144" t="str">
        <f t="shared" si="20"/>
        <v/>
      </c>
      <c r="K122" s="144" t="str">
        <f t="shared" si="21"/>
        <v/>
      </c>
      <c r="M122" s="144" t="str">
        <f t="shared" si="22"/>
        <v/>
      </c>
      <c r="O122" s="144" t="str">
        <f t="shared" si="23"/>
        <v/>
      </c>
      <c r="Q122" s="144" t="str">
        <f t="shared" si="24"/>
        <v/>
      </c>
      <c r="S122" s="144" t="str">
        <f t="shared" si="25"/>
        <v/>
      </c>
      <c r="U122" s="144" t="str">
        <f t="shared" si="26"/>
        <v/>
      </c>
      <c r="W122" s="144" t="str">
        <f t="shared" si="27"/>
        <v/>
      </c>
      <c r="Y122" s="144" t="str">
        <f t="shared" si="28"/>
        <v/>
      </c>
      <c r="AA122" s="144" t="str">
        <f t="shared" si="29"/>
        <v/>
      </c>
      <c r="AC122" s="144" t="str">
        <f t="shared" si="30"/>
        <v/>
      </c>
      <c r="AE122" s="144" t="str">
        <f t="shared" si="31"/>
        <v/>
      </c>
      <c r="AG122" s="144" t="str">
        <f t="shared" si="32"/>
        <v/>
      </c>
      <c r="AI122" s="144" t="str">
        <f t="shared" si="33"/>
        <v/>
      </c>
      <c r="AK122" s="144" t="str">
        <f t="shared" si="34"/>
        <v/>
      </c>
      <c r="AM122" s="144" t="str">
        <f t="shared" si="35"/>
        <v/>
      </c>
      <c r="AO122" s="144" t="str">
        <f t="shared" si="36"/>
        <v/>
      </c>
      <c r="AQ122" s="144" t="str">
        <f t="shared" si="37"/>
        <v/>
      </c>
    </row>
    <row r="123" spans="5:43" x14ac:dyDescent="0.25">
      <c r="E123" s="144" t="str">
        <f t="shared" si="19"/>
        <v/>
      </c>
      <c r="G123" s="144" t="str">
        <f t="shared" si="19"/>
        <v/>
      </c>
      <c r="I123" s="144" t="str">
        <f t="shared" si="20"/>
        <v/>
      </c>
      <c r="K123" s="144" t="str">
        <f t="shared" si="21"/>
        <v/>
      </c>
      <c r="M123" s="144" t="str">
        <f t="shared" si="22"/>
        <v/>
      </c>
      <c r="O123" s="144" t="str">
        <f t="shared" si="23"/>
        <v/>
      </c>
      <c r="Q123" s="144" t="str">
        <f t="shared" si="24"/>
        <v/>
      </c>
      <c r="S123" s="144" t="str">
        <f t="shared" si="25"/>
        <v/>
      </c>
      <c r="U123" s="144" t="str">
        <f t="shared" si="26"/>
        <v/>
      </c>
      <c r="W123" s="144" t="str">
        <f t="shared" si="27"/>
        <v/>
      </c>
      <c r="Y123" s="144" t="str">
        <f t="shared" si="28"/>
        <v/>
      </c>
      <c r="AA123" s="144" t="str">
        <f t="shared" si="29"/>
        <v/>
      </c>
      <c r="AC123" s="144" t="str">
        <f t="shared" si="30"/>
        <v/>
      </c>
      <c r="AE123" s="144" t="str">
        <f t="shared" si="31"/>
        <v/>
      </c>
      <c r="AG123" s="144" t="str">
        <f t="shared" si="32"/>
        <v/>
      </c>
      <c r="AI123" s="144" t="str">
        <f t="shared" si="33"/>
        <v/>
      </c>
      <c r="AK123" s="144" t="str">
        <f t="shared" si="34"/>
        <v/>
      </c>
      <c r="AM123" s="144" t="str">
        <f t="shared" si="35"/>
        <v/>
      </c>
      <c r="AO123" s="144" t="str">
        <f t="shared" si="36"/>
        <v/>
      </c>
      <c r="AQ123" s="144" t="str">
        <f t="shared" si="37"/>
        <v/>
      </c>
    </row>
    <row r="124" spans="5:43" x14ac:dyDescent="0.25">
      <c r="E124" s="144" t="str">
        <f t="shared" si="19"/>
        <v/>
      </c>
      <c r="G124" s="144" t="str">
        <f t="shared" si="19"/>
        <v/>
      </c>
      <c r="I124" s="144" t="str">
        <f t="shared" si="20"/>
        <v/>
      </c>
      <c r="K124" s="144" t="str">
        <f t="shared" si="21"/>
        <v/>
      </c>
      <c r="M124" s="144" t="str">
        <f t="shared" si="22"/>
        <v/>
      </c>
      <c r="O124" s="144" t="str">
        <f t="shared" si="23"/>
        <v/>
      </c>
      <c r="Q124" s="144" t="str">
        <f t="shared" si="24"/>
        <v/>
      </c>
      <c r="S124" s="144" t="str">
        <f t="shared" si="25"/>
        <v/>
      </c>
      <c r="U124" s="144" t="str">
        <f t="shared" si="26"/>
        <v/>
      </c>
      <c r="W124" s="144" t="str">
        <f t="shared" si="27"/>
        <v/>
      </c>
      <c r="Y124" s="144" t="str">
        <f t="shared" si="28"/>
        <v/>
      </c>
      <c r="AA124" s="144" t="str">
        <f t="shared" si="29"/>
        <v/>
      </c>
      <c r="AC124" s="144" t="str">
        <f t="shared" si="30"/>
        <v/>
      </c>
      <c r="AE124" s="144" t="str">
        <f t="shared" si="31"/>
        <v/>
      </c>
      <c r="AG124" s="144" t="str">
        <f t="shared" si="32"/>
        <v/>
      </c>
      <c r="AI124" s="144" t="str">
        <f t="shared" si="33"/>
        <v/>
      </c>
      <c r="AK124" s="144" t="str">
        <f t="shared" si="34"/>
        <v/>
      </c>
      <c r="AM124" s="144" t="str">
        <f t="shared" si="35"/>
        <v/>
      </c>
      <c r="AO124" s="144" t="str">
        <f t="shared" si="36"/>
        <v/>
      </c>
      <c r="AQ124" s="144" t="str">
        <f t="shared" si="37"/>
        <v/>
      </c>
    </row>
    <row r="125" spans="5:43" x14ac:dyDescent="0.25">
      <c r="E125" s="144" t="str">
        <f t="shared" si="19"/>
        <v/>
      </c>
      <c r="G125" s="144" t="str">
        <f t="shared" si="19"/>
        <v/>
      </c>
      <c r="I125" s="144" t="str">
        <f t="shared" si="20"/>
        <v/>
      </c>
      <c r="K125" s="144" t="str">
        <f t="shared" si="21"/>
        <v/>
      </c>
      <c r="M125" s="144" t="str">
        <f t="shared" si="22"/>
        <v/>
      </c>
      <c r="O125" s="144" t="str">
        <f t="shared" si="23"/>
        <v/>
      </c>
      <c r="Q125" s="144" t="str">
        <f t="shared" si="24"/>
        <v/>
      </c>
      <c r="S125" s="144" t="str">
        <f t="shared" si="25"/>
        <v/>
      </c>
      <c r="U125" s="144" t="str">
        <f t="shared" si="26"/>
        <v/>
      </c>
      <c r="W125" s="144" t="str">
        <f t="shared" si="27"/>
        <v/>
      </c>
      <c r="Y125" s="144" t="str">
        <f t="shared" si="28"/>
        <v/>
      </c>
      <c r="AA125" s="144" t="str">
        <f t="shared" si="29"/>
        <v/>
      </c>
      <c r="AC125" s="144" t="str">
        <f t="shared" si="30"/>
        <v/>
      </c>
      <c r="AE125" s="144" t="str">
        <f t="shared" si="31"/>
        <v/>
      </c>
      <c r="AG125" s="144" t="str">
        <f t="shared" si="32"/>
        <v/>
      </c>
      <c r="AI125" s="144" t="str">
        <f t="shared" si="33"/>
        <v/>
      </c>
      <c r="AK125" s="144" t="str">
        <f t="shared" si="34"/>
        <v/>
      </c>
      <c r="AM125" s="144" t="str">
        <f t="shared" si="35"/>
        <v/>
      </c>
      <c r="AO125" s="144" t="str">
        <f t="shared" si="36"/>
        <v/>
      </c>
      <c r="AQ125" s="144" t="str">
        <f t="shared" si="37"/>
        <v/>
      </c>
    </row>
    <row r="126" spans="5:43" x14ac:dyDescent="0.25">
      <c r="E126" s="144" t="str">
        <f t="shared" si="19"/>
        <v/>
      </c>
      <c r="G126" s="144" t="str">
        <f t="shared" si="19"/>
        <v/>
      </c>
      <c r="I126" s="144" t="str">
        <f t="shared" si="20"/>
        <v/>
      </c>
      <c r="K126" s="144" t="str">
        <f t="shared" si="21"/>
        <v/>
      </c>
      <c r="M126" s="144" t="str">
        <f t="shared" si="22"/>
        <v/>
      </c>
      <c r="O126" s="144" t="str">
        <f t="shared" si="23"/>
        <v/>
      </c>
      <c r="Q126" s="144" t="str">
        <f t="shared" si="24"/>
        <v/>
      </c>
      <c r="S126" s="144" t="str">
        <f t="shared" si="25"/>
        <v/>
      </c>
      <c r="U126" s="144" t="str">
        <f t="shared" si="26"/>
        <v/>
      </c>
      <c r="W126" s="144" t="str">
        <f t="shared" si="27"/>
        <v/>
      </c>
      <c r="Y126" s="144" t="str">
        <f t="shared" si="28"/>
        <v/>
      </c>
      <c r="AA126" s="144" t="str">
        <f t="shared" si="29"/>
        <v/>
      </c>
      <c r="AC126" s="144" t="str">
        <f t="shared" si="30"/>
        <v/>
      </c>
      <c r="AE126" s="144" t="str">
        <f t="shared" si="31"/>
        <v/>
      </c>
      <c r="AG126" s="144" t="str">
        <f t="shared" si="32"/>
        <v/>
      </c>
      <c r="AI126" s="144" t="str">
        <f t="shared" si="33"/>
        <v/>
      </c>
      <c r="AK126" s="144" t="str">
        <f t="shared" si="34"/>
        <v/>
      </c>
      <c r="AM126" s="144" t="str">
        <f t="shared" si="35"/>
        <v/>
      </c>
      <c r="AO126" s="144" t="str">
        <f t="shared" si="36"/>
        <v/>
      </c>
      <c r="AQ126" s="144" t="str">
        <f t="shared" si="37"/>
        <v/>
      </c>
    </row>
    <row r="127" spans="5:43" x14ac:dyDescent="0.25">
      <c r="E127" s="144" t="str">
        <f t="shared" si="19"/>
        <v/>
      </c>
      <c r="G127" s="144" t="str">
        <f t="shared" si="19"/>
        <v/>
      </c>
      <c r="I127" s="144" t="str">
        <f t="shared" si="20"/>
        <v/>
      </c>
      <c r="K127" s="144" t="str">
        <f t="shared" si="21"/>
        <v/>
      </c>
      <c r="M127" s="144" t="str">
        <f t="shared" si="22"/>
        <v/>
      </c>
      <c r="O127" s="144" t="str">
        <f t="shared" si="23"/>
        <v/>
      </c>
      <c r="Q127" s="144" t="str">
        <f t="shared" si="24"/>
        <v/>
      </c>
      <c r="S127" s="144" t="str">
        <f t="shared" si="25"/>
        <v/>
      </c>
      <c r="U127" s="144" t="str">
        <f t="shared" si="26"/>
        <v/>
      </c>
      <c r="W127" s="144" t="str">
        <f t="shared" si="27"/>
        <v/>
      </c>
      <c r="Y127" s="144" t="str">
        <f t="shared" si="28"/>
        <v/>
      </c>
      <c r="AA127" s="144" t="str">
        <f t="shared" si="29"/>
        <v/>
      </c>
      <c r="AC127" s="144" t="str">
        <f t="shared" si="30"/>
        <v/>
      </c>
      <c r="AE127" s="144" t="str">
        <f t="shared" si="31"/>
        <v/>
      </c>
      <c r="AG127" s="144" t="str">
        <f t="shared" si="32"/>
        <v/>
      </c>
      <c r="AI127" s="144" t="str">
        <f t="shared" si="33"/>
        <v/>
      </c>
      <c r="AK127" s="144" t="str">
        <f t="shared" si="34"/>
        <v/>
      </c>
      <c r="AM127" s="144" t="str">
        <f t="shared" si="35"/>
        <v/>
      </c>
      <c r="AO127" s="144" t="str">
        <f t="shared" si="36"/>
        <v/>
      </c>
      <c r="AQ127" s="144" t="str">
        <f t="shared" si="37"/>
        <v/>
      </c>
    </row>
    <row r="128" spans="5:43" x14ac:dyDescent="0.25">
      <c r="E128" s="144" t="str">
        <f t="shared" si="19"/>
        <v/>
      </c>
      <c r="G128" s="144" t="str">
        <f t="shared" si="19"/>
        <v/>
      </c>
      <c r="I128" s="144" t="str">
        <f t="shared" si="20"/>
        <v/>
      </c>
      <c r="K128" s="144" t="str">
        <f t="shared" si="21"/>
        <v/>
      </c>
      <c r="M128" s="144" t="str">
        <f t="shared" si="22"/>
        <v/>
      </c>
      <c r="O128" s="144" t="str">
        <f t="shared" si="23"/>
        <v/>
      </c>
      <c r="Q128" s="144" t="str">
        <f t="shared" si="24"/>
        <v/>
      </c>
      <c r="S128" s="144" t="str">
        <f t="shared" si="25"/>
        <v/>
      </c>
      <c r="U128" s="144" t="str">
        <f t="shared" si="26"/>
        <v/>
      </c>
      <c r="W128" s="144" t="str">
        <f t="shared" si="27"/>
        <v/>
      </c>
      <c r="Y128" s="144" t="str">
        <f t="shared" si="28"/>
        <v/>
      </c>
      <c r="AA128" s="144" t="str">
        <f t="shared" si="29"/>
        <v/>
      </c>
      <c r="AC128" s="144" t="str">
        <f t="shared" si="30"/>
        <v/>
      </c>
      <c r="AE128" s="144" t="str">
        <f t="shared" si="31"/>
        <v/>
      </c>
      <c r="AG128" s="144" t="str">
        <f t="shared" si="32"/>
        <v/>
      </c>
      <c r="AI128" s="144" t="str">
        <f t="shared" si="33"/>
        <v/>
      </c>
      <c r="AK128" s="144" t="str">
        <f t="shared" si="34"/>
        <v/>
      </c>
      <c r="AM128" s="144" t="str">
        <f t="shared" si="35"/>
        <v/>
      </c>
      <c r="AO128" s="144" t="str">
        <f t="shared" si="36"/>
        <v/>
      </c>
      <c r="AQ128" s="144" t="str">
        <f t="shared" si="37"/>
        <v/>
      </c>
    </row>
    <row r="129" spans="5:43" x14ac:dyDescent="0.25">
      <c r="E129" s="144" t="str">
        <f t="shared" si="19"/>
        <v/>
      </c>
      <c r="G129" s="144" t="str">
        <f t="shared" si="19"/>
        <v/>
      </c>
      <c r="I129" s="144" t="str">
        <f t="shared" si="20"/>
        <v/>
      </c>
      <c r="K129" s="144" t="str">
        <f t="shared" si="21"/>
        <v/>
      </c>
      <c r="M129" s="144" t="str">
        <f t="shared" si="22"/>
        <v/>
      </c>
      <c r="O129" s="144" t="str">
        <f t="shared" si="23"/>
        <v/>
      </c>
      <c r="Q129" s="144" t="str">
        <f t="shared" si="24"/>
        <v/>
      </c>
      <c r="S129" s="144" t="str">
        <f t="shared" si="25"/>
        <v/>
      </c>
      <c r="U129" s="144" t="str">
        <f t="shared" si="26"/>
        <v/>
      </c>
      <c r="W129" s="144" t="str">
        <f t="shared" si="27"/>
        <v/>
      </c>
      <c r="Y129" s="144" t="str">
        <f t="shared" si="28"/>
        <v/>
      </c>
      <c r="AA129" s="144" t="str">
        <f t="shared" si="29"/>
        <v/>
      </c>
      <c r="AC129" s="144" t="str">
        <f t="shared" si="30"/>
        <v/>
      </c>
      <c r="AE129" s="144" t="str">
        <f t="shared" si="31"/>
        <v/>
      </c>
      <c r="AG129" s="144" t="str">
        <f t="shared" si="32"/>
        <v/>
      </c>
      <c r="AI129" s="144" t="str">
        <f t="shared" si="33"/>
        <v/>
      </c>
      <c r="AK129" s="144" t="str">
        <f t="shared" si="34"/>
        <v/>
      </c>
      <c r="AM129" s="144" t="str">
        <f t="shared" si="35"/>
        <v/>
      </c>
      <c r="AO129" s="144" t="str">
        <f t="shared" si="36"/>
        <v/>
      </c>
      <c r="AQ129" s="144" t="str">
        <f t="shared" si="37"/>
        <v/>
      </c>
    </row>
    <row r="130" spans="5:43" x14ac:dyDescent="0.25">
      <c r="E130" s="144" t="str">
        <f t="shared" si="19"/>
        <v/>
      </c>
      <c r="G130" s="144" t="str">
        <f t="shared" si="19"/>
        <v/>
      </c>
      <c r="I130" s="144" t="str">
        <f t="shared" si="20"/>
        <v/>
      </c>
      <c r="K130" s="144" t="str">
        <f t="shared" si="21"/>
        <v/>
      </c>
      <c r="M130" s="144" t="str">
        <f t="shared" si="22"/>
        <v/>
      </c>
      <c r="O130" s="144" t="str">
        <f t="shared" si="23"/>
        <v/>
      </c>
      <c r="Q130" s="144" t="str">
        <f t="shared" si="24"/>
        <v/>
      </c>
      <c r="S130" s="144" t="str">
        <f t="shared" si="25"/>
        <v/>
      </c>
      <c r="U130" s="144" t="str">
        <f t="shared" si="26"/>
        <v/>
      </c>
      <c r="W130" s="144" t="str">
        <f t="shared" si="27"/>
        <v/>
      </c>
      <c r="Y130" s="144" t="str">
        <f t="shared" si="28"/>
        <v/>
      </c>
      <c r="AA130" s="144" t="str">
        <f t="shared" si="29"/>
        <v/>
      </c>
      <c r="AC130" s="144" t="str">
        <f t="shared" si="30"/>
        <v/>
      </c>
      <c r="AE130" s="144" t="str">
        <f t="shared" si="31"/>
        <v/>
      </c>
      <c r="AG130" s="144" t="str">
        <f t="shared" si="32"/>
        <v/>
      </c>
      <c r="AI130" s="144" t="str">
        <f t="shared" si="33"/>
        <v/>
      </c>
      <c r="AK130" s="144" t="str">
        <f t="shared" si="34"/>
        <v/>
      </c>
      <c r="AM130" s="144" t="str">
        <f t="shared" si="35"/>
        <v/>
      </c>
      <c r="AO130" s="144" t="str">
        <f t="shared" si="36"/>
        <v/>
      </c>
      <c r="AQ130" s="144" t="str">
        <f t="shared" si="37"/>
        <v/>
      </c>
    </row>
    <row r="131" spans="5:43" x14ac:dyDescent="0.25">
      <c r="E131" s="144" t="str">
        <f t="shared" si="19"/>
        <v/>
      </c>
      <c r="G131" s="144" t="str">
        <f t="shared" si="19"/>
        <v/>
      </c>
      <c r="I131" s="144" t="str">
        <f t="shared" si="20"/>
        <v/>
      </c>
      <c r="K131" s="144" t="str">
        <f t="shared" si="21"/>
        <v/>
      </c>
      <c r="M131" s="144" t="str">
        <f t="shared" si="22"/>
        <v/>
      </c>
      <c r="O131" s="144" t="str">
        <f t="shared" si="23"/>
        <v/>
      </c>
      <c r="Q131" s="144" t="str">
        <f t="shared" si="24"/>
        <v/>
      </c>
      <c r="S131" s="144" t="str">
        <f t="shared" si="25"/>
        <v/>
      </c>
      <c r="U131" s="144" t="str">
        <f t="shared" si="26"/>
        <v/>
      </c>
      <c r="W131" s="144" t="str">
        <f t="shared" si="27"/>
        <v/>
      </c>
      <c r="Y131" s="144" t="str">
        <f t="shared" si="28"/>
        <v/>
      </c>
      <c r="AA131" s="144" t="str">
        <f t="shared" si="29"/>
        <v/>
      </c>
      <c r="AC131" s="144" t="str">
        <f t="shared" si="30"/>
        <v/>
      </c>
      <c r="AE131" s="144" t="str">
        <f t="shared" si="31"/>
        <v/>
      </c>
      <c r="AG131" s="144" t="str">
        <f t="shared" si="32"/>
        <v/>
      </c>
      <c r="AI131" s="144" t="str">
        <f t="shared" si="33"/>
        <v/>
      </c>
      <c r="AK131" s="144" t="str">
        <f t="shared" si="34"/>
        <v/>
      </c>
      <c r="AM131" s="144" t="str">
        <f t="shared" si="35"/>
        <v/>
      </c>
      <c r="AO131" s="144" t="str">
        <f t="shared" si="36"/>
        <v/>
      </c>
      <c r="AQ131" s="144" t="str">
        <f t="shared" si="37"/>
        <v/>
      </c>
    </row>
    <row r="132" spans="5:43" x14ac:dyDescent="0.25">
      <c r="E132" s="144" t="str">
        <f t="shared" si="19"/>
        <v/>
      </c>
      <c r="G132" s="144" t="str">
        <f t="shared" si="19"/>
        <v/>
      </c>
      <c r="I132" s="144" t="str">
        <f t="shared" si="20"/>
        <v/>
      </c>
      <c r="K132" s="144" t="str">
        <f t="shared" si="21"/>
        <v/>
      </c>
      <c r="M132" s="144" t="str">
        <f t="shared" si="22"/>
        <v/>
      </c>
      <c r="O132" s="144" t="str">
        <f t="shared" si="23"/>
        <v/>
      </c>
      <c r="Q132" s="144" t="str">
        <f t="shared" si="24"/>
        <v/>
      </c>
      <c r="S132" s="144" t="str">
        <f t="shared" si="25"/>
        <v/>
      </c>
      <c r="U132" s="144" t="str">
        <f t="shared" si="26"/>
        <v/>
      </c>
      <c r="W132" s="144" t="str">
        <f t="shared" si="27"/>
        <v/>
      </c>
      <c r="Y132" s="144" t="str">
        <f t="shared" si="28"/>
        <v/>
      </c>
      <c r="AA132" s="144" t="str">
        <f t="shared" si="29"/>
        <v/>
      </c>
      <c r="AC132" s="144" t="str">
        <f t="shared" si="30"/>
        <v/>
      </c>
      <c r="AE132" s="144" t="str">
        <f t="shared" si="31"/>
        <v/>
      </c>
      <c r="AG132" s="144" t="str">
        <f t="shared" si="32"/>
        <v/>
      </c>
      <c r="AI132" s="144" t="str">
        <f t="shared" si="33"/>
        <v/>
      </c>
      <c r="AK132" s="144" t="str">
        <f t="shared" si="34"/>
        <v/>
      </c>
      <c r="AM132" s="144" t="str">
        <f t="shared" si="35"/>
        <v/>
      </c>
      <c r="AO132" s="144" t="str">
        <f t="shared" si="36"/>
        <v/>
      </c>
      <c r="AQ132" s="144" t="str">
        <f t="shared" si="37"/>
        <v/>
      </c>
    </row>
    <row r="133" spans="5:43" x14ac:dyDescent="0.25">
      <c r="E133" s="144" t="str">
        <f t="shared" si="19"/>
        <v/>
      </c>
      <c r="G133" s="144" t="str">
        <f t="shared" si="19"/>
        <v/>
      </c>
      <c r="I133" s="144" t="str">
        <f t="shared" si="20"/>
        <v/>
      </c>
      <c r="K133" s="144" t="str">
        <f t="shared" si="21"/>
        <v/>
      </c>
      <c r="M133" s="144" t="str">
        <f t="shared" si="22"/>
        <v/>
      </c>
      <c r="O133" s="144" t="str">
        <f t="shared" si="23"/>
        <v/>
      </c>
      <c r="Q133" s="144" t="str">
        <f t="shared" si="24"/>
        <v/>
      </c>
      <c r="S133" s="144" t="str">
        <f t="shared" si="25"/>
        <v/>
      </c>
      <c r="U133" s="144" t="str">
        <f t="shared" si="26"/>
        <v/>
      </c>
      <c r="W133" s="144" t="str">
        <f t="shared" si="27"/>
        <v/>
      </c>
      <c r="Y133" s="144" t="str">
        <f t="shared" si="28"/>
        <v/>
      </c>
      <c r="AA133" s="144" t="str">
        <f t="shared" si="29"/>
        <v/>
      </c>
      <c r="AC133" s="144" t="str">
        <f t="shared" si="30"/>
        <v/>
      </c>
      <c r="AE133" s="144" t="str">
        <f t="shared" si="31"/>
        <v/>
      </c>
      <c r="AG133" s="144" t="str">
        <f t="shared" si="32"/>
        <v/>
      </c>
      <c r="AI133" s="144" t="str">
        <f t="shared" si="33"/>
        <v/>
      </c>
      <c r="AK133" s="144" t="str">
        <f t="shared" si="34"/>
        <v/>
      </c>
      <c r="AM133" s="144" t="str">
        <f t="shared" si="35"/>
        <v/>
      </c>
      <c r="AO133" s="144" t="str">
        <f t="shared" si="36"/>
        <v/>
      </c>
      <c r="AQ133" s="144" t="str">
        <f t="shared" si="37"/>
        <v/>
      </c>
    </row>
    <row r="134" spans="5:43" x14ac:dyDescent="0.25">
      <c r="E134" s="144" t="str">
        <f t="shared" si="19"/>
        <v/>
      </c>
      <c r="G134" s="144" t="str">
        <f t="shared" si="19"/>
        <v/>
      </c>
      <c r="I134" s="144" t="str">
        <f t="shared" si="20"/>
        <v/>
      </c>
      <c r="K134" s="144" t="str">
        <f t="shared" si="21"/>
        <v/>
      </c>
      <c r="M134" s="144" t="str">
        <f t="shared" si="22"/>
        <v/>
      </c>
      <c r="O134" s="144" t="str">
        <f t="shared" si="23"/>
        <v/>
      </c>
      <c r="Q134" s="144" t="str">
        <f t="shared" si="24"/>
        <v/>
      </c>
      <c r="S134" s="144" t="str">
        <f t="shared" si="25"/>
        <v/>
      </c>
      <c r="U134" s="144" t="str">
        <f t="shared" si="26"/>
        <v/>
      </c>
      <c r="W134" s="144" t="str">
        <f t="shared" si="27"/>
        <v/>
      </c>
      <c r="Y134" s="144" t="str">
        <f t="shared" si="28"/>
        <v/>
      </c>
      <c r="AA134" s="144" t="str">
        <f t="shared" si="29"/>
        <v/>
      </c>
      <c r="AC134" s="144" t="str">
        <f t="shared" si="30"/>
        <v/>
      </c>
      <c r="AE134" s="144" t="str">
        <f t="shared" si="31"/>
        <v/>
      </c>
      <c r="AG134" s="144" t="str">
        <f t="shared" si="32"/>
        <v/>
      </c>
      <c r="AI134" s="144" t="str">
        <f t="shared" si="33"/>
        <v/>
      </c>
      <c r="AK134" s="144" t="str">
        <f t="shared" si="34"/>
        <v/>
      </c>
      <c r="AM134" s="144" t="str">
        <f t="shared" si="35"/>
        <v/>
      </c>
      <c r="AO134" s="144" t="str">
        <f t="shared" si="36"/>
        <v/>
      </c>
      <c r="AQ134" s="144" t="str">
        <f t="shared" si="37"/>
        <v/>
      </c>
    </row>
    <row r="135" spans="5:43" x14ac:dyDescent="0.25">
      <c r="E135" s="144" t="str">
        <f t="shared" si="19"/>
        <v/>
      </c>
      <c r="G135" s="144" t="str">
        <f t="shared" si="19"/>
        <v/>
      </c>
      <c r="I135" s="144" t="str">
        <f t="shared" si="20"/>
        <v/>
      </c>
      <c r="K135" s="144" t="str">
        <f t="shared" si="21"/>
        <v/>
      </c>
      <c r="M135" s="144" t="str">
        <f t="shared" si="22"/>
        <v/>
      </c>
      <c r="O135" s="144" t="str">
        <f t="shared" si="23"/>
        <v/>
      </c>
      <c r="Q135" s="144" t="str">
        <f t="shared" si="24"/>
        <v/>
      </c>
      <c r="S135" s="144" t="str">
        <f t="shared" si="25"/>
        <v/>
      </c>
      <c r="U135" s="144" t="str">
        <f t="shared" si="26"/>
        <v/>
      </c>
      <c r="W135" s="144" t="str">
        <f t="shared" si="27"/>
        <v/>
      </c>
      <c r="Y135" s="144" t="str">
        <f t="shared" si="28"/>
        <v/>
      </c>
      <c r="AA135" s="144" t="str">
        <f t="shared" si="29"/>
        <v/>
      </c>
      <c r="AC135" s="144" t="str">
        <f t="shared" si="30"/>
        <v/>
      </c>
      <c r="AE135" s="144" t="str">
        <f t="shared" si="31"/>
        <v/>
      </c>
      <c r="AG135" s="144" t="str">
        <f t="shared" si="32"/>
        <v/>
      </c>
      <c r="AI135" s="144" t="str">
        <f t="shared" si="33"/>
        <v/>
      </c>
      <c r="AK135" s="144" t="str">
        <f t="shared" si="34"/>
        <v/>
      </c>
      <c r="AM135" s="144" t="str">
        <f t="shared" si="35"/>
        <v/>
      </c>
      <c r="AO135" s="144" t="str">
        <f t="shared" si="36"/>
        <v/>
      </c>
      <c r="AQ135" s="144" t="str">
        <f t="shared" si="37"/>
        <v/>
      </c>
    </row>
    <row r="136" spans="5:43" x14ac:dyDescent="0.25">
      <c r="E136" s="144" t="str">
        <f t="shared" si="19"/>
        <v/>
      </c>
      <c r="G136" s="144" t="str">
        <f t="shared" si="19"/>
        <v/>
      </c>
      <c r="I136" s="144" t="str">
        <f t="shared" si="20"/>
        <v/>
      </c>
      <c r="K136" s="144" t="str">
        <f t="shared" si="21"/>
        <v/>
      </c>
      <c r="M136" s="144" t="str">
        <f t="shared" si="22"/>
        <v/>
      </c>
      <c r="O136" s="144" t="str">
        <f t="shared" si="23"/>
        <v/>
      </c>
      <c r="Q136" s="144" t="str">
        <f t="shared" si="24"/>
        <v/>
      </c>
      <c r="S136" s="144" t="str">
        <f t="shared" si="25"/>
        <v/>
      </c>
      <c r="U136" s="144" t="str">
        <f t="shared" si="26"/>
        <v/>
      </c>
      <c r="W136" s="144" t="str">
        <f t="shared" si="27"/>
        <v/>
      </c>
      <c r="Y136" s="144" t="str">
        <f t="shared" si="28"/>
        <v/>
      </c>
      <c r="AA136" s="144" t="str">
        <f t="shared" si="29"/>
        <v/>
      </c>
      <c r="AC136" s="144" t="str">
        <f t="shared" si="30"/>
        <v/>
      </c>
      <c r="AE136" s="144" t="str">
        <f t="shared" si="31"/>
        <v/>
      </c>
      <c r="AG136" s="144" t="str">
        <f t="shared" si="32"/>
        <v/>
      </c>
      <c r="AI136" s="144" t="str">
        <f t="shared" si="33"/>
        <v/>
      </c>
      <c r="AK136" s="144" t="str">
        <f t="shared" si="34"/>
        <v/>
      </c>
      <c r="AM136" s="144" t="str">
        <f t="shared" si="35"/>
        <v/>
      </c>
      <c r="AO136" s="144" t="str">
        <f t="shared" si="36"/>
        <v/>
      </c>
      <c r="AQ136" s="144" t="str">
        <f t="shared" si="37"/>
        <v/>
      </c>
    </row>
    <row r="137" spans="5:43" x14ac:dyDescent="0.25">
      <c r="E137" s="144" t="str">
        <f t="shared" si="19"/>
        <v/>
      </c>
      <c r="G137" s="144" t="str">
        <f t="shared" si="19"/>
        <v/>
      </c>
      <c r="I137" s="144" t="str">
        <f t="shared" si="20"/>
        <v/>
      </c>
      <c r="K137" s="144" t="str">
        <f t="shared" si="21"/>
        <v/>
      </c>
      <c r="M137" s="144" t="str">
        <f t="shared" si="22"/>
        <v/>
      </c>
      <c r="O137" s="144" t="str">
        <f t="shared" si="23"/>
        <v/>
      </c>
      <c r="Q137" s="144" t="str">
        <f t="shared" si="24"/>
        <v/>
      </c>
      <c r="S137" s="144" t="str">
        <f t="shared" si="25"/>
        <v/>
      </c>
      <c r="U137" s="144" t="str">
        <f t="shared" si="26"/>
        <v/>
      </c>
      <c r="W137" s="144" t="str">
        <f t="shared" si="27"/>
        <v/>
      </c>
      <c r="Y137" s="144" t="str">
        <f t="shared" si="28"/>
        <v/>
      </c>
      <c r="AA137" s="144" t="str">
        <f t="shared" si="29"/>
        <v/>
      </c>
      <c r="AC137" s="144" t="str">
        <f t="shared" si="30"/>
        <v/>
      </c>
      <c r="AE137" s="144" t="str">
        <f t="shared" si="31"/>
        <v/>
      </c>
      <c r="AG137" s="144" t="str">
        <f t="shared" si="32"/>
        <v/>
      </c>
      <c r="AI137" s="144" t="str">
        <f t="shared" si="33"/>
        <v/>
      </c>
      <c r="AK137" s="144" t="str">
        <f t="shared" si="34"/>
        <v/>
      </c>
      <c r="AM137" s="144" t="str">
        <f t="shared" si="35"/>
        <v/>
      </c>
      <c r="AO137" s="144" t="str">
        <f t="shared" si="36"/>
        <v/>
      </c>
      <c r="AQ137" s="144" t="str">
        <f t="shared" si="37"/>
        <v/>
      </c>
    </row>
    <row r="138" spans="5:43" x14ac:dyDescent="0.25">
      <c r="E138" s="144" t="str">
        <f t="shared" si="19"/>
        <v/>
      </c>
      <c r="G138" s="144" t="str">
        <f t="shared" si="19"/>
        <v/>
      </c>
      <c r="I138" s="144" t="str">
        <f t="shared" si="20"/>
        <v/>
      </c>
      <c r="K138" s="144" t="str">
        <f t="shared" si="21"/>
        <v/>
      </c>
      <c r="M138" s="144" t="str">
        <f t="shared" si="22"/>
        <v/>
      </c>
      <c r="O138" s="144" t="str">
        <f t="shared" si="23"/>
        <v/>
      </c>
      <c r="Q138" s="144" t="str">
        <f t="shared" si="24"/>
        <v/>
      </c>
      <c r="S138" s="144" t="str">
        <f t="shared" si="25"/>
        <v/>
      </c>
      <c r="U138" s="144" t="str">
        <f t="shared" si="26"/>
        <v/>
      </c>
      <c r="W138" s="144" t="str">
        <f t="shared" si="27"/>
        <v/>
      </c>
      <c r="Y138" s="144" t="str">
        <f t="shared" si="28"/>
        <v/>
      </c>
      <c r="AA138" s="144" t="str">
        <f t="shared" si="29"/>
        <v/>
      </c>
      <c r="AC138" s="144" t="str">
        <f t="shared" si="30"/>
        <v/>
      </c>
      <c r="AE138" s="144" t="str">
        <f t="shared" si="31"/>
        <v/>
      </c>
      <c r="AG138" s="144" t="str">
        <f t="shared" si="32"/>
        <v/>
      </c>
      <c r="AI138" s="144" t="str">
        <f t="shared" si="33"/>
        <v/>
      </c>
      <c r="AK138" s="144" t="str">
        <f t="shared" si="34"/>
        <v/>
      </c>
      <c r="AM138" s="144" t="str">
        <f t="shared" si="35"/>
        <v/>
      </c>
      <c r="AO138" s="144" t="str">
        <f t="shared" si="36"/>
        <v/>
      </c>
      <c r="AQ138" s="144" t="str">
        <f t="shared" si="37"/>
        <v/>
      </c>
    </row>
    <row r="139" spans="5:43" x14ac:dyDescent="0.25">
      <c r="E139" s="144" t="str">
        <f t="shared" si="19"/>
        <v/>
      </c>
      <c r="G139" s="144" t="str">
        <f t="shared" si="19"/>
        <v/>
      </c>
      <c r="I139" s="144" t="str">
        <f t="shared" si="20"/>
        <v/>
      </c>
      <c r="K139" s="144" t="str">
        <f t="shared" si="21"/>
        <v/>
      </c>
      <c r="M139" s="144" t="str">
        <f t="shared" si="22"/>
        <v/>
      </c>
      <c r="O139" s="144" t="str">
        <f t="shared" si="23"/>
        <v/>
      </c>
      <c r="Q139" s="144" t="str">
        <f t="shared" si="24"/>
        <v/>
      </c>
      <c r="S139" s="144" t="str">
        <f t="shared" si="25"/>
        <v/>
      </c>
      <c r="U139" s="144" t="str">
        <f t="shared" si="26"/>
        <v/>
      </c>
      <c r="W139" s="144" t="str">
        <f t="shared" si="27"/>
        <v/>
      </c>
      <c r="Y139" s="144" t="str">
        <f t="shared" si="28"/>
        <v/>
      </c>
      <c r="AA139" s="144" t="str">
        <f t="shared" si="29"/>
        <v/>
      </c>
      <c r="AC139" s="144" t="str">
        <f t="shared" si="30"/>
        <v/>
      </c>
      <c r="AE139" s="144" t="str">
        <f t="shared" si="31"/>
        <v/>
      </c>
      <c r="AG139" s="144" t="str">
        <f t="shared" si="32"/>
        <v/>
      </c>
      <c r="AI139" s="144" t="str">
        <f t="shared" si="33"/>
        <v/>
      </c>
      <c r="AK139" s="144" t="str">
        <f t="shared" si="34"/>
        <v/>
      </c>
      <c r="AM139" s="144" t="str">
        <f t="shared" si="35"/>
        <v/>
      </c>
      <c r="AO139" s="144" t="str">
        <f t="shared" si="36"/>
        <v/>
      </c>
      <c r="AQ139" s="144" t="str">
        <f t="shared" si="37"/>
        <v/>
      </c>
    </row>
    <row r="140" spans="5:43" x14ac:dyDescent="0.25">
      <c r="E140" s="144" t="str">
        <f t="shared" si="19"/>
        <v/>
      </c>
      <c r="G140" s="144" t="str">
        <f t="shared" si="19"/>
        <v/>
      </c>
      <c r="I140" s="144" t="str">
        <f t="shared" si="20"/>
        <v/>
      </c>
      <c r="K140" s="144" t="str">
        <f t="shared" si="21"/>
        <v/>
      </c>
      <c r="M140" s="144" t="str">
        <f t="shared" si="22"/>
        <v/>
      </c>
      <c r="O140" s="144" t="str">
        <f t="shared" si="23"/>
        <v/>
      </c>
      <c r="Q140" s="144" t="str">
        <f t="shared" si="24"/>
        <v/>
      </c>
      <c r="S140" s="144" t="str">
        <f t="shared" si="25"/>
        <v/>
      </c>
      <c r="U140" s="144" t="str">
        <f t="shared" si="26"/>
        <v/>
      </c>
      <c r="W140" s="144" t="str">
        <f t="shared" si="27"/>
        <v/>
      </c>
      <c r="Y140" s="144" t="str">
        <f t="shared" si="28"/>
        <v/>
      </c>
      <c r="AA140" s="144" t="str">
        <f t="shared" si="29"/>
        <v/>
      </c>
      <c r="AC140" s="144" t="str">
        <f t="shared" si="30"/>
        <v/>
      </c>
      <c r="AE140" s="144" t="str">
        <f t="shared" si="31"/>
        <v/>
      </c>
      <c r="AG140" s="144" t="str">
        <f t="shared" si="32"/>
        <v/>
      </c>
      <c r="AI140" s="144" t="str">
        <f t="shared" si="33"/>
        <v/>
      </c>
      <c r="AK140" s="144" t="str">
        <f t="shared" si="34"/>
        <v/>
      </c>
      <c r="AM140" s="144" t="str">
        <f t="shared" si="35"/>
        <v/>
      </c>
      <c r="AO140" s="144" t="str">
        <f t="shared" si="36"/>
        <v/>
      </c>
      <c r="AQ140" s="144" t="str">
        <f t="shared" si="37"/>
        <v/>
      </c>
    </row>
    <row r="141" spans="5:43" x14ac:dyDescent="0.25">
      <c r="E141" s="144" t="str">
        <f t="shared" ref="E141:G204" si="38">IF(OR($B141=0,D141=0),"",D141/$B141)</f>
        <v/>
      </c>
      <c r="G141" s="144" t="str">
        <f t="shared" si="38"/>
        <v/>
      </c>
      <c r="I141" s="144" t="str">
        <f t="shared" ref="I141:I204" si="39">IF(OR($B141=0,H141=0),"",H141/$B141)</f>
        <v/>
      </c>
      <c r="K141" s="144" t="str">
        <f t="shared" ref="K141:K204" si="40">IF(OR($B141=0,J141=0),"",J141/$B141)</f>
        <v/>
      </c>
      <c r="M141" s="144" t="str">
        <f t="shared" ref="M141:M204" si="41">IF(OR($B141=0,L141=0),"",L141/$B141)</f>
        <v/>
      </c>
      <c r="O141" s="144" t="str">
        <f t="shared" ref="O141:O204" si="42">IF(OR($B141=0,N141=0),"",N141/$B141)</f>
        <v/>
      </c>
      <c r="Q141" s="144" t="str">
        <f t="shared" ref="Q141:Q204" si="43">IF(OR($B141=0,P141=0),"",P141/$B141)</f>
        <v/>
      </c>
      <c r="S141" s="144" t="str">
        <f t="shared" ref="S141:S204" si="44">IF(OR($B141=0,R141=0),"",R141/$B141)</f>
        <v/>
      </c>
      <c r="U141" s="144" t="str">
        <f t="shared" ref="U141:U204" si="45">IF(OR($B141=0,T141=0),"",T141/$B141)</f>
        <v/>
      </c>
      <c r="W141" s="144" t="str">
        <f t="shared" ref="W141:W204" si="46">IF(OR($B141=0,V141=0),"",V141/$B141)</f>
        <v/>
      </c>
      <c r="Y141" s="144" t="str">
        <f t="shared" ref="Y141:Y204" si="47">IF(OR($B141=0,X141=0),"",X141/$B141)</f>
        <v/>
      </c>
      <c r="AA141" s="144" t="str">
        <f t="shared" ref="AA141:AA204" si="48">IF(OR($B141=0,Z141=0),"",Z141/$B141)</f>
        <v/>
      </c>
      <c r="AC141" s="144" t="str">
        <f t="shared" ref="AC141:AC204" si="49">IF(OR($B141=0,AB141=0),"",AB141/$B141)</f>
        <v/>
      </c>
      <c r="AE141" s="144" t="str">
        <f t="shared" ref="AE141:AE204" si="50">IF(OR($B141=0,AD141=0),"",AD141/$B141)</f>
        <v/>
      </c>
      <c r="AG141" s="144" t="str">
        <f t="shared" ref="AG141:AG204" si="51">IF(OR($B141=0,AF141=0),"",AF141/$B141)</f>
        <v/>
      </c>
      <c r="AI141" s="144" t="str">
        <f t="shared" ref="AI141:AI204" si="52">IF(OR($B141=0,AH141=0),"",AH141/$B141)</f>
        <v/>
      </c>
      <c r="AK141" s="144" t="str">
        <f t="shared" ref="AK141:AK204" si="53">IF(OR($B141=0,AJ141=0),"",AJ141/$B141)</f>
        <v/>
      </c>
      <c r="AM141" s="144" t="str">
        <f t="shared" ref="AM141:AM204" si="54">IF(OR($B141=0,AL141=0),"",AL141/$B141)</f>
        <v/>
      </c>
      <c r="AO141" s="144" t="str">
        <f t="shared" ref="AO141:AO204" si="55">IF(OR($B141=0,AN141=0),"",AN141/$B141)</f>
        <v/>
      </c>
      <c r="AQ141" s="144" t="str">
        <f t="shared" ref="AQ141:AQ204" si="56">IF(OR($B141=0,AP141=0),"",AP141/$B141)</f>
        <v/>
      </c>
    </row>
    <row r="142" spans="5:43" x14ac:dyDescent="0.25">
      <c r="E142" s="144" t="str">
        <f t="shared" si="38"/>
        <v/>
      </c>
      <c r="G142" s="144" t="str">
        <f t="shared" si="38"/>
        <v/>
      </c>
      <c r="I142" s="144" t="str">
        <f t="shared" si="39"/>
        <v/>
      </c>
      <c r="K142" s="144" t="str">
        <f t="shared" si="40"/>
        <v/>
      </c>
      <c r="M142" s="144" t="str">
        <f t="shared" si="41"/>
        <v/>
      </c>
      <c r="O142" s="144" t="str">
        <f t="shared" si="42"/>
        <v/>
      </c>
      <c r="Q142" s="144" t="str">
        <f t="shared" si="43"/>
        <v/>
      </c>
      <c r="S142" s="144" t="str">
        <f t="shared" si="44"/>
        <v/>
      </c>
      <c r="U142" s="144" t="str">
        <f t="shared" si="45"/>
        <v/>
      </c>
      <c r="W142" s="144" t="str">
        <f t="shared" si="46"/>
        <v/>
      </c>
      <c r="Y142" s="144" t="str">
        <f t="shared" si="47"/>
        <v/>
      </c>
      <c r="AA142" s="144" t="str">
        <f t="shared" si="48"/>
        <v/>
      </c>
      <c r="AC142" s="144" t="str">
        <f t="shared" si="49"/>
        <v/>
      </c>
      <c r="AE142" s="144" t="str">
        <f t="shared" si="50"/>
        <v/>
      </c>
      <c r="AG142" s="144" t="str">
        <f t="shared" si="51"/>
        <v/>
      </c>
      <c r="AI142" s="144" t="str">
        <f t="shared" si="52"/>
        <v/>
      </c>
      <c r="AK142" s="144" t="str">
        <f t="shared" si="53"/>
        <v/>
      </c>
      <c r="AM142" s="144" t="str">
        <f t="shared" si="54"/>
        <v/>
      </c>
      <c r="AO142" s="144" t="str">
        <f t="shared" si="55"/>
        <v/>
      </c>
      <c r="AQ142" s="144" t="str">
        <f t="shared" si="56"/>
        <v/>
      </c>
    </row>
    <row r="143" spans="5:43" x14ac:dyDescent="0.25">
      <c r="E143" s="144" t="str">
        <f t="shared" si="38"/>
        <v/>
      </c>
      <c r="G143" s="144" t="str">
        <f t="shared" si="38"/>
        <v/>
      </c>
      <c r="I143" s="144" t="str">
        <f t="shared" si="39"/>
        <v/>
      </c>
      <c r="K143" s="144" t="str">
        <f t="shared" si="40"/>
        <v/>
      </c>
      <c r="M143" s="144" t="str">
        <f t="shared" si="41"/>
        <v/>
      </c>
      <c r="O143" s="144" t="str">
        <f t="shared" si="42"/>
        <v/>
      </c>
      <c r="Q143" s="144" t="str">
        <f t="shared" si="43"/>
        <v/>
      </c>
      <c r="S143" s="144" t="str">
        <f t="shared" si="44"/>
        <v/>
      </c>
      <c r="U143" s="144" t="str">
        <f t="shared" si="45"/>
        <v/>
      </c>
      <c r="W143" s="144" t="str">
        <f t="shared" si="46"/>
        <v/>
      </c>
      <c r="Y143" s="144" t="str">
        <f t="shared" si="47"/>
        <v/>
      </c>
      <c r="AA143" s="144" t="str">
        <f t="shared" si="48"/>
        <v/>
      </c>
      <c r="AC143" s="144" t="str">
        <f t="shared" si="49"/>
        <v/>
      </c>
      <c r="AE143" s="144" t="str">
        <f t="shared" si="50"/>
        <v/>
      </c>
      <c r="AG143" s="144" t="str">
        <f t="shared" si="51"/>
        <v/>
      </c>
      <c r="AI143" s="144" t="str">
        <f t="shared" si="52"/>
        <v/>
      </c>
      <c r="AK143" s="144" t="str">
        <f t="shared" si="53"/>
        <v/>
      </c>
      <c r="AM143" s="144" t="str">
        <f t="shared" si="54"/>
        <v/>
      </c>
      <c r="AO143" s="144" t="str">
        <f t="shared" si="55"/>
        <v/>
      </c>
      <c r="AQ143" s="144" t="str">
        <f t="shared" si="56"/>
        <v/>
      </c>
    </row>
    <row r="144" spans="5:43" x14ac:dyDescent="0.25">
      <c r="E144" s="144" t="str">
        <f t="shared" si="38"/>
        <v/>
      </c>
      <c r="G144" s="144" t="str">
        <f t="shared" si="38"/>
        <v/>
      </c>
      <c r="I144" s="144" t="str">
        <f t="shared" si="39"/>
        <v/>
      </c>
      <c r="K144" s="144" t="str">
        <f t="shared" si="40"/>
        <v/>
      </c>
      <c r="M144" s="144" t="str">
        <f t="shared" si="41"/>
        <v/>
      </c>
      <c r="O144" s="144" t="str">
        <f t="shared" si="42"/>
        <v/>
      </c>
      <c r="Q144" s="144" t="str">
        <f t="shared" si="43"/>
        <v/>
      </c>
      <c r="S144" s="144" t="str">
        <f t="shared" si="44"/>
        <v/>
      </c>
      <c r="U144" s="144" t="str">
        <f t="shared" si="45"/>
        <v/>
      </c>
      <c r="W144" s="144" t="str">
        <f t="shared" si="46"/>
        <v/>
      </c>
      <c r="Y144" s="144" t="str">
        <f t="shared" si="47"/>
        <v/>
      </c>
      <c r="AA144" s="144" t="str">
        <f t="shared" si="48"/>
        <v/>
      </c>
      <c r="AC144" s="144" t="str">
        <f t="shared" si="49"/>
        <v/>
      </c>
      <c r="AE144" s="144" t="str">
        <f t="shared" si="50"/>
        <v/>
      </c>
      <c r="AG144" s="144" t="str">
        <f t="shared" si="51"/>
        <v/>
      </c>
      <c r="AI144" s="144" t="str">
        <f t="shared" si="52"/>
        <v/>
      </c>
      <c r="AK144" s="144" t="str">
        <f t="shared" si="53"/>
        <v/>
      </c>
      <c r="AM144" s="144" t="str">
        <f t="shared" si="54"/>
        <v/>
      </c>
      <c r="AO144" s="144" t="str">
        <f t="shared" si="55"/>
        <v/>
      </c>
      <c r="AQ144" s="144" t="str">
        <f t="shared" si="56"/>
        <v/>
      </c>
    </row>
    <row r="145" spans="5:43" x14ac:dyDescent="0.25">
      <c r="E145" s="144" t="str">
        <f t="shared" si="38"/>
        <v/>
      </c>
      <c r="G145" s="144" t="str">
        <f t="shared" si="38"/>
        <v/>
      </c>
      <c r="I145" s="144" t="str">
        <f t="shared" si="39"/>
        <v/>
      </c>
      <c r="K145" s="144" t="str">
        <f t="shared" si="40"/>
        <v/>
      </c>
      <c r="M145" s="144" t="str">
        <f t="shared" si="41"/>
        <v/>
      </c>
      <c r="O145" s="144" t="str">
        <f t="shared" si="42"/>
        <v/>
      </c>
      <c r="Q145" s="144" t="str">
        <f t="shared" si="43"/>
        <v/>
      </c>
      <c r="S145" s="144" t="str">
        <f t="shared" si="44"/>
        <v/>
      </c>
      <c r="U145" s="144" t="str">
        <f t="shared" si="45"/>
        <v/>
      </c>
      <c r="W145" s="144" t="str">
        <f t="shared" si="46"/>
        <v/>
      </c>
      <c r="Y145" s="144" t="str">
        <f t="shared" si="47"/>
        <v/>
      </c>
      <c r="AA145" s="144" t="str">
        <f t="shared" si="48"/>
        <v/>
      </c>
      <c r="AC145" s="144" t="str">
        <f t="shared" si="49"/>
        <v/>
      </c>
      <c r="AE145" s="144" t="str">
        <f t="shared" si="50"/>
        <v/>
      </c>
      <c r="AG145" s="144" t="str">
        <f t="shared" si="51"/>
        <v/>
      </c>
      <c r="AI145" s="144" t="str">
        <f t="shared" si="52"/>
        <v/>
      </c>
      <c r="AK145" s="144" t="str">
        <f t="shared" si="53"/>
        <v/>
      </c>
      <c r="AM145" s="144" t="str">
        <f t="shared" si="54"/>
        <v/>
      </c>
      <c r="AO145" s="144" t="str">
        <f t="shared" si="55"/>
        <v/>
      </c>
      <c r="AQ145" s="144" t="str">
        <f t="shared" si="56"/>
        <v/>
      </c>
    </row>
    <row r="146" spans="5:43" x14ac:dyDescent="0.25">
      <c r="E146" s="144" t="str">
        <f t="shared" si="38"/>
        <v/>
      </c>
      <c r="G146" s="144" t="str">
        <f t="shared" si="38"/>
        <v/>
      </c>
      <c r="I146" s="144" t="str">
        <f t="shared" si="39"/>
        <v/>
      </c>
      <c r="K146" s="144" t="str">
        <f t="shared" si="40"/>
        <v/>
      </c>
      <c r="M146" s="144" t="str">
        <f t="shared" si="41"/>
        <v/>
      </c>
      <c r="O146" s="144" t="str">
        <f t="shared" si="42"/>
        <v/>
      </c>
      <c r="Q146" s="144" t="str">
        <f t="shared" si="43"/>
        <v/>
      </c>
      <c r="S146" s="144" t="str">
        <f t="shared" si="44"/>
        <v/>
      </c>
      <c r="U146" s="144" t="str">
        <f t="shared" si="45"/>
        <v/>
      </c>
      <c r="W146" s="144" t="str">
        <f t="shared" si="46"/>
        <v/>
      </c>
      <c r="Y146" s="144" t="str">
        <f t="shared" si="47"/>
        <v/>
      </c>
      <c r="AA146" s="144" t="str">
        <f t="shared" si="48"/>
        <v/>
      </c>
      <c r="AC146" s="144" t="str">
        <f t="shared" si="49"/>
        <v/>
      </c>
      <c r="AE146" s="144" t="str">
        <f t="shared" si="50"/>
        <v/>
      </c>
      <c r="AG146" s="144" t="str">
        <f t="shared" si="51"/>
        <v/>
      </c>
      <c r="AI146" s="144" t="str">
        <f t="shared" si="52"/>
        <v/>
      </c>
      <c r="AK146" s="144" t="str">
        <f t="shared" si="53"/>
        <v/>
      </c>
      <c r="AM146" s="144" t="str">
        <f t="shared" si="54"/>
        <v/>
      </c>
      <c r="AO146" s="144" t="str">
        <f t="shared" si="55"/>
        <v/>
      </c>
      <c r="AQ146" s="144" t="str">
        <f t="shared" si="56"/>
        <v/>
      </c>
    </row>
    <row r="147" spans="5:43" x14ac:dyDescent="0.25">
      <c r="E147" s="144" t="str">
        <f t="shared" si="38"/>
        <v/>
      </c>
      <c r="G147" s="144" t="str">
        <f t="shared" si="38"/>
        <v/>
      </c>
      <c r="I147" s="144" t="str">
        <f t="shared" si="39"/>
        <v/>
      </c>
      <c r="K147" s="144" t="str">
        <f t="shared" si="40"/>
        <v/>
      </c>
      <c r="M147" s="144" t="str">
        <f t="shared" si="41"/>
        <v/>
      </c>
      <c r="O147" s="144" t="str">
        <f t="shared" si="42"/>
        <v/>
      </c>
      <c r="Q147" s="144" t="str">
        <f t="shared" si="43"/>
        <v/>
      </c>
      <c r="S147" s="144" t="str">
        <f t="shared" si="44"/>
        <v/>
      </c>
      <c r="U147" s="144" t="str">
        <f t="shared" si="45"/>
        <v/>
      </c>
      <c r="W147" s="144" t="str">
        <f t="shared" si="46"/>
        <v/>
      </c>
      <c r="Y147" s="144" t="str">
        <f t="shared" si="47"/>
        <v/>
      </c>
      <c r="AA147" s="144" t="str">
        <f t="shared" si="48"/>
        <v/>
      </c>
      <c r="AC147" s="144" t="str">
        <f t="shared" si="49"/>
        <v/>
      </c>
      <c r="AE147" s="144" t="str">
        <f t="shared" si="50"/>
        <v/>
      </c>
      <c r="AG147" s="144" t="str">
        <f t="shared" si="51"/>
        <v/>
      </c>
      <c r="AI147" s="144" t="str">
        <f t="shared" si="52"/>
        <v/>
      </c>
      <c r="AK147" s="144" t="str">
        <f t="shared" si="53"/>
        <v/>
      </c>
      <c r="AM147" s="144" t="str">
        <f t="shared" si="54"/>
        <v/>
      </c>
      <c r="AO147" s="144" t="str">
        <f t="shared" si="55"/>
        <v/>
      </c>
      <c r="AQ147" s="144" t="str">
        <f t="shared" si="56"/>
        <v/>
      </c>
    </row>
    <row r="148" spans="5:43" x14ac:dyDescent="0.25">
      <c r="E148" s="144" t="str">
        <f t="shared" si="38"/>
        <v/>
      </c>
      <c r="G148" s="144" t="str">
        <f t="shared" si="38"/>
        <v/>
      </c>
      <c r="I148" s="144" t="str">
        <f t="shared" si="39"/>
        <v/>
      </c>
      <c r="K148" s="144" t="str">
        <f t="shared" si="40"/>
        <v/>
      </c>
      <c r="M148" s="144" t="str">
        <f t="shared" si="41"/>
        <v/>
      </c>
      <c r="O148" s="144" t="str">
        <f t="shared" si="42"/>
        <v/>
      </c>
      <c r="Q148" s="144" t="str">
        <f t="shared" si="43"/>
        <v/>
      </c>
      <c r="S148" s="144" t="str">
        <f t="shared" si="44"/>
        <v/>
      </c>
      <c r="U148" s="144" t="str">
        <f t="shared" si="45"/>
        <v/>
      </c>
      <c r="W148" s="144" t="str">
        <f t="shared" si="46"/>
        <v/>
      </c>
      <c r="Y148" s="144" t="str">
        <f t="shared" si="47"/>
        <v/>
      </c>
      <c r="AA148" s="144" t="str">
        <f t="shared" si="48"/>
        <v/>
      </c>
      <c r="AC148" s="144" t="str">
        <f t="shared" si="49"/>
        <v/>
      </c>
      <c r="AE148" s="144" t="str">
        <f t="shared" si="50"/>
        <v/>
      </c>
      <c r="AG148" s="144" t="str">
        <f t="shared" si="51"/>
        <v/>
      </c>
      <c r="AI148" s="144" t="str">
        <f t="shared" si="52"/>
        <v/>
      </c>
      <c r="AK148" s="144" t="str">
        <f t="shared" si="53"/>
        <v/>
      </c>
      <c r="AM148" s="144" t="str">
        <f t="shared" si="54"/>
        <v/>
      </c>
      <c r="AO148" s="144" t="str">
        <f t="shared" si="55"/>
        <v/>
      </c>
      <c r="AQ148" s="144" t="str">
        <f t="shared" si="56"/>
        <v/>
      </c>
    </row>
    <row r="149" spans="5:43" x14ac:dyDescent="0.25">
      <c r="E149" s="144" t="str">
        <f t="shared" si="38"/>
        <v/>
      </c>
      <c r="G149" s="144" t="str">
        <f t="shared" si="38"/>
        <v/>
      </c>
      <c r="I149" s="144" t="str">
        <f t="shared" si="39"/>
        <v/>
      </c>
      <c r="K149" s="144" t="str">
        <f t="shared" si="40"/>
        <v/>
      </c>
      <c r="M149" s="144" t="str">
        <f t="shared" si="41"/>
        <v/>
      </c>
      <c r="O149" s="144" t="str">
        <f t="shared" si="42"/>
        <v/>
      </c>
      <c r="Q149" s="144" t="str">
        <f t="shared" si="43"/>
        <v/>
      </c>
      <c r="S149" s="144" t="str">
        <f t="shared" si="44"/>
        <v/>
      </c>
      <c r="U149" s="144" t="str">
        <f t="shared" si="45"/>
        <v/>
      </c>
      <c r="W149" s="144" t="str">
        <f t="shared" si="46"/>
        <v/>
      </c>
      <c r="Y149" s="144" t="str">
        <f t="shared" si="47"/>
        <v/>
      </c>
      <c r="AA149" s="144" t="str">
        <f t="shared" si="48"/>
        <v/>
      </c>
      <c r="AC149" s="144" t="str">
        <f t="shared" si="49"/>
        <v/>
      </c>
      <c r="AE149" s="144" t="str">
        <f t="shared" si="50"/>
        <v/>
      </c>
      <c r="AG149" s="144" t="str">
        <f t="shared" si="51"/>
        <v/>
      </c>
      <c r="AI149" s="144" t="str">
        <f t="shared" si="52"/>
        <v/>
      </c>
      <c r="AK149" s="144" t="str">
        <f t="shared" si="53"/>
        <v/>
      </c>
      <c r="AM149" s="144" t="str">
        <f t="shared" si="54"/>
        <v/>
      </c>
      <c r="AO149" s="144" t="str">
        <f t="shared" si="55"/>
        <v/>
      </c>
      <c r="AQ149" s="144" t="str">
        <f t="shared" si="56"/>
        <v/>
      </c>
    </row>
    <row r="150" spans="5:43" x14ac:dyDescent="0.25">
      <c r="E150" s="144" t="str">
        <f t="shared" si="38"/>
        <v/>
      </c>
      <c r="G150" s="144" t="str">
        <f t="shared" si="38"/>
        <v/>
      </c>
      <c r="I150" s="144" t="str">
        <f t="shared" si="39"/>
        <v/>
      </c>
      <c r="K150" s="144" t="str">
        <f t="shared" si="40"/>
        <v/>
      </c>
      <c r="M150" s="144" t="str">
        <f t="shared" si="41"/>
        <v/>
      </c>
      <c r="O150" s="144" t="str">
        <f t="shared" si="42"/>
        <v/>
      </c>
      <c r="Q150" s="144" t="str">
        <f t="shared" si="43"/>
        <v/>
      </c>
      <c r="S150" s="144" t="str">
        <f t="shared" si="44"/>
        <v/>
      </c>
      <c r="U150" s="144" t="str">
        <f t="shared" si="45"/>
        <v/>
      </c>
      <c r="W150" s="144" t="str">
        <f t="shared" si="46"/>
        <v/>
      </c>
      <c r="Y150" s="144" t="str">
        <f t="shared" si="47"/>
        <v/>
      </c>
      <c r="AA150" s="144" t="str">
        <f t="shared" si="48"/>
        <v/>
      </c>
      <c r="AC150" s="144" t="str">
        <f t="shared" si="49"/>
        <v/>
      </c>
      <c r="AE150" s="144" t="str">
        <f t="shared" si="50"/>
        <v/>
      </c>
      <c r="AG150" s="144" t="str">
        <f t="shared" si="51"/>
        <v/>
      </c>
      <c r="AI150" s="144" t="str">
        <f t="shared" si="52"/>
        <v/>
      </c>
      <c r="AK150" s="144" t="str">
        <f t="shared" si="53"/>
        <v/>
      </c>
      <c r="AM150" s="144" t="str">
        <f t="shared" si="54"/>
        <v/>
      </c>
      <c r="AO150" s="144" t="str">
        <f t="shared" si="55"/>
        <v/>
      </c>
      <c r="AQ150" s="144" t="str">
        <f t="shared" si="56"/>
        <v/>
      </c>
    </row>
    <row r="151" spans="5:43" x14ac:dyDescent="0.25">
      <c r="E151" s="144" t="str">
        <f t="shared" si="38"/>
        <v/>
      </c>
      <c r="G151" s="144" t="str">
        <f t="shared" si="38"/>
        <v/>
      </c>
      <c r="I151" s="144" t="str">
        <f t="shared" si="39"/>
        <v/>
      </c>
      <c r="K151" s="144" t="str">
        <f t="shared" si="40"/>
        <v/>
      </c>
      <c r="M151" s="144" t="str">
        <f t="shared" si="41"/>
        <v/>
      </c>
      <c r="O151" s="144" t="str">
        <f t="shared" si="42"/>
        <v/>
      </c>
      <c r="Q151" s="144" t="str">
        <f t="shared" si="43"/>
        <v/>
      </c>
      <c r="S151" s="144" t="str">
        <f t="shared" si="44"/>
        <v/>
      </c>
      <c r="U151" s="144" t="str">
        <f t="shared" si="45"/>
        <v/>
      </c>
      <c r="W151" s="144" t="str">
        <f t="shared" si="46"/>
        <v/>
      </c>
      <c r="Y151" s="144" t="str">
        <f t="shared" si="47"/>
        <v/>
      </c>
      <c r="AA151" s="144" t="str">
        <f t="shared" si="48"/>
        <v/>
      </c>
      <c r="AC151" s="144" t="str">
        <f t="shared" si="49"/>
        <v/>
      </c>
      <c r="AE151" s="144" t="str">
        <f t="shared" si="50"/>
        <v/>
      </c>
      <c r="AG151" s="144" t="str">
        <f t="shared" si="51"/>
        <v/>
      </c>
      <c r="AI151" s="144" t="str">
        <f t="shared" si="52"/>
        <v/>
      </c>
      <c r="AK151" s="144" t="str">
        <f t="shared" si="53"/>
        <v/>
      </c>
      <c r="AM151" s="144" t="str">
        <f t="shared" si="54"/>
        <v/>
      </c>
      <c r="AO151" s="144" t="str">
        <f t="shared" si="55"/>
        <v/>
      </c>
      <c r="AQ151" s="144" t="str">
        <f t="shared" si="56"/>
        <v/>
      </c>
    </row>
    <row r="152" spans="5:43" x14ac:dyDescent="0.25">
      <c r="E152" s="144" t="str">
        <f t="shared" si="38"/>
        <v/>
      </c>
      <c r="G152" s="144" t="str">
        <f t="shared" si="38"/>
        <v/>
      </c>
      <c r="I152" s="144" t="str">
        <f t="shared" si="39"/>
        <v/>
      </c>
      <c r="K152" s="144" t="str">
        <f t="shared" si="40"/>
        <v/>
      </c>
      <c r="M152" s="144" t="str">
        <f t="shared" si="41"/>
        <v/>
      </c>
      <c r="O152" s="144" t="str">
        <f t="shared" si="42"/>
        <v/>
      </c>
      <c r="Q152" s="144" t="str">
        <f t="shared" si="43"/>
        <v/>
      </c>
      <c r="S152" s="144" t="str">
        <f t="shared" si="44"/>
        <v/>
      </c>
      <c r="U152" s="144" t="str">
        <f t="shared" si="45"/>
        <v/>
      </c>
      <c r="W152" s="144" t="str">
        <f t="shared" si="46"/>
        <v/>
      </c>
      <c r="Y152" s="144" t="str">
        <f t="shared" si="47"/>
        <v/>
      </c>
      <c r="AA152" s="144" t="str">
        <f t="shared" si="48"/>
        <v/>
      </c>
      <c r="AC152" s="144" t="str">
        <f t="shared" si="49"/>
        <v/>
      </c>
      <c r="AE152" s="144" t="str">
        <f t="shared" si="50"/>
        <v/>
      </c>
      <c r="AG152" s="144" t="str">
        <f t="shared" si="51"/>
        <v/>
      </c>
      <c r="AI152" s="144" t="str">
        <f t="shared" si="52"/>
        <v/>
      </c>
      <c r="AK152" s="144" t="str">
        <f t="shared" si="53"/>
        <v/>
      </c>
      <c r="AM152" s="144" t="str">
        <f t="shared" si="54"/>
        <v/>
      </c>
      <c r="AO152" s="144" t="str">
        <f t="shared" si="55"/>
        <v/>
      </c>
      <c r="AQ152" s="144" t="str">
        <f t="shared" si="56"/>
        <v/>
      </c>
    </row>
    <row r="153" spans="5:43" x14ac:dyDescent="0.25">
      <c r="E153" s="144" t="str">
        <f t="shared" si="38"/>
        <v/>
      </c>
      <c r="G153" s="144" t="str">
        <f t="shared" si="38"/>
        <v/>
      </c>
      <c r="I153" s="144" t="str">
        <f t="shared" si="39"/>
        <v/>
      </c>
      <c r="K153" s="144" t="str">
        <f t="shared" si="40"/>
        <v/>
      </c>
      <c r="M153" s="144" t="str">
        <f t="shared" si="41"/>
        <v/>
      </c>
      <c r="O153" s="144" t="str">
        <f t="shared" si="42"/>
        <v/>
      </c>
      <c r="Q153" s="144" t="str">
        <f t="shared" si="43"/>
        <v/>
      </c>
      <c r="S153" s="144" t="str">
        <f t="shared" si="44"/>
        <v/>
      </c>
      <c r="U153" s="144" t="str">
        <f t="shared" si="45"/>
        <v/>
      </c>
      <c r="W153" s="144" t="str">
        <f t="shared" si="46"/>
        <v/>
      </c>
      <c r="Y153" s="144" t="str">
        <f t="shared" si="47"/>
        <v/>
      </c>
      <c r="AA153" s="144" t="str">
        <f t="shared" si="48"/>
        <v/>
      </c>
      <c r="AC153" s="144" t="str">
        <f t="shared" si="49"/>
        <v/>
      </c>
      <c r="AE153" s="144" t="str">
        <f t="shared" si="50"/>
        <v/>
      </c>
      <c r="AG153" s="144" t="str">
        <f t="shared" si="51"/>
        <v/>
      </c>
      <c r="AI153" s="144" t="str">
        <f t="shared" si="52"/>
        <v/>
      </c>
      <c r="AK153" s="144" t="str">
        <f t="shared" si="53"/>
        <v/>
      </c>
      <c r="AM153" s="144" t="str">
        <f t="shared" si="54"/>
        <v/>
      </c>
      <c r="AO153" s="144" t="str">
        <f t="shared" si="55"/>
        <v/>
      </c>
      <c r="AQ153" s="144" t="str">
        <f t="shared" si="56"/>
        <v/>
      </c>
    </row>
    <row r="154" spans="5:43" x14ac:dyDescent="0.25">
      <c r="E154" s="144" t="str">
        <f t="shared" si="38"/>
        <v/>
      </c>
      <c r="G154" s="144" t="str">
        <f t="shared" si="38"/>
        <v/>
      </c>
      <c r="I154" s="144" t="str">
        <f t="shared" si="39"/>
        <v/>
      </c>
      <c r="K154" s="144" t="str">
        <f t="shared" si="40"/>
        <v/>
      </c>
      <c r="M154" s="144" t="str">
        <f t="shared" si="41"/>
        <v/>
      </c>
      <c r="O154" s="144" t="str">
        <f t="shared" si="42"/>
        <v/>
      </c>
      <c r="Q154" s="144" t="str">
        <f t="shared" si="43"/>
        <v/>
      </c>
      <c r="S154" s="144" t="str">
        <f t="shared" si="44"/>
        <v/>
      </c>
      <c r="U154" s="144" t="str">
        <f t="shared" si="45"/>
        <v/>
      </c>
      <c r="W154" s="144" t="str">
        <f t="shared" si="46"/>
        <v/>
      </c>
      <c r="Y154" s="144" t="str">
        <f t="shared" si="47"/>
        <v/>
      </c>
      <c r="AA154" s="144" t="str">
        <f t="shared" si="48"/>
        <v/>
      </c>
      <c r="AC154" s="144" t="str">
        <f t="shared" si="49"/>
        <v/>
      </c>
      <c r="AE154" s="144" t="str">
        <f t="shared" si="50"/>
        <v/>
      </c>
      <c r="AG154" s="144" t="str">
        <f t="shared" si="51"/>
        <v/>
      </c>
      <c r="AI154" s="144" t="str">
        <f t="shared" si="52"/>
        <v/>
      </c>
      <c r="AK154" s="144" t="str">
        <f t="shared" si="53"/>
        <v/>
      </c>
      <c r="AM154" s="144" t="str">
        <f t="shared" si="54"/>
        <v/>
      </c>
      <c r="AO154" s="144" t="str">
        <f t="shared" si="55"/>
        <v/>
      </c>
      <c r="AQ154" s="144" t="str">
        <f t="shared" si="56"/>
        <v/>
      </c>
    </row>
    <row r="155" spans="5:43" x14ac:dyDescent="0.25">
      <c r="E155" s="144" t="str">
        <f t="shared" si="38"/>
        <v/>
      </c>
      <c r="G155" s="144" t="str">
        <f t="shared" si="38"/>
        <v/>
      </c>
      <c r="I155" s="144" t="str">
        <f t="shared" si="39"/>
        <v/>
      </c>
      <c r="K155" s="144" t="str">
        <f t="shared" si="40"/>
        <v/>
      </c>
      <c r="M155" s="144" t="str">
        <f t="shared" si="41"/>
        <v/>
      </c>
      <c r="O155" s="144" t="str">
        <f t="shared" si="42"/>
        <v/>
      </c>
      <c r="Q155" s="144" t="str">
        <f t="shared" si="43"/>
        <v/>
      </c>
      <c r="S155" s="144" t="str">
        <f t="shared" si="44"/>
        <v/>
      </c>
      <c r="U155" s="144" t="str">
        <f t="shared" si="45"/>
        <v/>
      </c>
      <c r="W155" s="144" t="str">
        <f t="shared" si="46"/>
        <v/>
      </c>
      <c r="Y155" s="144" t="str">
        <f t="shared" si="47"/>
        <v/>
      </c>
      <c r="AA155" s="144" t="str">
        <f t="shared" si="48"/>
        <v/>
      </c>
      <c r="AC155" s="144" t="str">
        <f t="shared" si="49"/>
        <v/>
      </c>
      <c r="AE155" s="144" t="str">
        <f t="shared" si="50"/>
        <v/>
      </c>
      <c r="AG155" s="144" t="str">
        <f t="shared" si="51"/>
        <v/>
      </c>
      <c r="AI155" s="144" t="str">
        <f t="shared" si="52"/>
        <v/>
      </c>
      <c r="AK155" s="144" t="str">
        <f t="shared" si="53"/>
        <v/>
      </c>
      <c r="AM155" s="144" t="str">
        <f t="shared" si="54"/>
        <v/>
      </c>
      <c r="AO155" s="144" t="str">
        <f t="shared" si="55"/>
        <v/>
      </c>
      <c r="AQ155" s="144" t="str">
        <f t="shared" si="56"/>
        <v/>
      </c>
    </row>
    <row r="156" spans="5:43" x14ac:dyDescent="0.25">
      <c r="E156" s="144" t="str">
        <f t="shared" si="38"/>
        <v/>
      </c>
      <c r="G156" s="144" t="str">
        <f t="shared" si="38"/>
        <v/>
      </c>
      <c r="I156" s="144" t="str">
        <f t="shared" si="39"/>
        <v/>
      </c>
      <c r="K156" s="144" t="str">
        <f t="shared" si="40"/>
        <v/>
      </c>
      <c r="M156" s="144" t="str">
        <f t="shared" si="41"/>
        <v/>
      </c>
      <c r="O156" s="144" t="str">
        <f t="shared" si="42"/>
        <v/>
      </c>
      <c r="Q156" s="144" t="str">
        <f t="shared" si="43"/>
        <v/>
      </c>
      <c r="S156" s="144" t="str">
        <f t="shared" si="44"/>
        <v/>
      </c>
      <c r="U156" s="144" t="str">
        <f t="shared" si="45"/>
        <v/>
      </c>
      <c r="W156" s="144" t="str">
        <f t="shared" si="46"/>
        <v/>
      </c>
      <c r="Y156" s="144" t="str">
        <f t="shared" si="47"/>
        <v/>
      </c>
      <c r="AA156" s="144" t="str">
        <f t="shared" si="48"/>
        <v/>
      </c>
      <c r="AC156" s="144" t="str">
        <f t="shared" si="49"/>
        <v/>
      </c>
      <c r="AE156" s="144" t="str">
        <f t="shared" si="50"/>
        <v/>
      </c>
      <c r="AG156" s="144" t="str">
        <f t="shared" si="51"/>
        <v/>
      </c>
      <c r="AI156" s="144" t="str">
        <f t="shared" si="52"/>
        <v/>
      </c>
      <c r="AK156" s="144" t="str">
        <f t="shared" si="53"/>
        <v/>
      </c>
      <c r="AM156" s="144" t="str">
        <f t="shared" si="54"/>
        <v/>
      </c>
      <c r="AO156" s="144" t="str">
        <f t="shared" si="55"/>
        <v/>
      </c>
      <c r="AQ156" s="144" t="str">
        <f t="shared" si="56"/>
        <v/>
      </c>
    </row>
    <row r="157" spans="5:43" x14ac:dyDescent="0.25">
      <c r="E157" s="144" t="str">
        <f t="shared" si="38"/>
        <v/>
      </c>
      <c r="G157" s="144" t="str">
        <f t="shared" si="38"/>
        <v/>
      </c>
      <c r="I157" s="144" t="str">
        <f t="shared" si="39"/>
        <v/>
      </c>
      <c r="K157" s="144" t="str">
        <f t="shared" si="40"/>
        <v/>
      </c>
      <c r="M157" s="144" t="str">
        <f t="shared" si="41"/>
        <v/>
      </c>
      <c r="O157" s="144" t="str">
        <f t="shared" si="42"/>
        <v/>
      </c>
      <c r="Q157" s="144" t="str">
        <f t="shared" si="43"/>
        <v/>
      </c>
      <c r="S157" s="144" t="str">
        <f t="shared" si="44"/>
        <v/>
      </c>
      <c r="U157" s="144" t="str">
        <f t="shared" si="45"/>
        <v/>
      </c>
      <c r="W157" s="144" t="str">
        <f t="shared" si="46"/>
        <v/>
      </c>
      <c r="Y157" s="144" t="str">
        <f t="shared" si="47"/>
        <v/>
      </c>
      <c r="AA157" s="144" t="str">
        <f t="shared" si="48"/>
        <v/>
      </c>
      <c r="AC157" s="144" t="str">
        <f t="shared" si="49"/>
        <v/>
      </c>
      <c r="AE157" s="144" t="str">
        <f t="shared" si="50"/>
        <v/>
      </c>
      <c r="AG157" s="144" t="str">
        <f t="shared" si="51"/>
        <v/>
      </c>
      <c r="AI157" s="144" t="str">
        <f t="shared" si="52"/>
        <v/>
      </c>
      <c r="AK157" s="144" t="str">
        <f t="shared" si="53"/>
        <v/>
      </c>
      <c r="AM157" s="144" t="str">
        <f t="shared" si="54"/>
        <v/>
      </c>
      <c r="AO157" s="144" t="str">
        <f t="shared" si="55"/>
        <v/>
      </c>
      <c r="AQ157" s="144" t="str">
        <f t="shared" si="56"/>
        <v/>
      </c>
    </row>
    <row r="158" spans="5:43" x14ac:dyDescent="0.25">
      <c r="E158" s="144" t="str">
        <f t="shared" si="38"/>
        <v/>
      </c>
      <c r="G158" s="144" t="str">
        <f t="shared" si="38"/>
        <v/>
      </c>
      <c r="I158" s="144" t="str">
        <f t="shared" si="39"/>
        <v/>
      </c>
      <c r="K158" s="144" t="str">
        <f t="shared" si="40"/>
        <v/>
      </c>
      <c r="M158" s="144" t="str">
        <f t="shared" si="41"/>
        <v/>
      </c>
      <c r="O158" s="144" t="str">
        <f t="shared" si="42"/>
        <v/>
      </c>
      <c r="Q158" s="144" t="str">
        <f t="shared" si="43"/>
        <v/>
      </c>
      <c r="S158" s="144" t="str">
        <f t="shared" si="44"/>
        <v/>
      </c>
      <c r="U158" s="144" t="str">
        <f t="shared" si="45"/>
        <v/>
      </c>
      <c r="W158" s="144" t="str">
        <f t="shared" si="46"/>
        <v/>
      </c>
      <c r="Y158" s="144" t="str">
        <f t="shared" si="47"/>
        <v/>
      </c>
      <c r="AA158" s="144" t="str">
        <f t="shared" si="48"/>
        <v/>
      </c>
      <c r="AC158" s="144" t="str">
        <f t="shared" si="49"/>
        <v/>
      </c>
      <c r="AE158" s="144" t="str">
        <f t="shared" si="50"/>
        <v/>
      </c>
      <c r="AG158" s="144" t="str">
        <f t="shared" si="51"/>
        <v/>
      </c>
      <c r="AI158" s="144" t="str">
        <f t="shared" si="52"/>
        <v/>
      </c>
      <c r="AK158" s="144" t="str">
        <f t="shared" si="53"/>
        <v/>
      </c>
      <c r="AM158" s="144" t="str">
        <f t="shared" si="54"/>
        <v/>
      </c>
      <c r="AO158" s="144" t="str">
        <f t="shared" si="55"/>
        <v/>
      </c>
      <c r="AQ158" s="144" t="str">
        <f t="shared" si="56"/>
        <v/>
      </c>
    </row>
    <row r="159" spans="5:43" x14ac:dyDescent="0.25">
      <c r="E159" s="144" t="str">
        <f t="shared" si="38"/>
        <v/>
      </c>
      <c r="G159" s="144" t="str">
        <f t="shared" si="38"/>
        <v/>
      </c>
      <c r="I159" s="144" t="str">
        <f t="shared" si="39"/>
        <v/>
      </c>
      <c r="K159" s="144" t="str">
        <f t="shared" si="40"/>
        <v/>
      </c>
      <c r="M159" s="144" t="str">
        <f t="shared" si="41"/>
        <v/>
      </c>
      <c r="O159" s="144" t="str">
        <f t="shared" si="42"/>
        <v/>
      </c>
      <c r="Q159" s="144" t="str">
        <f t="shared" si="43"/>
        <v/>
      </c>
      <c r="S159" s="144" t="str">
        <f t="shared" si="44"/>
        <v/>
      </c>
      <c r="U159" s="144" t="str">
        <f t="shared" si="45"/>
        <v/>
      </c>
      <c r="W159" s="144" t="str">
        <f t="shared" si="46"/>
        <v/>
      </c>
      <c r="Y159" s="144" t="str">
        <f t="shared" si="47"/>
        <v/>
      </c>
      <c r="AA159" s="144" t="str">
        <f t="shared" si="48"/>
        <v/>
      </c>
      <c r="AC159" s="144" t="str">
        <f t="shared" si="49"/>
        <v/>
      </c>
      <c r="AE159" s="144" t="str">
        <f t="shared" si="50"/>
        <v/>
      </c>
      <c r="AG159" s="144" t="str">
        <f t="shared" si="51"/>
        <v/>
      </c>
      <c r="AI159" s="144" t="str">
        <f t="shared" si="52"/>
        <v/>
      </c>
      <c r="AK159" s="144" t="str">
        <f t="shared" si="53"/>
        <v/>
      </c>
      <c r="AM159" s="144" t="str">
        <f t="shared" si="54"/>
        <v/>
      </c>
      <c r="AO159" s="144" t="str">
        <f t="shared" si="55"/>
        <v/>
      </c>
      <c r="AQ159" s="144" t="str">
        <f t="shared" si="56"/>
        <v/>
      </c>
    </row>
    <row r="160" spans="5:43" x14ac:dyDescent="0.25">
      <c r="E160" s="144" t="str">
        <f t="shared" si="38"/>
        <v/>
      </c>
      <c r="G160" s="144" t="str">
        <f t="shared" si="38"/>
        <v/>
      </c>
      <c r="I160" s="144" t="str">
        <f t="shared" si="39"/>
        <v/>
      </c>
      <c r="K160" s="144" t="str">
        <f t="shared" si="40"/>
        <v/>
      </c>
      <c r="M160" s="144" t="str">
        <f t="shared" si="41"/>
        <v/>
      </c>
      <c r="O160" s="144" t="str">
        <f t="shared" si="42"/>
        <v/>
      </c>
      <c r="Q160" s="144" t="str">
        <f t="shared" si="43"/>
        <v/>
      </c>
      <c r="S160" s="144" t="str">
        <f t="shared" si="44"/>
        <v/>
      </c>
      <c r="U160" s="144" t="str">
        <f t="shared" si="45"/>
        <v/>
      </c>
      <c r="W160" s="144" t="str">
        <f t="shared" si="46"/>
        <v/>
      </c>
      <c r="Y160" s="144" t="str">
        <f t="shared" si="47"/>
        <v/>
      </c>
      <c r="AA160" s="144" t="str">
        <f t="shared" si="48"/>
        <v/>
      </c>
      <c r="AC160" s="144" t="str">
        <f t="shared" si="49"/>
        <v/>
      </c>
      <c r="AE160" s="144" t="str">
        <f t="shared" si="50"/>
        <v/>
      </c>
      <c r="AG160" s="144" t="str">
        <f t="shared" si="51"/>
        <v/>
      </c>
      <c r="AI160" s="144" t="str">
        <f t="shared" si="52"/>
        <v/>
      </c>
      <c r="AK160" s="144" t="str">
        <f t="shared" si="53"/>
        <v/>
      </c>
      <c r="AM160" s="144" t="str">
        <f t="shared" si="54"/>
        <v/>
      </c>
      <c r="AO160" s="144" t="str">
        <f t="shared" si="55"/>
        <v/>
      </c>
      <c r="AQ160" s="144" t="str">
        <f t="shared" si="56"/>
        <v/>
      </c>
    </row>
    <row r="161" spans="5:43" x14ac:dyDescent="0.25">
      <c r="E161" s="144" t="str">
        <f t="shared" si="38"/>
        <v/>
      </c>
      <c r="G161" s="144" t="str">
        <f t="shared" si="38"/>
        <v/>
      </c>
      <c r="I161" s="144" t="str">
        <f t="shared" si="39"/>
        <v/>
      </c>
      <c r="K161" s="144" t="str">
        <f t="shared" si="40"/>
        <v/>
      </c>
      <c r="M161" s="144" t="str">
        <f t="shared" si="41"/>
        <v/>
      </c>
      <c r="O161" s="144" t="str">
        <f t="shared" si="42"/>
        <v/>
      </c>
      <c r="Q161" s="144" t="str">
        <f t="shared" si="43"/>
        <v/>
      </c>
      <c r="S161" s="144" t="str">
        <f t="shared" si="44"/>
        <v/>
      </c>
      <c r="U161" s="144" t="str">
        <f t="shared" si="45"/>
        <v/>
      </c>
      <c r="W161" s="144" t="str">
        <f t="shared" si="46"/>
        <v/>
      </c>
      <c r="Y161" s="144" t="str">
        <f t="shared" si="47"/>
        <v/>
      </c>
      <c r="AA161" s="144" t="str">
        <f t="shared" si="48"/>
        <v/>
      </c>
      <c r="AC161" s="144" t="str">
        <f t="shared" si="49"/>
        <v/>
      </c>
      <c r="AE161" s="144" t="str">
        <f t="shared" si="50"/>
        <v/>
      </c>
      <c r="AG161" s="144" t="str">
        <f t="shared" si="51"/>
        <v/>
      </c>
      <c r="AI161" s="144" t="str">
        <f t="shared" si="52"/>
        <v/>
      </c>
      <c r="AK161" s="144" t="str">
        <f t="shared" si="53"/>
        <v/>
      </c>
      <c r="AM161" s="144" t="str">
        <f t="shared" si="54"/>
        <v/>
      </c>
      <c r="AO161" s="144" t="str">
        <f t="shared" si="55"/>
        <v/>
      </c>
      <c r="AQ161" s="144" t="str">
        <f t="shared" si="56"/>
        <v/>
      </c>
    </row>
    <row r="162" spans="5:43" x14ac:dyDescent="0.25">
      <c r="E162" s="144" t="str">
        <f t="shared" si="38"/>
        <v/>
      </c>
      <c r="G162" s="144" t="str">
        <f t="shared" si="38"/>
        <v/>
      </c>
      <c r="I162" s="144" t="str">
        <f t="shared" si="39"/>
        <v/>
      </c>
      <c r="K162" s="144" t="str">
        <f t="shared" si="40"/>
        <v/>
      </c>
      <c r="M162" s="144" t="str">
        <f t="shared" si="41"/>
        <v/>
      </c>
      <c r="O162" s="144" t="str">
        <f t="shared" si="42"/>
        <v/>
      </c>
      <c r="Q162" s="144" t="str">
        <f t="shared" si="43"/>
        <v/>
      </c>
      <c r="S162" s="144" t="str">
        <f t="shared" si="44"/>
        <v/>
      </c>
      <c r="U162" s="144" t="str">
        <f t="shared" si="45"/>
        <v/>
      </c>
      <c r="W162" s="144" t="str">
        <f t="shared" si="46"/>
        <v/>
      </c>
      <c r="Y162" s="144" t="str">
        <f t="shared" si="47"/>
        <v/>
      </c>
      <c r="AA162" s="144" t="str">
        <f t="shared" si="48"/>
        <v/>
      </c>
      <c r="AC162" s="144" t="str">
        <f t="shared" si="49"/>
        <v/>
      </c>
      <c r="AE162" s="144" t="str">
        <f t="shared" si="50"/>
        <v/>
      </c>
      <c r="AG162" s="144" t="str">
        <f t="shared" si="51"/>
        <v/>
      </c>
      <c r="AI162" s="144" t="str">
        <f t="shared" si="52"/>
        <v/>
      </c>
      <c r="AK162" s="144" t="str">
        <f t="shared" si="53"/>
        <v/>
      </c>
      <c r="AM162" s="144" t="str">
        <f t="shared" si="54"/>
        <v/>
      </c>
      <c r="AO162" s="144" t="str">
        <f t="shared" si="55"/>
        <v/>
      </c>
      <c r="AQ162" s="144" t="str">
        <f t="shared" si="56"/>
        <v/>
      </c>
    </row>
    <row r="163" spans="5:43" x14ac:dyDescent="0.25">
      <c r="E163" s="144" t="str">
        <f t="shared" si="38"/>
        <v/>
      </c>
      <c r="G163" s="144" t="str">
        <f t="shared" si="38"/>
        <v/>
      </c>
      <c r="I163" s="144" t="str">
        <f t="shared" si="39"/>
        <v/>
      </c>
      <c r="K163" s="144" t="str">
        <f t="shared" si="40"/>
        <v/>
      </c>
      <c r="M163" s="144" t="str">
        <f t="shared" si="41"/>
        <v/>
      </c>
      <c r="O163" s="144" t="str">
        <f t="shared" si="42"/>
        <v/>
      </c>
      <c r="Q163" s="144" t="str">
        <f t="shared" si="43"/>
        <v/>
      </c>
      <c r="S163" s="144" t="str">
        <f t="shared" si="44"/>
        <v/>
      </c>
      <c r="U163" s="144" t="str">
        <f t="shared" si="45"/>
        <v/>
      </c>
      <c r="W163" s="144" t="str">
        <f t="shared" si="46"/>
        <v/>
      </c>
      <c r="Y163" s="144" t="str">
        <f t="shared" si="47"/>
        <v/>
      </c>
      <c r="AA163" s="144" t="str">
        <f t="shared" si="48"/>
        <v/>
      </c>
      <c r="AC163" s="144" t="str">
        <f t="shared" si="49"/>
        <v/>
      </c>
      <c r="AE163" s="144" t="str">
        <f t="shared" si="50"/>
        <v/>
      </c>
      <c r="AG163" s="144" t="str">
        <f t="shared" si="51"/>
        <v/>
      </c>
      <c r="AI163" s="144" t="str">
        <f t="shared" si="52"/>
        <v/>
      </c>
      <c r="AK163" s="144" t="str">
        <f t="shared" si="53"/>
        <v/>
      </c>
      <c r="AM163" s="144" t="str">
        <f t="shared" si="54"/>
        <v/>
      </c>
      <c r="AO163" s="144" t="str">
        <f t="shared" si="55"/>
        <v/>
      </c>
      <c r="AQ163" s="144" t="str">
        <f t="shared" si="56"/>
        <v/>
      </c>
    </row>
    <row r="164" spans="5:43" x14ac:dyDescent="0.25">
      <c r="E164" s="144" t="str">
        <f t="shared" si="38"/>
        <v/>
      </c>
      <c r="G164" s="144" t="str">
        <f t="shared" si="38"/>
        <v/>
      </c>
      <c r="I164" s="144" t="str">
        <f t="shared" si="39"/>
        <v/>
      </c>
      <c r="K164" s="144" t="str">
        <f t="shared" si="40"/>
        <v/>
      </c>
      <c r="M164" s="144" t="str">
        <f t="shared" si="41"/>
        <v/>
      </c>
      <c r="O164" s="144" t="str">
        <f t="shared" si="42"/>
        <v/>
      </c>
      <c r="Q164" s="144" t="str">
        <f t="shared" si="43"/>
        <v/>
      </c>
      <c r="S164" s="144" t="str">
        <f t="shared" si="44"/>
        <v/>
      </c>
      <c r="U164" s="144" t="str">
        <f t="shared" si="45"/>
        <v/>
      </c>
      <c r="W164" s="144" t="str">
        <f t="shared" si="46"/>
        <v/>
      </c>
      <c r="Y164" s="144" t="str">
        <f t="shared" si="47"/>
        <v/>
      </c>
      <c r="AA164" s="144" t="str">
        <f t="shared" si="48"/>
        <v/>
      </c>
      <c r="AC164" s="144" t="str">
        <f t="shared" si="49"/>
        <v/>
      </c>
      <c r="AE164" s="144" t="str">
        <f t="shared" si="50"/>
        <v/>
      </c>
      <c r="AG164" s="144" t="str">
        <f t="shared" si="51"/>
        <v/>
      </c>
      <c r="AI164" s="144" t="str">
        <f t="shared" si="52"/>
        <v/>
      </c>
      <c r="AK164" s="144" t="str">
        <f t="shared" si="53"/>
        <v/>
      </c>
      <c r="AM164" s="144" t="str">
        <f t="shared" si="54"/>
        <v/>
      </c>
      <c r="AO164" s="144" t="str">
        <f t="shared" si="55"/>
        <v/>
      </c>
      <c r="AQ164" s="144" t="str">
        <f t="shared" si="56"/>
        <v/>
      </c>
    </row>
    <row r="165" spans="5:43" x14ac:dyDescent="0.25">
      <c r="E165" s="144" t="str">
        <f t="shared" si="38"/>
        <v/>
      </c>
      <c r="G165" s="144" t="str">
        <f t="shared" si="38"/>
        <v/>
      </c>
      <c r="I165" s="144" t="str">
        <f t="shared" si="39"/>
        <v/>
      </c>
      <c r="K165" s="144" t="str">
        <f t="shared" si="40"/>
        <v/>
      </c>
      <c r="M165" s="144" t="str">
        <f t="shared" si="41"/>
        <v/>
      </c>
      <c r="O165" s="144" t="str">
        <f t="shared" si="42"/>
        <v/>
      </c>
      <c r="Q165" s="144" t="str">
        <f t="shared" si="43"/>
        <v/>
      </c>
      <c r="S165" s="144" t="str">
        <f t="shared" si="44"/>
        <v/>
      </c>
      <c r="U165" s="144" t="str">
        <f t="shared" si="45"/>
        <v/>
      </c>
      <c r="W165" s="144" t="str">
        <f t="shared" si="46"/>
        <v/>
      </c>
      <c r="Y165" s="144" t="str">
        <f t="shared" si="47"/>
        <v/>
      </c>
      <c r="AA165" s="144" t="str">
        <f t="shared" si="48"/>
        <v/>
      </c>
      <c r="AC165" s="144" t="str">
        <f t="shared" si="49"/>
        <v/>
      </c>
      <c r="AE165" s="144" t="str">
        <f t="shared" si="50"/>
        <v/>
      </c>
      <c r="AG165" s="144" t="str">
        <f t="shared" si="51"/>
        <v/>
      </c>
      <c r="AI165" s="144" t="str">
        <f t="shared" si="52"/>
        <v/>
      </c>
      <c r="AK165" s="144" t="str">
        <f t="shared" si="53"/>
        <v/>
      </c>
      <c r="AM165" s="144" t="str">
        <f t="shared" si="54"/>
        <v/>
      </c>
      <c r="AO165" s="144" t="str">
        <f t="shared" si="55"/>
        <v/>
      </c>
      <c r="AQ165" s="144" t="str">
        <f t="shared" si="56"/>
        <v/>
      </c>
    </row>
    <row r="166" spans="5:43" x14ac:dyDescent="0.25">
      <c r="E166" s="144" t="str">
        <f t="shared" si="38"/>
        <v/>
      </c>
      <c r="G166" s="144" t="str">
        <f t="shared" si="38"/>
        <v/>
      </c>
      <c r="I166" s="144" t="str">
        <f t="shared" si="39"/>
        <v/>
      </c>
      <c r="K166" s="144" t="str">
        <f t="shared" si="40"/>
        <v/>
      </c>
      <c r="M166" s="144" t="str">
        <f t="shared" si="41"/>
        <v/>
      </c>
      <c r="O166" s="144" t="str">
        <f t="shared" si="42"/>
        <v/>
      </c>
      <c r="Q166" s="144" t="str">
        <f t="shared" si="43"/>
        <v/>
      </c>
      <c r="S166" s="144" t="str">
        <f t="shared" si="44"/>
        <v/>
      </c>
      <c r="U166" s="144" t="str">
        <f t="shared" si="45"/>
        <v/>
      </c>
      <c r="W166" s="144" t="str">
        <f t="shared" si="46"/>
        <v/>
      </c>
      <c r="Y166" s="144" t="str">
        <f t="shared" si="47"/>
        <v/>
      </c>
      <c r="AA166" s="144" t="str">
        <f t="shared" si="48"/>
        <v/>
      </c>
      <c r="AC166" s="144" t="str">
        <f t="shared" si="49"/>
        <v/>
      </c>
      <c r="AE166" s="144" t="str">
        <f t="shared" si="50"/>
        <v/>
      </c>
      <c r="AG166" s="144" t="str">
        <f t="shared" si="51"/>
        <v/>
      </c>
      <c r="AI166" s="144" t="str">
        <f t="shared" si="52"/>
        <v/>
      </c>
      <c r="AK166" s="144" t="str">
        <f t="shared" si="53"/>
        <v/>
      </c>
      <c r="AM166" s="144" t="str">
        <f t="shared" si="54"/>
        <v/>
      </c>
      <c r="AO166" s="144" t="str">
        <f t="shared" si="55"/>
        <v/>
      </c>
      <c r="AQ166" s="144" t="str">
        <f t="shared" si="56"/>
        <v/>
      </c>
    </row>
    <row r="167" spans="5:43" x14ac:dyDescent="0.25">
      <c r="E167" s="144" t="str">
        <f t="shared" si="38"/>
        <v/>
      </c>
      <c r="G167" s="144" t="str">
        <f t="shared" si="38"/>
        <v/>
      </c>
      <c r="I167" s="144" t="str">
        <f t="shared" si="39"/>
        <v/>
      </c>
      <c r="K167" s="144" t="str">
        <f t="shared" si="40"/>
        <v/>
      </c>
      <c r="M167" s="144" t="str">
        <f t="shared" si="41"/>
        <v/>
      </c>
      <c r="O167" s="144" t="str">
        <f t="shared" si="42"/>
        <v/>
      </c>
      <c r="Q167" s="144" t="str">
        <f t="shared" si="43"/>
        <v/>
      </c>
      <c r="S167" s="144" t="str">
        <f t="shared" si="44"/>
        <v/>
      </c>
      <c r="U167" s="144" t="str">
        <f t="shared" si="45"/>
        <v/>
      </c>
      <c r="W167" s="144" t="str">
        <f t="shared" si="46"/>
        <v/>
      </c>
      <c r="Y167" s="144" t="str">
        <f t="shared" si="47"/>
        <v/>
      </c>
      <c r="AA167" s="144" t="str">
        <f t="shared" si="48"/>
        <v/>
      </c>
      <c r="AC167" s="144" t="str">
        <f t="shared" si="49"/>
        <v/>
      </c>
      <c r="AE167" s="144" t="str">
        <f t="shared" si="50"/>
        <v/>
      </c>
      <c r="AG167" s="144" t="str">
        <f t="shared" si="51"/>
        <v/>
      </c>
      <c r="AI167" s="144" t="str">
        <f t="shared" si="52"/>
        <v/>
      </c>
      <c r="AK167" s="144" t="str">
        <f t="shared" si="53"/>
        <v/>
      </c>
      <c r="AM167" s="144" t="str">
        <f t="shared" si="54"/>
        <v/>
      </c>
      <c r="AO167" s="144" t="str">
        <f t="shared" si="55"/>
        <v/>
      </c>
      <c r="AQ167" s="144" t="str">
        <f t="shared" si="56"/>
        <v/>
      </c>
    </row>
    <row r="168" spans="5:43" x14ac:dyDescent="0.25">
      <c r="E168" s="144" t="str">
        <f t="shared" si="38"/>
        <v/>
      </c>
      <c r="G168" s="144" t="str">
        <f t="shared" si="38"/>
        <v/>
      </c>
      <c r="I168" s="144" t="str">
        <f t="shared" si="39"/>
        <v/>
      </c>
      <c r="K168" s="144" t="str">
        <f t="shared" si="40"/>
        <v/>
      </c>
      <c r="M168" s="144" t="str">
        <f t="shared" si="41"/>
        <v/>
      </c>
      <c r="O168" s="144" t="str">
        <f t="shared" si="42"/>
        <v/>
      </c>
      <c r="Q168" s="144" t="str">
        <f t="shared" si="43"/>
        <v/>
      </c>
      <c r="S168" s="144" t="str">
        <f t="shared" si="44"/>
        <v/>
      </c>
      <c r="U168" s="144" t="str">
        <f t="shared" si="45"/>
        <v/>
      </c>
      <c r="W168" s="144" t="str">
        <f t="shared" si="46"/>
        <v/>
      </c>
      <c r="Y168" s="144" t="str">
        <f t="shared" si="47"/>
        <v/>
      </c>
      <c r="AA168" s="144" t="str">
        <f t="shared" si="48"/>
        <v/>
      </c>
      <c r="AC168" s="144" t="str">
        <f t="shared" si="49"/>
        <v/>
      </c>
      <c r="AE168" s="144" t="str">
        <f t="shared" si="50"/>
        <v/>
      </c>
      <c r="AG168" s="144" t="str">
        <f t="shared" si="51"/>
        <v/>
      </c>
      <c r="AI168" s="144" t="str">
        <f t="shared" si="52"/>
        <v/>
      </c>
      <c r="AK168" s="144" t="str">
        <f t="shared" si="53"/>
        <v/>
      </c>
      <c r="AM168" s="144" t="str">
        <f t="shared" si="54"/>
        <v/>
      </c>
      <c r="AO168" s="144" t="str">
        <f t="shared" si="55"/>
        <v/>
      </c>
      <c r="AQ168" s="144" t="str">
        <f t="shared" si="56"/>
        <v/>
      </c>
    </row>
    <row r="169" spans="5:43" x14ac:dyDescent="0.25">
      <c r="E169" s="144" t="str">
        <f t="shared" si="38"/>
        <v/>
      </c>
      <c r="G169" s="144" t="str">
        <f t="shared" si="38"/>
        <v/>
      </c>
      <c r="I169" s="144" t="str">
        <f t="shared" si="39"/>
        <v/>
      </c>
      <c r="K169" s="144" t="str">
        <f t="shared" si="40"/>
        <v/>
      </c>
      <c r="M169" s="144" t="str">
        <f t="shared" si="41"/>
        <v/>
      </c>
      <c r="O169" s="144" t="str">
        <f t="shared" si="42"/>
        <v/>
      </c>
      <c r="Q169" s="144" t="str">
        <f t="shared" si="43"/>
        <v/>
      </c>
      <c r="S169" s="144" t="str">
        <f t="shared" si="44"/>
        <v/>
      </c>
      <c r="U169" s="144" t="str">
        <f t="shared" si="45"/>
        <v/>
      </c>
      <c r="W169" s="144" t="str">
        <f t="shared" si="46"/>
        <v/>
      </c>
      <c r="Y169" s="144" t="str">
        <f t="shared" si="47"/>
        <v/>
      </c>
      <c r="AA169" s="144" t="str">
        <f t="shared" si="48"/>
        <v/>
      </c>
      <c r="AC169" s="144" t="str">
        <f t="shared" si="49"/>
        <v/>
      </c>
      <c r="AE169" s="144" t="str">
        <f t="shared" si="50"/>
        <v/>
      </c>
      <c r="AG169" s="144" t="str">
        <f t="shared" si="51"/>
        <v/>
      </c>
      <c r="AI169" s="144" t="str">
        <f t="shared" si="52"/>
        <v/>
      </c>
      <c r="AK169" s="144" t="str">
        <f t="shared" si="53"/>
        <v/>
      </c>
      <c r="AM169" s="144" t="str">
        <f t="shared" si="54"/>
        <v/>
      </c>
      <c r="AO169" s="144" t="str">
        <f t="shared" si="55"/>
        <v/>
      </c>
      <c r="AQ169" s="144" t="str">
        <f t="shared" si="56"/>
        <v/>
      </c>
    </row>
    <row r="170" spans="5:43" x14ac:dyDescent="0.25">
      <c r="E170" s="144" t="str">
        <f t="shared" si="38"/>
        <v/>
      </c>
      <c r="G170" s="144" t="str">
        <f t="shared" si="38"/>
        <v/>
      </c>
      <c r="I170" s="144" t="str">
        <f t="shared" si="39"/>
        <v/>
      </c>
      <c r="K170" s="144" t="str">
        <f t="shared" si="40"/>
        <v/>
      </c>
      <c r="M170" s="144" t="str">
        <f t="shared" si="41"/>
        <v/>
      </c>
      <c r="O170" s="144" t="str">
        <f t="shared" si="42"/>
        <v/>
      </c>
      <c r="Q170" s="144" t="str">
        <f t="shared" si="43"/>
        <v/>
      </c>
      <c r="S170" s="144" t="str">
        <f t="shared" si="44"/>
        <v/>
      </c>
      <c r="U170" s="144" t="str">
        <f t="shared" si="45"/>
        <v/>
      </c>
      <c r="W170" s="144" t="str">
        <f t="shared" si="46"/>
        <v/>
      </c>
      <c r="Y170" s="144" t="str">
        <f t="shared" si="47"/>
        <v/>
      </c>
      <c r="AA170" s="144" t="str">
        <f t="shared" si="48"/>
        <v/>
      </c>
      <c r="AC170" s="144" t="str">
        <f t="shared" si="49"/>
        <v/>
      </c>
      <c r="AE170" s="144" t="str">
        <f t="shared" si="50"/>
        <v/>
      </c>
      <c r="AG170" s="144" t="str">
        <f t="shared" si="51"/>
        <v/>
      </c>
      <c r="AI170" s="144" t="str">
        <f t="shared" si="52"/>
        <v/>
      </c>
      <c r="AK170" s="144" t="str">
        <f t="shared" si="53"/>
        <v/>
      </c>
      <c r="AM170" s="144" t="str">
        <f t="shared" si="54"/>
        <v/>
      </c>
      <c r="AO170" s="144" t="str">
        <f t="shared" si="55"/>
        <v/>
      </c>
      <c r="AQ170" s="144" t="str">
        <f t="shared" si="56"/>
        <v/>
      </c>
    </row>
    <row r="171" spans="5:43" x14ac:dyDescent="0.25">
      <c r="E171" s="144" t="str">
        <f t="shared" si="38"/>
        <v/>
      </c>
      <c r="G171" s="144" t="str">
        <f t="shared" si="38"/>
        <v/>
      </c>
      <c r="I171" s="144" t="str">
        <f t="shared" si="39"/>
        <v/>
      </c>
      <c r="K171" s="144" t="str">
        <f t="shared" si="40"/>
        <v/>
      </c>
      <c r="M171" s="144" t="str">
        <f t="shared" si="41"/>
        <v/>
      </c>
      <c r="O171" s="144" t="str">
        <f t="shared" si="42"/>
        <v/>
      </c>
      <c r="Q171" s="144" t="str">
        <f t="shared" si="43"/>
        <v/>
      </c>
      <c r="S171" s="144" t="str">
        <f t="shared" si="44"/>
        <v/>
      </c>
      <c r="U171" s="144" t="str">
        <f t="shared" si="45"/>
        <v/>
      </c>
      <c r="W171" s="144" t="str">
        <f t="shared" si="46"/>
        <v/>
      </c>
      <c r="Y171" s="144" t="str">
        <f t="shared" si="47"/>
        <v/>
      </c>
      <c r="AA171" s="144" t="str">
        <f t="shared" si="48"/>
        <v/>
      </c>
      <c r="AC171" s="144" t="str">
        <f t="shared" si="49"/>
        <v/>
      </c>
      <c r="AE171" s="144" t="str">
        <f t="shared" si="50"/>
        <v/>
      </c>
      <c r="AG171" s="144" t="str">
        <f t="shared" si="51"/>
        <v/>
      </c>
      <c r="AI171" s="144" t="str">
        <f t="shared" si="52"/>
        <v/>
      </c>
      <c r="AK171" s="144" t="str">
        <f t="shared" si="53"/>
        <v/>
      </c>
      <c r="AM171" s="144" t="str">
        <f t="shared" si="54"/>
        <v/>
      </c>
      <c r="AO171" s="144" t="str">
        <f t="shared" si="55"/>
        <v/>
      </c>
      <c r="AQ171" s="144" t="str">
        <f t="shared" si="56"/>
        <v/>
      </c>
    </row>
    <row r="172" spans="5:43" x14ac:dyDescent="0.25">
      <c r="E172" s="144" t="str">
        <f t="shared" si="38"/>
        <v/>
      </c>
      <c r="G172" s="144" t="str">
        <f t="shared" si="38"/>
        <v/>
      </c>
      <c r="I172" s="144" t="str">
        <f t="shared" si="39"/>
        <v/>
      </c>
      <c r="K172" s="144" t="str">
        <f t="shared" si="40"/>
        <v/>
      </c>
      <c r="M172" s="144" t="str">
        <f t="shared" si="41"/>
        <v/>
      </c>
      <c r="O172" s="144" t="str">
        <f t="shared" si="42"/>
        <v/>
      </c>
      <c r="Q172" s="144" t="str">
        <f t="shared" si="43"/>
        <v/>
      </c>
      <c r="S172" s="144" t="str">
        <f t="shared" si="44"/>
        <v/>
      </c>
      <c r="U172" s="144" t="str">
        <f t="shared" si="45"/>
        <v/>
      </c>
      <c r="W172" s="144" t="str">
        <f t="shared" si="46"/>
        <v/>
      </c>
      <c r="Y172" s="144" t="str">
        <f t="shared" si="47"/>
        <v/>
      </c>
      <c r="AA172" s="144" t="str">
        <f t="shared" si="48"/>
        <v/>
      </c>
      <c r="AC172" s="144" t="str">
        <f t="shared" si="49"/>
        <v/>
      </c>
      <c r="AE172" s="144" t="str">
        <f t="shared" si="50"/>
        <v/>
      </c>
      <c r="AG172" s="144" t="str">
        <f t="shared" si="51"/>
        <v/>
      </c>
      <c r="AI172" s="144" t="str">
        <f t="shared" si="52"/>
        <v/>
      </c>
      <c r="AK172" s="144" t="str">
        <f t="shared" si="53"/>
        <v/>
      </c>
      <c r="AM172" s="144" t="str">
        <f t="shared" si="54"/>
        <v/>
      </c>
      <c r="AO172" s="144" t="str">
        <f t="shared" si="55"/>
        <v/>
      </c>
      <c r="AQ172" s="144" t="str">
        <f t="shared" si="56"/>
        <v/>
      </c>
    </row>
    <row r="173" spans="5:43" x14ac:dyDescent="0.25">
      <c r="E173" s="144" t="str">
        <f t="shared" si="38"/>
        <v/>
      </c>
      <c r="G173" s="144" t="str">
        <f t="shared" si="38"/>
        <v/>
      </c>
      <c r="I173" s="144" t="str">
        <f t="shared" si="39"/>
        <v/>
      </c>
      <c r="K173" s="144" t="str">
        <f t="shared" si="40"/>
        <v/>
      </c>
      <c r="M173" s="144" t="str">
        <f t="shared" si="41"/>
        <v/>
      </c>
      <c r="O173" s="144" t="str">
        <f t="shared" si="42"/>
        <v/>
      </c>
      <c r="Q173" s="144" t="str">
        <f t="shared" si="43"/>
        <v/>
      </c>
      <c r="S173" s="144" t="str">
        <f t="shared" si="44"/>
        <v/>
      </c>
      <c r="U173" s="144" t="str">
        <f t="shared" si="45"/>
        <v/>
      </c>
      <c r="W173" s="144" t="str">
        <f t="shared" si="46"/>
        <v/>
      </c>
      <c r="Y173" s="144" t="str">
        <f t="shared" si="47"/>
        <v/>
      </c>
      <c r="AA173" s="144" t="str">
        <f t="shared" si="48"/>
        <v/>
      </c>
      <c r="AC173" s="144" t="str">
        <f t="shared" si="49"/>
        <v/>
      </c>
      <c r="AE173" s="144" t="str">
        <f t="shared" si="50"/>
        <v/>
      </c>
      <c r="AG173" s="144" t="str">
        <f t="shared" si="51"/>
        <v/>
      </c>
      <c r="AI173" s="144" t="str">
        <f t="shared" si="52"/>
        <v/>
      </c>
      <c r="AK173" s="144" t="str">
        <f t="shared" si="53"/>
        <v/>
      </c>
      <c r="AM173" s="144" t="str">
        <f t="shared" si="54"/>
        <v/>
      </c>
      <c r="AO173" s="144" t="str">
        <f t="shared" si="55"/>
        <v/>
      </c>
      <c r="AQ173" s="144" t="str">
        <f t="shared" si="56"/>
        <v/>
      </c>
    </row>
    <row r="174" spans="5:43" x14ac:dyDescent="0.25">
      <c r="E174" s="144" t="str">
        <f t="shared" si="38"/>
        <v/>
      </c>
      <c r="G174" s="144" t="str">
        <f t="shared" si="38"/>
        <v/>
      </c>
      <c r="I174" s="144" t="str">
        <f t="shared" si="39"/>
        <v/>
      </c>
      <c r="K174" s="144" t="str">
        <f t="shared" si="40"/>
        <v/>
      </c>
      <c r="M174" s="144" t="str">
        <f t="shared" si="41"/>
        <v/>
      </c>
      <c r="O174" s="144" t="str">
        <f t="shared" si="42"/>
        <v/>
      </c>
      <c r="Q174" s="144" t="str">
        <f t="shared" si="43"/>
        <v/>
      </c>
      <c r="S174" s="144" t="str">
        <f t="shared" si="44"/>
        <v/>
      </c>
      <c r="U174" s="144" t="str">
        <f t="shared" si="45"/>
        <v/>
      </c>
      <c r="W174" s="144" t="str">
        <f t="shared" si="46"/>
        <v/>
      </c>
      <c r="Y174" s="144" t="str">
        <f t="shared" si="47"/>
        <v/>
      </c>
      <c r="AA174" s="144" t="str">
        <f t="shared" si="48"/>
        <v/>
      </c>
      <c r="AC174" s="144" t="str">
        <f t="shared" si="49"/>
        <v/>
      </c>
      <c r="AE174" s="144" t="str">
        <f t="shared" si="50"/>
        <v/>
      </c>
      <c r="AG174" s="144" t="str">
        <f t="shared" si="51"/>
        <v/>
      </c>
      <c r="AI174" s="144" t="str">
        <f t="shared" si="52"/>
        <v/>
      </c>
      <c r="AK174" s="144" t="str">
        <f t="shared" si="53"/>
        <v/>
      </c>
      <c r="AM174" s="144" t="str">
        <f t="shared" si="54"/>
        <v/>
      </c>
      <c r="AO174" s="144" t="str">
        <f t="shared" si="55"/>
        <v/>
      </c>
      <c r="AQ174" s="144" t="str">
        <f t="shared" si="56"/>
        <v/>
      </c>
    </row>
    <row r="175" spans="5:43" x14ac:dyDescent="0.25">
      <c r="E175" s="144" t="str">
        <f t="shared" si="38"/>
        <v/>
      </c>
      <c r="G175" s="144" t="str">
        <f t="shared" si="38"/>
        <v/>
      </c>
      <c r="I175" s="144" t="str">
        <f t="shared" si="39"/>
        <v/>
      </c>
      <c r="K175" s="144" t="str">
        <f t="shared" si="40"/>
        <v/>
      </c>
      <c r="M175" s="144" t="str">
        <f t="shared" si="41"/>
        <v/>
      </c>
      <c r="O175" s="144" t="str">
        <f t="shared" si="42"/>
        <v/>
      </c>
      <c r="Q175" s="144" t="str">
        <f t="shared" si="43"/>
        <v/>
      </c>
      <c r="S175" s="144" t="str">
        <f t="shared" si="44"/>
        <v/>
      </c>
      <c r="U175" s="144" t="str">
        <f t="shared" si="45"/>
        <v/>
      </c>
      <c r="W175" s="144" t="str">
        <f t="shared" si="46"/>
        <v/>
      </c>
      <c r="Y175" s="144" t="str">
        <f t="shared" si="47"/>
        <v/>
      </c>
      <c r="AA175" s="144" t="str">
        <f t="shared" si="48"/>
        <v/>
      </c>
      <c r="AC175" s="144" t="str">
        <f t="shared" si="49"/>
        <v/>
      </c>
      <c r="AE175" s="144" t="str">
        <f t="shared" si="50"/>
        <v/>
      </c>
      <c r="AG175" s="144" t="str">
        <f t="shared" si="51"/>
        <v/>
      </c>
      <c r="AI175" s="144" t="str">
        <f t="shared" si="52"/>
        <v/>
      </c>
      <c r="AK175" s="144" t="str">
        <f t="shared" si="53"/>
        <v/>
      </c>
      <c r="AM175" s="144" t="str">
        <f t="shared" si="54"/>
        <v/>
      </c>
      <c r="AO175" s="144" t="str">
        <f t="shared" si="55"/>
        <v/>
      </c>
      <c r="AQ175" s="144" t="str">
        <f t="shared" si="56"/>
        <v/>
      </c>
    </row>
    <row r="176" spans="5:43" x14ac:dyDescent="0.25">
      <c r="E176" s="144" t="str">
        <f t="shared" si="38"/>
        <v/>
      </c>
      <c r="G176" s="144" t="str">
        <f t="shared" si="38"/>
        <v/>
      </c>
      <c r="I176" s="144" t="str">
        <f t="shared" si="39"/>
        <v/>
      </c>
      <c r="K176" s="144" t="str">
        <f t="shared" si="40"/>
        <v/>
      </c>
      <c r="M176" s="144" t="str">
        <f t="shared" si="41"/>
        <v/>
      </c>
      <c r="O176" s="144" t="str">
        <f t="shared" si="42"/>
        <v/>
      </c>
      <c r="Q176" s="144" t="str">
        <f t="shared" si="43"/>
        <v/>
      </c>
      <c r="S176" s="144" t="str">
        <f t="shared" si="44"/>
        <v/>
      </c>
      <c r="U176" s="144" t="str">
        <f t="shared" si="45"/>
        <v/>
      </c>
      <c r="W176" s="144" t="str">
        <f t="shared" si="46"/>
        <v/>
      </c>
      <c r="Y176" s="144" t="str">
        <f t="shared" si="47"/>
        <v/>
      </c>
      <c r="AA176" s="144" t="str">
        <f t="shared" si="48"/>
        <v/>
      </c>
      <c r="AC176" s="144" t="str">
        <f t="shared" si="49"/>
        <v/>
      </c>
      <c r="AE176" s="144" t="str">
        <f t="shared" si="50"/>
        <v/>
      </c>
      <c r="AG176" s="144" t="str">
        <f t="shared" si="51"/>
        <v/>
      </c>
      <c r="AI176" s="144" t="str">
        <f t="shared" si="52"/>
        <v/>
      </c>
      <c r="AK176" s="144" t="str">
        <f t="shared" si="53"/>
        <v/>
      </c>
      <c r="AM176" s="144" t="str">
        <f t="shared" si="54"/>
        <v/>
      </c>
      <c r="AO176" s="144" t="str">
        <f t="shared" si="55"/>
        <v/>
      </c>
      <c r="AQ176" s="144" t="str">
        <f t="shared" si="56"/>
        <v/>
      </c>
    </row>
    <row r="177" spans="5:43" x14ac:dyDescent="0.25">
      <c r="E177" s="144" t="str">
        <f t="shared" si="38"/>
        <v/>
      </c>
      <c r="G177" s="144" t="str">
        <f t="shared" si="38"/>
        <v/>
      </c>
      <c r="I177" s="144" t="str">
        <f t="shared" si="39"/>
        <v/>
      </c>
      <c r="K177" s="144" t="str">
        <f t="shared" si="40"/>
        <v/>
      </c>
      <c r="M177" s="144" t="str">
        <f t="shared" si="41"/>
        <v/>
      </c>
      <c r="O177" s="144" t="str">
        <f t="shared" si="42"/>
        <v/>
      </c>
      <c r="Q177" s="144" t="str">
        <f t="shared" si="43"/>
        <v/>
      </c>
      <c r="S177" s="144" t="str">
        <f t="shared" si="44"/>
        <v/>
      </c>
      <c r="U177" s="144" t="str">
        <f t="shared" si="45"/>
        <v/>
      </c>
      <c r="W177" s="144" t="str">
        <f t="shared" si="46"/>
        <v/>
      </c>
      <c r="Y177" s="144" t="str">
        <f t="shared" si="47"/>
        <v/>
      </c>
      <c r="AA177" s="144" t="str">
        <f t="shared" si="48"/>
        <v/>
      </c>
      <c r="AC177" s="144" t="str">
        <f t="shared" si="49"/>
        <v/>
      </c>
      <c r="AE177" s="144" t="str">
        <f t="shared" si="50"/>
        <v/>
      </c>
      <c r="AG177" s="144" t="str">
        <f t="shared" si="51"/>
        <v/>
      </c>
      <c r="AI177" s="144" t="str">
        <f t="shared" si="52"/>
        <v/>
      </c>
      <c r="AK177" s="144" t="str">
        <f t="shared" si="53"/>
        <v/>
      </c>
      <c r="AM177" s="144" t="str">
        <f t="shared" si="54"/>
        <v/>
      </c>
      <c r="AO177" s="144" t="str">
        <f t="shared" si="55"/>
        <v/>
      </c>
      <c r="AQ177" s="144" t="str">
        <f t="shared" si="56"/>
        <v/>
      </c>
    </row>
    <row r="178" spans="5:43" x14ac:dyDescent="0.25">
      <c r="E178" s="144" t="str">
        <f t="shared" si="38"/>
        <v/>
      </c>
      <c r="G178" s="144" t="str">
        <f t="shared" si="38"/>
        <v/>
      </c>
      <c r="I178" s="144" t="str">
        <f t="shared" si="39"/>
        <v/>
      </c>
      <c r="K178" s="144" t="str">
        <f t="shared" si="40"/>
        <v/>
      </c>
      <c r="M178" s="144" t="str">
        <f t="shared" si="41"/>
        <v/>
      </c>
      <c r="O178" s="144" t="str">
        <f t="shared" si="42"/>
        <v/>
      </c>
      <c r="Q178" s="144" t="str">
        <f t="shared" si="43"/>
        <v/>
      </c>
      <c r="S178" s="144" t="str">
        <f t="shared" si="44"/>
        <v/>
      </c>
      <c r="U178" s="144" t="str">
        <f t="shared" si="45"/>
        <v/>
      </c>
      <c r="W178" s="144" t="str">
        <f t="shared" si="46"/>
        <v/>
      </c>
      <c r="Y178" s="144" t="str">
        <f t="shared" si="47"/>
        <v/>
      </c>
      <c r="AA178" s="144" t="str">
        <f t="shared" si="48"/>
        <v/>
      </c>
      <c r="AC178" s="144" t="str">
        <f t="shared" si="49"/>
        <v/>
      </c>
      <c r="AE178" s="144" t="str">
        <f t="shared" si="50"/>
        <v/>
      </c>
      <c r="AG178" s="144" t="str">
        <f t="shared" si="51"/>
        <v/>
      </c>
      <c r="AI178" s="144" t="str">
        <f t="shared" si="52"/>
        <v/>
      </c>
      <c r="AK178" s="144" t="str">
        <f t="shared" si="53"/>
        <v/>
      </c>
      <c r="AM178" s="144" t="str">
        <f t="shared" si="54"/>
        <v/>
      </c>
      <c r="AO178" s="144" t="str">
        <f t="shared" si="55"/>
        <v/>
      </c>
      <c r="AQ178" s="144" t="str">
        <f t="shared" si="56"/>
        <v/>
      </c>
    </row>
    <row r="179" spans="5:43" x14ac:dyDescent="0.25">
      <c r="E179" s="144" t="str">
        <f t="shared" si="38"/>
        <v/>
      </c>
      <c r="G179" s="144" t="str">
        <f t="shared" si="38"/>
        <v/>
      </c>
      <c r="I179" s="144" t="str">
        <f t="shared" si="39"/>
        <v/>
      </c>
      <c r="K179" s="144" t="str">
        <f t="shared" si="40"/>
        <v/>
      </c>
      <c r="M179" s="144" t="str">
        <f t="shared" si="41"/>
        <v/>
      </c>
      <c r="O179" s="144" t="str">
        <f t="shared" si="42"/>
        <v/>
      </c>
      <c r="Q179" s="144" t="str">
        <f t="shared" si="43"/>
        <v/>
      </c>
      <c r="S179" s="144" t="str">
        <f t="shared" si="44"/>
        <v/>
      </c>
      <c r="U179" s="144" t="str">
        <f t="shared" si="45"/>
        <v/>
      </c>
      <c r="W179" s="144" t="str">
        <f t="shared" si="46"/>
        <v/>
      </c>
      <c r="Y179" s="144" t="str">
        <f t="shared" si="47"/>
        <v/>
      </c>
      <c r="AA179" s="144" t="str">
        <f t="shared" si="48"/>
        <v/>
      </c>
      <c r="AC179" s="144" t="str">
        <f t="shared" si="49"/>
        <v/>
      </c>
      <c r="AE179" s="144" t="str">
        <f t="shared" si="50"/>
        <v/>
      </c>
      <c r="AG179" s="144" t="str">
        <f t="shared" si="51"/>
        <v/>
      </c>
      <c r="AI179" s="144" t="str">
        <f t="shared" si="52"/>
        <v/>
      </c>
      <c r="AK179" s="144" t="str">
        <f t="shared" si="53"/>
        <v/>
      </c>
      <c r="AM179" s="144" t="str">
        <f t="shared" si="54"/>
        <v/>
      </c>
      <c r="AO179" s="144" t="str">
        <f t="shared" si="55"/>
        <v/>
      </c>
      <c r="AQ179" s="144" t="str">
        <f t="shared" si="56"/>
        <v/>
      </c>
    </row>
    <row r="180" spans="5:43" x14ac:dyDescent="0.25">
      <c r="E180" s="144" t="str">
        <f t="shared" si="38"/>
        <v/>
      </c>
      <c r="G180" s="144" t="str">
        <f t="shared" si="38"/>
        <v/>
      </c>
      <c r="I180" s="144" t="str">
        <f t="shared" si="39"/>
        <v/>
      </c>
      <c r="K180" s="144" t="str">
        <f t="shared" si="40"/>
        <v/>
      </c>
      <c r="M180" s="144" t="str">
        <f t="shared" si="41"/>
        <v/>
      </c>
      <c r="O180" s="144" t="str">
        <f t="shared" si="42"/>
        <v/>
      </c>
      <c r="Q180" s="144" t="str">
        <f t="shared" si="43"/>
        <v/>
      </c>
      <c r="S180" s="144" t="str">
        <f t="shared" si="44"/>
        <v/>
      </c>
      <c r="U180" s="144" t="str">
        <f t="shared" si="45"/>
        <v/>
      </c>
      <c r="W180" s="144" t="str">
        <f t="shared" si="46"/>
        <v/>
      </c>
      <c r="Y180" s="144" t="str">
        <f t="shared" si="47"/>
        <v/>
      </c>
      <c r="AA180" s="144" t="str">
        <f t="shared" si="48"/>
        <v/>
      </c>
      <c r="AC180" s="144" t="str">
        <f t="shared" si="49"/>
        <v/>
      </c>
      <c r="AE180" s="144" t="str">
        <f t="shared" si="50"/>
        <v/>
      </c>
      <c r="AG180" s="144" t="str">
        <f t="shared" si="51"/>
        <v/>
      </c>
      <c r="AI180" s="144" t="str">
        <f t="shared" si="52"/>
        <v/>
      </c>
      <c r="AK180" s="144" t="str">
        <f t="shared" si="53"/>
        <v/>
      </c>
      <c r="AM180" s="144" t="str">
        <f t="shared" si="54"/>
        <v/>
      </c>
      <c r="AO180" s="144" t="str">
        <f t="shared" si="55"/>
        <v/>
      </c>
      <c r="AQ180" s="144" t="str">
        <f t="shared" si="56"/>
        <v/>
      </c>
    </row>
    <row r="181" spans="5:43" x14ac:dyDescent="0.25">
      <c r="E181" s="144" t="str">
        <f t="shared" si="38"/>
        <v/>
      </c>
      <c r="G181" s="144" t="str">
        <f t="shared" si="38"/>
        <v/>
      </c>
      <c r="I181" s="144" t="str">
        <f t="shared" si="39"/>
        <v/>
      </c>
      <c r="K181" s="144" t="str">
        <f t="shared" si="40"/>
        <v/>
      </c>
      <c r="M181" s="144" t="str">
        <f t="shared" si="41"/>
        <v/>
      </c>
      <c r="O181" s="144" t="str">
        <f t="shared" si="42"/>
        <v/>
      </c>
      <c r="Q181" s="144" t="str">
        <f t="shared" si="43"/>
        <v/>
      </c>
      <c r="S181" s="144" t="str">
        <f t="shared" si="44"/>
        <v/>
      </c>
      <c r="U181" s="144" t="str">
        <f t="shared" si="45"/>
        <v/>
      </c>
      <c r="W181" s="144" t="str">
        <f t="shared" si="46"/>
        <v/>
      </c>
      <c r="Y181" s="144" t="str">
        <f t="shared" si="47"/>
        <v/>
      </c>
      <c r="AA181" s="144" t="str">
        <f t="shared" si="48"/>
        <v/>
      </c>
      <c r="AC181" s="144" t="str">
        <f t="shared" si="49"/>
        <v/>
      </c>
      <c r="AE181" s="144" t="str">
        <f t="shared" si="50"/>
        <v/>
      </c>
      <c r="AG181" s="144" t="str">
        <f t="shared" si="51"/>
        <v/>
      </c>
      <c r="AI181" s="144" t="str">
        <f t="shared" si="52"/>
        <v/>
      </c>
      <c r="AK181" s="144" t="str">
        <f t="shared" si="53"/>
        <v/>
      </c>
      <c r="AM181" s="144" t="str">
        <f t="shared" si="54"/>
        <v/>
      </c>
      <c r="AO181" s="144" t="str">
        <f t="shared" si="55"/>
        <v/>
      </c>
      <c r="AQ181" s="144" t="str">
        <f t="shared" si="56"/>
        <v/>
      </c>
    </row>
    <row r="182" spans="5:43" x14ac:dyDescent="0.25">
      <c r="E182" s="144" t="str">
        <f t="shared" si="38"/>
        <v/>
      </c>
      <c r="G182" s="144" t="str">
        <f t="shared" si="38"/>
        <v/>
      </c>
      <c r="I182" s="144" t="str">
        <f t="shared" si="39"/>
        <v/>
      </c>
      <c r="K182" s="144" t="str">
        <f t="shared" si="40"/>
        <v/>
      </c>
      <c r="M182" s="144" t="str">
        <f t="shared" si="41"/>
        <v/>
      </c>
      <c r="O182" s="144" t="str">
        <f t="shared" si="42"/>
        <v/>
      </c>
      <c r="Q182" s="144" t="str">
        <f t="shared" si="43"/>
        <v/>
      </c>
      <c r="S182" s="144" t="str">
        <f t="shared" si="44"/>
        <v/>
      </c>
      <c r="U182" s="144" t="str">
        <f t="shared" si="45"/>
        <v/>
      </c>
      <c r="W182" s="144" t="str">
        <f t="shared" si="46"/>
        <v/>
      </c>
      <c r="Y182" s="144" t="str">
        <f t="shared" si="47"/>
        <v/>
      </c>
      <c r="AA182" s="144" t="str">
        <f t="shared" si="48"/>
        <v/>
      </c>
      <c r="AC182" s="144" t="str">
        <f t="shared" si="49"/>
        <v/>
      </c>
      <c r="AE182" s="144" t="str">
        <f t="shared" si="50"/>
        <v/>
      </c>
      <c r="AG182" s="144" t="str">
        <f t="shared" si="51"/>
        <v/>
      </c>
      <c r="AI182" s="144" t="str">
        <f t="shared" si="52"/>
        <v/>
      </c>
      <c r="AK182" s="144" t="str">
        <f t="shared" si="53"/>
        <v/>
      </c>
      <c r="AM182" s="144" t="str">
        <f t="shared" si="54"/>
        <v/>
      </c>
      <c r="AO182" s="144" t="str">
        <f t="shared" si="55"/>
        <v/>
      </c>
      <c r="AQ182" s="144" t="str">
        <f t="shared" si="56"/>
        <v/>
      </c>
    </row>
    <row r="183" spans="5:43" x14ac:dyDescent="0.25">
      <c r="E183" s="144" t="str">
        <f t="shared" si="38"/>
        <v/>
      </c>
      <c r="G183" s="144" t="str">
        <f t="shared" si="38"/>
        <v/>
      </c>
      <c r="I183" s="144" t="str">
        <f t="shared" si="39"/>
        <v/>
      </c>
      <c r="K183" s="144" t="str">
        <f t="shared" si="40"/>
        <v/>
      </c>
      <c r="M183" s="144" t="str">
        <f t="shared" si="41"/>
        <v/>
      </c>
      <c r="O183" s="144" t="str">
        <f t="shared" si="42"/>
        <v/>
      </c>
      <c r="Q183" s="144" t="str">
        <f t="shared" si="43"/>
        <v/>
      </c>
      <c r="S183" s="144" t="str">
        <f t="shared" si="44"/>
        <v/>
      </c>
      <c r="U183" s="144" t="str">
        <f t="shared" si="45"/>
        <v/>
      </c>
      <c r="W183" s="144" t="str">
        <f t="shared" si="46"/>
        <v/>
      </c>
      <c r="Y183" s="144" t="str">
        <f t="shared" si="47"/>
        <v/>
      </c>
      <c r="AA183" s="144" t="str">
        <f t="shared" si="48"/>
        <v/>
      </c>
      <c r="AC183" s="144" t="str">
        <f t="shared" si="49"/>
        <v/>
      </c>
      <c r="AE183" s="144" t="str">
        <f t="shared" si="50"/>
        <v/>
      </c>
      <c r="AG183" s="144" t="str">
        <f t="shared" si="51"/>
        <v/>
      </c>
      <c r="AI183" s="144" t="str">
        <f t="shared" si="52"/>
        <v/>
      </c>
      <c r="AK183" s="144" t="str">
        <f t="shared" si="53"/>
        <v/>
      </c>
      <c r="AM183" s="144" t="str">
        <f t="shared" si="54"/>
        <v/>
      </c>
      <c r="AO183" s="144" t="str">
        <f t="shared" si="55"/>
        <v/>
      </c>
      <c r="AQ183" s="144" t="str">
        <f t="shared" si="56"/>
        <v/>
      </c>
    </row>
    <row r="184" spans="5:43" x14ac:dyDescent="0.25">
      <c r="E184" s="144" t="str">
        <f t="shared" si="38"/>
        <v/>
      </c>
      <c r="G184" s="144" t="str">
        <f t="shared" si="38"/>
        <v/>
      </c>
      <c r="I184" s="144" t="str">
        <f t="shared" si="39"/>
        <v/>
      </c>
      <c r="K184" s="144" t="str">
        <f t="shared" si="40"/>
        <v/>
      </c>
      <c r="M184" s="144" t="str">
        <f t="shared" si="41"/>
        <v/>
      </c>
      <c r="O184" s="144" t="str">
        <f t="shared" si="42"/>
        <v/>
      </c>
      <c r="Q184" s="144" t="str">
        <f t="shared" si="43"/>
        <v/>
      </c>
      <c r="S184" s="144" t="str">
        <f t="shared" si="44"/>
        <v/>
      </c>
      <c r="U184" s="144" t="str">
        <f t="shared" si="45"/>
        <v/>
      </c>
      <c r="W184" s="144" t="str">
        <f t="shared" si="46"/>
        <v/>
      </c>
      <c r="Y184" s="144" t="str">
        <f t="shared" si="47"/>
        <v/>
      </c>
      <c r="AA184" s="144" t="str">
        <f t="shared" si="48"/>
        <v/>
      </c>
      <c r="AC184" s="144" t="str">
        <f t="shared" si="49"/>
        <v/>
      </c>
      <c r="AE184" s="144" t="str">
        <f t="shared" si="50"/>
        <v/>
      </c>
      <c r="AG184" s="144" t="str">
        <f t="shared" si="51"/>
        <v/>
      </c>
      <c r="AI184" s="144" t="str">
        <f t="shared" si="52"/>
        <v/>
      </c>
      <c r="AK184" s="144" t="str">
        <f t="shared" si="53"/>
        <v/>
      </c>
      <c r="AM184" s="144" t="str">
        <f t="shared" si="54"/>
        <v/>
      </c>
      <c r="AO184" s="144" t="str">
        <f t="shared" si="55"/>
        <v/>
      </c>
      <c r="AQ184" s="144" t="str">
        <f t="shared" si="56"/>
        <v/>
      </c>
    </row>
    <row r="185" spans="5:43" x14ac:dyDescent="0.25">
      <c r="E185" s="144" t="str">
        <f t="shared" si="38"/>
        <v/>
      </c>
      <c r="G185" s="144" t="str">
        <f t="shared" si="38"/>
        <v/>
      </c>
      <c r="I185" s="144" t="str">
        <f t="shared" si="39"/>
        <v/>
      </c>
      <c r="K185" s="144" t="str">
        <f t="shared" si="40"/>
        <v/>
      </c>
      <c r="M185" s="144" t="str">
        <f t="shared" si="41"/>
        <v/>
      </c>
      <c r="O185" s="144" t="str">
        <f t="shared" si="42"/>
        <v/>
      </c>
      <c r="Q185" s="144" t="str">
        <f t="shared" si="43"/>
        <v/>
      </c>
      <c r="S185" s="144" t="str">
        <f t="shared" si="44"/>
        <v/>
      </c>
      <c r="U185" s="144" t="str">
        <f t="shared" si="45"/>
        <v/>
      </c>
      <c r="W185" s="144" t="str">
        <f t="shared" si="46"/>
        <v/>
      </c>
      <c r="Y185" s="144" t="str">
        <f t="shared" si="47"/>
        <v/>
      </c>
      <c r="AA185" s="144" t="str">
        <f t="shared" si="48"/>
        <v/>
      </c>
      <c r="AC185" s="144" t="str">
        <f t="shared" si="49"/>
        <v/>
      </c>
      <c r="AE185" s="144" t="str">
        <f t="shared" si="50"/>
        <v/>
      </c>
      <c r="AG185" s="144" t="str">
        <f t="shared" si="51"/>
        <v/>
      </c>
      <c r="AI185" s="144" t="str">
        <f t="shared" si="52"/>
        <v/>
      </c>
      <c r="AK185" s="144" t="str">
        <f t="shared" si="53"/>
        <v/>
      </c>
      <c r="AM185" s="144" t="str">
        <f t="shared" si="54"/>
        <v/>
      </c>
      <c r="AO185" s="144" t="str">
        <f t="shared" si="55"/>
        <v/>
      </c>
      <c r="AQ185" s="144" t="str">
        <f t="shared" si="56"/>
        <v/>
      </c>
    </row>
    <row r="186" spans="5:43" x14ac:dyDescent="0.25">
      <c r="E186" s="144" t="str">
        <f t="shared" si="38"/>
        <v/>
      </c>
      <c r="G186" s="144" t="str">
        <f t="shared" si="38"/>
        <v/>
      </c>
      <c r="I186" s="144" t="str">
        <f t="shared" si="39"/>
        <v/>
      </c>
      <c r="K186" s="144" t="str">
        <f t="shared" si="40"/>
        <v/>
      </c>
      <c r="M186" s="144" t="str">
        <f t="shared" si="41"/>
        <v/>
      </c>
      <c r="O186" s="144" t="str">
        <f t="shared" si="42"/>
        <v/>
      </c>
      <c r="Q186" s="144" t="str">
        <f t="shared" si="43"/>
        <v/>
      </c>
      <c r="S186" s="144" t="str">
        <f t="shared" si="44"/>
        <v/>
      </c>
      <c r="U186" s="144" t="str">
        <f t="shared" si="45"/>
        <v/>
      </c>
      <c r="W186" s="144" t="str">
        <f t="shared" si="46"/>
        <v/>
      </c>
      <c r="Y186" s="144" t="str">
        <f t="shared" si="47"/>
        <v/>
      </c>
      <c r="AA186" s="144" t="str">
        <f t="shared" si="48"/>
        <v/>
      </c>
      <c r="AC186" s="144" t="str">
        <f t="shared" si="49"/>
        <v/>
      </c>
      <c r="AE186" s="144" t="str">
        <f t="shared" si="50"/>
        <v/>
      </c>
      <c r="AG186" s="144" t="str">
        <f t="shared" si="51"/>
        <v/>
      </c>
      <c r="AI186" s="144" t="str">
        <f t="shared" si="52"/>
        <v/>
      </c>
      <c r="AK186" s="144" t="str">
        <f t="shared" si="53"/>
        <v/>
      </c>
      <c r="AM186" s="144" t="str">
        <f t="shared" si="54"/>
        <v/>
      </c>
      <c r="AO186" s="144" t="str">
        <f t="shared" si="55"/>
        <v/>
      </c>
      <c r="AQ186" s="144" t="str">
        <f t="shared" si="56"/>
        <v/>
      </c>
    </row>
    <row r="187" spans="5:43" x14ac:dyDescent="0.25">
      <c r="E187" s="144" t="str">
        <f t="shared" si="38"/>
        <v/>
      </c>
      <c r="G187" s="144" t="str">
        <f t="shared" si="38"/>
        <v/>
      </c>
      <c r="I187" s="144" t="str">
        <f t="shared" si="39"/>
        <v/>
      </c>
      <c r="K187" s="144" t="str">
        <f t="shared" si="40"/>
        <v/>
      </c>
      <c r="M187" s="144" t="str">
        <f t="shared" si="41"/>
        <v/>
      </c>
      <c r="O187" s="144" t="str">
        <f t="shared" si="42"/>
        <v/>
      </c>
      <c r="Q187" s="144" t="str">
        <f t="shared" si="43"/>
        <v/>
      </c>
      <c r="S187" s="144" t="str">
        <f t="shared" si="44"/>
        <v/>
      </c>
      <c r="U187" s="144" t="str">
        <f t="shared" si="45"/>
        <v/>
      </c>
      <c r="W187" s="144" t="str">
        <f t="shared" si="46"/>
        <v/>
      </c>
      <c r="Y187" s="144" t="str">
        <f t="shared" si="47"/>
        <v/>
      </c>
      <c r="AA187" s="144" t="str">
        <f t="shared" si="48"/>
        <v/>
      </c>
      <c r="AC187" s="144" t="str">
        <f t="shared" si="49"/>
        <v/>
      </c>
      <c r="AE187" s="144" t="str">
        <f t="shared" si="50"/>
        <v/>
      </c>
      <c r="AG187" s="144" t="str">
        <f t="shared" si="51"/>
        <v/>
      </c>
      <c r="AI187" s="144" t="str">
        <f t="shared" si="52"/>
        <v/>
      </c>
      <c r="AK187" s="144" t="str">
        <f t="shared" si="53"/>
        <v/>
      </c>
      <c r="AM187" s="144" t="str">
        <f t="shared" si="54"/>
        <v/>
      </c>
      <c r="AO187" s="144" t="str">
        <f t="shared" si="55"/>
        <v/>
      </c>
      <c r="AQ187" s="144" t="str">
        <f t="shared" si="56"/>
        <v/>
      </c>
    </row>
    <row r="188" spans="5:43" x14ac:dyDescent="0.25">
      <c r="E188" s="144" t="str">
        <f t="shared" si="38"/>
        <v/>
      </c>
      <c r="G188" s="144" t="str">
        <f t="shared" si="38"/>
        <v/>
      </c>
      <c r="I188" s="144" t="str">
        <f t="shared" si="39"/>
        <v/>
      </c>
      <c r="K188" s="144" t="str">
        <f t="shared" si="40"/>
        <v/>
      </c>
      <c r="M188" s="144" t="str">
        <f t="shared" si="41"/>
        <v/>
      </c>
      <c r="O188" s="144" t="str">
        <f t="shared" si="42"/>
        <v/>
      </c>
      <c r="Q188" s="144" t="str">
        <f t="shared" si="43"/>
        <v/>
      </c>
      <c r="S188" s="144" t="str">
        <f t="shared" si="44"/>
        <v/>
      </c>
      <c r="U188" s="144" t="str">
        <f t="shared" si="45"/>
        <v/>
      </c>
      <c r="W188" s="144" t="str">
        <f t="shared" si="46"/>
        <v/>
      </c>
      <c r="Y188" s="144" t="str">
        <f t="shared" si="47"/>
        <v/>
      </c>
      <c r="AA188" s="144" t="str">
        <f t="shared" si="48"/>
        <v/>
      </c>
      <c r="AC188" s="144" t="str">
        <f t="shared" si="49"/>
        <v/>
      </c>
      <c r="AE188" s="144" t="str">
        <f t="shared" si="50"/>
        <v/>
      </c>
      <c r="AG188" s="144" t="str">
        <f t="shared" si="51"/>
        <v/>
      </c>
      <c r="AI188" s="144" t="str">
        <f t="shared" si="52"/>
        <v/>
      </c>
      <c r="AK188" s="144" t="str">
        <f t="shared" si="53"/>
        <v/>
      </c>
      <c r="AM188" s="144" t="str">
        <f t="shared" si="54"/>
        <v/>
      </c>
      <c r="AO188" s="144" t="str">
        <f t="shared" si="55"/>
        <v/>
      </c>
      <c r="AQ188" s="144" t="str">
        <f t="shared" si="56"/>
        <v/>
      </c>
    </row>
    <row r="189" spans="5:43" x14ac:dyDescent="0.25">
      <c r="E189" s="144" t="str">
        <f t="shared" si="38"/>
        <v/>
      </c>
      <c r="G189" s="144" t="str">
        <f t="shared" si="38"/>
        <v/>
      </c>
      <c r="I189" s="144" t="str">
        <f t="shared" si="39"/>
        <v/>
      </c>
      <c r="K189" s="144" t="str">
        <f t="shared" si="40"/>
        <v/>
      </c>
      <c r="M189" s="144" t="str">
        <f t="shared" si="41"/>
        <v/>
      </c>
      <c r="O189" s="144" t="str">
        <f t="shared" si="42"/>
        <v/>
      </c>
      <c r="Q189" s="144" t="str">
        <f t="shared" si="43"/>
        <v/>
      </c>
      <c r="S189" s="144" t="str">
        <f t="shared" si="44"/>
        <v/>
      </c>
      <c r="U189" s="144" t="str">
        <f t="shared" si="45"/>
        <v/>
      </c>
      <c r="W189" s="144" t="str">
        <f t="shared" si="46"/>
        <v/>
      </c>
      <c r="Y189" s="144" t="str">
        <f t="shared" si="47"/>
        <v/>
      </c>
      <c r="AA189" s="144" t="str">
        <f t="shared" si="48"/>
        <v/>
      </c>
      <c r="AC189" s="144" t="str">
        <f t="shared" si="49"/>
        <v/>
      </c>
      <c r="AE189" s="144" t="str">
        <f t="shared" si="50"/>
        <v/>
      </c>
      <c r="AG189" s="144" t="str">
        <f t="shared" si="51"/>
        <v/>
      </c>
      <c r="AI189" s="144" t="str">
        <f t="shared" si="52"/>
        <v/>
      </c>
      <c r="AK189" s="144" t="str">
        <f t="shared" si="53"/>
        <v/>
      </c>
      <c r="AM189" s="144" t="str">
        <f t="shared" si="54"/>
        <v/>
      </c>
      <c r="AO189" s="144" t="str">
        <f t="shared" si="55"/>
        <v/>
      </c>
      <c r="AQ189" s="144" t="str">
        <f t="shared" si="56"/>
        <v/>
      </c>
    </row>
    <row r="190" spans="5:43" x14ac:dyDescent="0.25">
      <c r="E190" s="144" t="str">
        <f t="shared" si="38"/>
        <v/>
      </c>
      <c r="G190" s="144" t="str">
        <f t="shared" si="38"/>
        <v/>
      </c>
      <c r="I190" s="144" t="str">
        <f t="shared" si="39"/>
        <v/>
      </c>
      <c r="K190" s="144" t="str">
        <f t="shared" si="40"/>
        <v/>
      </c>
      <c r="M190" s="144" t="str">
        <f t="shared" si="41"/>
        <v/>
      </c>
      <c r="O190" s="144" t="str">
        <f t="shared" si="42"/>
        <v/>
      </c>
      <c r="Q190" s="144" t="str">
        <f t="shared" si="43"/>
        <v/>
      </c>
      <c r="S190" s="144" t="str">
        <f t="shared" si="44"/>
        <v/>
      </c>
      <c r="U190" s="144" t="str">
        <f t="shared" si="45"/>
        <v/>
      </c>
      <c r="W190" s="144" t="str">
        <f t="shared" si="46"/>
        <v/>
      </c>
      <c r="Y190" s="144" t="str">
        <f t="shared" si="47"/>
        <v/>
      </c>
      <c r="AA190" s="144" t="str">
        <f t="shared" si="48"/>
        <v/>
      </c>
      <c r="AC190" s="144" t="str">
        <f t="shared" si="49"/>
        <v/>
      </c>
      <c r="AE190" s="144" t="str">
        <f t="shared" si="50"/>
        <v/>
      </c>
      <c r="AG190" s="144" t="str">
        <f t="shared" si="51"/>
        <v/>
      </c>
      <c r="AI190" s="144" t="str">
        <f t="shared" si="52"/>
        <v/>
      </c>
      <c r="AK190" s="144" t="str">
        <f t="shared" si="53"/>
        <v/>
      </c>
      <c r="AM190" s="144" t="str">
        <f t="shared" si="54"/>
        <v/>
      </c>
      <c r="AO190" s="144" t="str">
        <f t="shared" si="55"/>
        <v/>
      </c>
      <c r="AQ190" s="144" t="str">
        <f t="shared" si="56"/>
        <v/>
      </c>
    </row>
    <row r="191" spans="5:43" x14ac:dyDescent="0.25">
      <c r="E191" s="144" t="str">
        <f t="shared" si="38"/>
        <v/>
      </c>
      <c r="G191" s="144" t="str">
        <f t="shared" si="38"/>
        <v/>
      </c>
      <c r="I191" s="144" t="str">
        <f t="shared" si="39"/>
        <v/>
      </c>
      <c r="K191" s="144" t="str">
        <f t="shared" si="40"/>
        <v/>
      </c>
      <c r="M191" s="144" t="str">
        <f t="shared" si="41"/>
        <v/>
      </c>
      <c r="O191" s="144" t="str">
        <f t="shared" si="42"/>
        <v/>
      </c>
      <c r="Q191" s="144" t="str">
        <f t="shared" si="43"/>
        <v/>
      </c>
      <c r="S191" s="144" t="str">
        <f t="shared" si="44"/>
        <v/>
      </c>
      <c r="U191" s="144" t="str">
        <f t="shared" si="45"/>
        <v/>
      </c>
      <c r="W191" s="144" t="str">
        <f t="shared" si="46"/>
        <v/>
      </c>
      <c r="Y191" s="144" t="str">
        <f t="shared" si="47"/>
        <v/>
      </c>
      <c r="AA191" s="144" t="str">
        <f t="shared" si="48"/>
        <v/>
      </c>
      <c r="AC191" s="144" t="str">
        <f t="shared" si="49"/>
        <v/>
      </c>
      <c r="AE191" s="144" t="str">
        <f t="shared" si="50"/>
        <v/>
      </c>
      <c r="AG191" s="144" t="str">
        <f t="shared" si="51"/>
        <v/>
      </c>
      <c r="AI191" s="144" t="str">
        <f t="shared" si="52"/>
        <v/>
      </c>
      <c r="AK191" s="144" t="str">
        <f t="shared" si="53"/>
        <v/>
      </c>
      <c r="AM191" s="144" t="str">
        <f t="shared" si="54"/>
        <v/>
      </c>
      <c r="AO191" s="144" t="str">
        <f t="shared" si="55"/>
        <v/>
      </c>
      <c r="AQ191" s="144" t="str">
        <f t="shared" si="56"/>
        <v/>
      </c>
    </row>
    <row r="192" spans="5:43" x14ac:dyDescent="0.25">
      <c r="E192" s="144" t="str">
        <f t="shared" si="38"/>
        <v/>
      </c>
      <c r="G192" s="144" t="str">
        <f t="shared" si="38"/>
        <v/>
      </c>
      <c r="I192" s="144" t="str">
        <f t="shared" si="39"/>
        <v/>
      </c>
      <c r="K192" s="144" t="str">
        <f t="shared" si="40"/>
        <v/>
      </c>
      <c r="M192" s="144" t="str">
        <f t="shared" si="41"/>
        <v/>
      </c>
      <c r="O192" s="144" t="str">
        <f t="shared" si="42"/>
        <v/>
      </c>
      <c r="Q192" s="144" t="str">
        <f t="shared" si="43"/>
        <v/>
      </c>
      <c r="S192" s="144" t="str">
        <f t="shared" si="44"/>
        <v/>
      </c>
      <c r="U192" s="144" t="str">
        <f t="shared" si="45"/>
        <v/>
      </c>
      <c r="W192" s="144" t="str">
        <f t="shared" si="46"/>
        <v/>
      </c>
      <c r="Y192" s="144" t="str">
        <f t="shared" si="47"/>
        <v/>
      </c>
      <c r="AA192" s="144" t="str">
        <f t="shared" si="48"/>
        <v/>
      </c>
      <c r="AC192" s="144" t="str">
        <f t="shared" si="49"/>
        <v/>
      </c>
      <c r="AE192" s="144" t="str">
        <f t="shared" si="50"/>
        <v/>
      </c>
      <c r="AG192" s="144" t="str">
        <f t="shared" si="51"/>
        <v/>
      </c>
      <c r="AI192" s="144" t="str">
        <f t="shared" si="52"/>
        <v/>
      </c>
      <c r="AK192" s="144" t="str">
        <f t="shared" si="53"/>
        <v/>
      </c>
      <c r="AM192" s="144" t="str">
        <f t="shared" si="54"/>
        <v/>
      </c>
      <c r="AO192" s="144" t="str">
        <f t="shared" si="55"/>
        <v/>
      </c>
      <c r="AQ192" s="144" t="str">
        <f t="shared" si="56"/>
        <v/>
      </c>
    </row>
    <row r="193" spans="5:43" x14ac:dyDescent="0.25">
      <c r="E193" s="144" t="str">
        <f t="shared" si="38"/>
        <v/>
      </c>
      <c r="G193" s="144" t="str">
        <f t="shared" si="38"/>
        <v/>
      </c>
      <c r="I193" s="144" t="str">
        <f t="shared" si="39"/>
        <v/>
      </c>
      <c r="K193" s="144" t="str">
        <f t="shared" si="40"/>
        <v/>
      </c>
      <c r="M193" s="144" t="str">
        <f t="shared" si="41"/>
        <v/>
      </c>
      <c r="O193" s="144" t="str">
        <f t="shared" si="42"/>
        <v/>
      </c>
      <c r="Q193" s="144" t="str">
        <f t="shared" si="43"/>
        <v/>
      </c>
      <c r="S193" s="144" t="str">
        <f t="shared" si="44"/>
        <v/>
      </c>
      <c r="U193" s="144" t="str">
        <f t="shared" si="45"/>
        <v/>
      </c>
      <c r="W193" s="144" t="str">
        <f t="shared" si="46"/>
        <v/>
      </c>
      <c r="Y193" s="144" t="str">
        <f t="shared" si="47"/>
        <v/>
      </c>
      <c r="AA193" s="144" t="str">
        <f t="shared" si="48"/>
        <v/>
      </c>
      <c r="AC193" s="144" t="str">
        <f t="shared" si="49"/>
        <v/>
      </c>
      <c r="AE193" s="144" t="str">
        <f t="shared" si="50"/>
        <v/>
      </c>
      <c r="AG193" s="144" t="str">
        <f t="shared" si="51"/>
        <v/>
      </c>
      <c r="AI193" s="144" t="str">
        <f t="shared" si="52"/>
        <v/>
      </c>
      <c r="AK193" s="144" t="str">
        <f t="shared" si="53"/>
        <v/>
      </c>
      <c r="AM193" s="144" t="str">
        <f t="shared" si="54"/>
        <v/>
      </c>
      <c r="AO193" s="144" t="str">
        <f t="shared" si="55"/>
        <v/>
      </c>
      <c r="AQ193" s="144" t="str">
        <f t="shared" si="56"/>
        <v/>
      </c>
    </row>
    <row r="194" spans="5:43" x14ac:dyDescent="0.25">
      <c r="E194" s="144" t="str">
        <f t="shared" si="38"/>
        <v/>
      </c>
      <c r="G194" s="144" t="str">
        <f t="shared" si="38"/>
        <v/>
      </c>
      <c r="I194" s="144" t="str">
        <f t="shared" si="39"/>
        <v/>
      </c>
      <c r="K194" s="144" t="str">
        <f t="shared" si="40"/>
        <v/>
      </c>
      <c r="M194" s="144" t="str">
        <f t="shared" si="41"/>
        <v/>
      </c>
      <c r="O194" s="144" t="str">
        <f t="shared" si="42"/>
        <v/>
      </c>
      <c r="Q194" s="144" t="str">
        <f t="shared" si="43"/>
        <v/>
      </c>
      <c r="S194" s="144" t="str">
        <f t="shared" si="44"/>
        <v/>
      </c>
      <c r="U194" s="144" t="str">
        <f t="shared" si="45"/>
        <v/>
      </c>
      <c r="W194" s="144" t="str">
        <f t="shared" si="46"/>
        <v/>
      </c>
      <c r="Y194" s="144" t="str">
        <f t="shared" si="47"/>
        <v/>
      </c>
      <c r="AA194" s="144" t="str">
        <f t="shared" si="48"/>
        <v/>
      </c>
      <c r="AC194" s="144" t="str">
        <f t="shared" si="49"/>
        <v/>
      </c>
      <c r="AE194" s="144" t="str">
        <f t="shared" si="50"/>
        <v/>
      </c>
      <c r="AG194" s="144" t="str">
        <f t="shared" si="51"/>
        <v/>
      </c>
      <c r="AI194" s="144" t="str">
        <f t="shared" si="52"/>
        <v/>
      </c>
      <c r="AK194" s="144" t="str">
        <f t="shared" si="53"/>
        <v/>
      </c>
      <c r="AM194" s="144" t="str">
        <f t="shared" si="54"/>
        <v/>
      </c>
      <c r="AO194" s="144" t="str">
        <f t="shared" si="55"/>
        <v/>
      </c>
      <c r="AQ194" s="144" t="str">
        <f t="shared" si="56"/>
        <v/>
      </c>
    </row>
    <row r="195" spans="5:43" x14ac:dyDescent="0.25">
      <c r="E195" s="144" t="str">
        <f t="shared" si="38"/>
        <v/>
      </c>
      <c r="G195" s="144" t="str">
        <f t="shared" si="38"/>
        <v/>
      </c>
      <c r="I195" s="144" t="str">
        <f t="shared" si="39"/>
        <v/>
      </c>
      <c r="K195" s="144" t="str">
        <f t="shared" si="40"/>
        <v/>
      </c>
      <c r="M195" s="144" t="str">
        <f t="shared" si="41"/>
        <v/>
      </c>
      <c r="O195" s="144" t="str">
        <f t="shared" si="42"/>
        <v/>
      </c>
      <c r="Q195" s="144" t="str">
        <f t="shared" si="43"/>
        <v/>
      </c>
      <c r="S195" s="144" t="str">
        <f t="shared" si="44"/>
        <v/>
      </c>
      <c r="U195" s="144" t="str">
        <f t="shared" si="45"/>
        <v/>
      </c>
      <c r="W195" s="144" t="str">
        <f t="shared" si="46"/>
        <v/>
      </c>
      <c r="Y195" s="144" t="str">
        <f t="shared" si="47"/>
        <v/>
      </c>
      <c r="AA195" s="144" t="str">
        <f t="shared" si="48"/>
        <v/>
      </c>
      <c r="AC195" s="144" t="str">
        <f t="shared" si="49"/>
        <v/>
      </c>
      <c r="AE195" s="144" t="str">
        <f t="shared" si="50"/>
        <v/>
      </c>
      <c r="AG195" s="144" t="str">
        <f t="shared" si="51"/>
        <v/>
      </c>
      <c r="AI195" s="144" t="str">
        <f t="shared" si="52"/>
        <v/>
      </c>
      <c r="AK195" s="144" t="str">
        <f t="shared" si="53"/>
        <v/>
      </c>
      <c r="AM195" s="144" t="str">
        <f t="shared" si="54"/>
        <v/>
      </c>
      <c r="AO195" s="144" t="str">
        <f t="shared" si="55"/>
        <v/>
      </c>
      <c r="AQ195" s="144" t="str">
        <f t="shared" si="56"/>
        <v/>
      </c>
    </row>
    <row r="196" spans="5:43" x14ac:dyDescent="0.25">
      <c r="E196" s="144" t="str">
        <f t="shared" si="38"/>
        <v/>
      </c>
      <c r="G196" s="144" t="str">
        <f t="shared" si="38"/>
        <v/>
      </c>
      <c r="I196" s="144" t="str">
        <f t="shared" si="39"/>
        <v/>
      </c>
      <c r="K196" s="144" t="str">
        <f t="shared" si="40"/>
        <v/>
      </c>
      <c r="M196" s="144" t="str">
        <f t="shared" si="41"/>
        <v/>
      </c>
      <c r="O196" s="144" t="str">
        <f t="shared" si="42"/>
        <v/>
      </c>
      <c r="Q196" s="144" t="str">
        <f t="shared" si="43"/>
        <v/>
      </c>
      <c r="S196" s="144" t="str">
        <f t="shared" si="44"/>
        <v/>
      </c>
      <c r="U196" s="144" t="str">
        <f t="shared" si="45"/>
        <v/>
      </c>
      <c r="W196" s="144" t="str">
        <f t="shared" si="46"/>
        <v/>
      </c>
      <c r="Y196" s="144" t="str">
        <f t="shared" si="47"/>
        <v/>
      </c>
      <c r="AA196" s="144" t="str">
        <f t="shared" si="48"/>
        <v/>
      </c>
      <c r="AC196" s="144" t="str">
        <f t="shared" si="49"/>
        <v/>
      </c>
      <c r="AE196" s="144" t="str">
        <f t="shared" si="50"/>
        <v/>
      </c>
      <c r="AG196" s="144" t="str">
        <f t="shared" si="51"/>
        <v/>
      </c>
      <c r="AI196" s="144" t="str">
        <f t="shared" si="52"/>
        <v/>
      </c>
      <c r="AK196" s="144" t="str">
        <f t="shared" si="53"/>
        <v/>
      </c>
      <c r="AM196" s="144" t="str">
        <f t="shared" si="54"/>
        <v/>
      </c>
      <c r="AO196" s="144" t="str">
        <f t="shared" si="55"/>
        <v/>
      </c>
      <c r="AQ196" s="144" t="str">
        <f t="shared" si="56"/>
        <v/>
      </c>
    </row>
    <row r="197" spans="5:43" x14ac:dyDescent="0.25">
      <c r="E197" s="144" t="str">
        <f t="shared" si="38"/>
        <v/>
      </c>
      <c r="G197" s="144" t="str">
        <f t="shared" si="38"/>
        <v/>
      </c>
      <c r="I197" s="144" t="str">
        <f t="shared" si="39"/>
        <v/>
      </c>
      <c r="K197" s="144" t="str">
        <f t="shared" si="40"/>
        <v/>
      </c>
      <c r="M197" s="144" t="str">
        <f t="shared" si="41"/>
        <v/>
      </c>
      <c r="O197" s="144" t="str">
        <f t="shared" si="42"/>
        <v/>
      </c>
      <c r="Q197" s="144" t="str">
        <f t="shared" si="43"/>
        <v/>
      </c>
      <c r="S197" s="144" t="str">
        <f t="shared" si="44"/>
        <v/>
      </c>
      <c r="U197" s="144" t="str">
        <f t="shared" si="45"/>
        <v/>
      </c>
      <c r="W197" s="144" t="str">
        <f t="shared" si="46"/>
        <v/>
      </c>
      <c r="Y197" s="144" t="str">
        <f t="shared" si="47"/>
        <v/>
      </c>
      <c r="AA197" s="144" t="str">
        <f t="shared" si="48"/>
        <v/>
      </c>
      <c r="AC197" s="144" t="str">
        <f t="shared" si="49"/>
        <v/>
      </c>
      <c r="AE197" s="144" t="str">
        <f t="shared" si="50"/>
        <v/>
      </c>
      <c r="AG197" s="144" t="str">
        <f t="shared" si="51"/>
        <v/>
      </c>
      <c r="AI197" s="144" t="str">
        <f t="shared" si="52"/>
        <v/>
      </c>
      <c r="AK197" s="144" t="str">
        <f t="shared" si="53"/>
        <v/>
      </c>
      <c r="AM197" s="144" t="str">
        <f t="shared" si="54"/>
        <v/>
      </c>
      <c r="AO197" s="144" t="str">
        <f t="shared" si="55"/>
        <v/>
      </c>
      <c r="AQ197" s="144" t="str">
        <f t="shared" si="56"/>
        <v/>
      </c>
    </row>
    <row r="198" spans="5:43" x14ac:dyDescent="0.25">
      <c r="E198" s="144" t="str">
        <f t="shared" si="38"/>
        <v/>
      </c>
      <c r="G198" s="144" t="str">
        <f t="shared" si="38"/>
        <v/>
      </c>
      <c r="I198" s="144" t="str">
        <f t="shared" si="39"/>
        <v/>
      </c>
      <c r="K198" s="144" t="str">
        <f t="shared" si="40"/>
        <v/>
      </c>
      <c r="M198" s="144" t="str">
        <f t="shared" si="41"/>
        <v/>
      </c>
      <c r="O198" s="144" t="str">
        <f t="shared" si="42"/>
        <v/>
      </c>
      <c r="Q198" s="144" t="str">
        <f t="shared" si="43"/>
        <v/>
      </c>
      <c r="S198" s="144" t="str">
        <f t="shared" si="44"/>
        <v/>
      </c>
      <c r="U198" s="144" t="str">
        <f t="shared" si="45"/>
        <v/>
      </c>
      <c r="W198" s="144" t="str">
        <f t="shared" si="46"/>
        <v/>
      </c>
      <c r="Y198" s="144" t="str">
        <f t="shared" si="47"/>
        <v/>
      </c>
      <c r="AA198" s="144" t="str">
        <f t="shared" si="48"/>
        <v/>
      </c>
      <c r="AC198" s="144" t="str">
        <f t="shared" si="49"/>
        <v/>
      </c>
      <c r="AE198" s="144" t="str">
        <f t="shared" si="50"/>
        <v/>
      </c>
      <c r="AG198" s="144" t="str">
        <f t="shared" si="51"/>
        <v/>
      </c>
      <c r="AI198" s="144" t="str">
        <f t="shared" si="52"/>
        <v/>
      </c>
      <c r="AK198" s="144" t="str">
        <f t="shared" si="53"/>
        <v/>
      </c>
      <c r="AM198" s="144" t="str">
        <f t="shared" si="54"/>
        <v/>
      </c>
      <c r="AO198" s="144" t="str">
        <f t="shared" si="55"/>
        <v/>
      </c>
      <c r="AQ198" s="144" t="str">
        <f t="shared" si="56"/>
        <v/>
      </c>
    </row>
    <row r="199" spans="5:43" x14ac:dyDescent="0.25">
      <c r="E199" s="144" t="str">
        <f t="shared" si="38"/>
        <v/>
      </c>
      <c r="G199" s="144" t="str">
        <f t="shared" si="38"/>
        <v/>
      </c>
      <c r="I199" s="144" t="str">
        <f t="shared" si="39"/>
        <v/>
      </c>
      <c r="K199" s="144" t="str">
        <f t="shared" si="40"/>
        <v/>
      </c>
      <c r="M199" s="144" t="str">
        <f t="shared" si="41"/>
        <v/>
      </c>
      <c r="O199" s="144" t="str">
        <f t="shared" si="42"/>
        <v/>
      </c>
      <c r="Q199" s="144" t="str">
        <f t="shared" si="43"/>
        <v/>
      </c>
      <c r="S199" s="144" t="str">
        <f t="shared" si="44"/>
        <v/>
      </c>
      <c r="U199" s="144" t="str">
        <f t="shared" si="45"/>
        <v/>
      </c>
      <c r="W199" s="144" t="str">
        <f t="shared" si="46"/>
        <v/>
      </c>
      <c r="Y199" s="144" t="str">
        <f t="shared" si="47"/>
        <v/>
      </c>
      <c r="AA199" s="144" t="str">
        <f t="shared" si="48"/>
        <v/>
      </c>
      <c r="AC199" s="144" t="str">
        <f t="shared" si="49"/>
        <v/>
      </c>
      <c r="AE199" s="144" t="str">
        <f t="shared" si="50"/>
        <v/>
      </c>
      <c r="AG199" s="144" t="str">
        <f t="shared" si="51"/>
        <v/>
      </c>
      <c r="AI199" s="144" t="str">
        <f t="shared" si="52"/>
        <v/>
      </c>
      <c r="AK199" s="144" t="str">
        <f t="shared" si="53"/>
        <v/>
      </c>
      <c r="AM199" s="144" t="str">
        <f t="shared" si="54"/>
        <v/>
      </c>
      <c r="AO199" s="144" t="str">
        <f t="shared" si="55"/>
        <v/>
      </c>
      <c r="AQ199" s="144" t="str">
        <f t="shared" si="56"/>
        <v/>
      </c>
    </row>
    <row r="200" spans="5:43" x14ac:dyDescent="0.25">
      <c r="E200" s="144" t="str">
        <f t="shared" si="38"/>
        <v/>
      </c>
      <c r="G200" s="144" t="str">
        <f t="shared" si="38"/>
        <v/>
      </c>
      <c r="I200" s="144" t="str">
        <f t="shared" si="39"/>
        <v/>
      </c>
      <c r="K200" s="144" t="str">
        <f t="shared" si="40"/>
        <v/>
      </c>
      <c r="M200" s="144" t="str">
        <f t="shared" si="41"/>
        <v/>
      </c>
      <c r="O200" s="144" t="str">
        <f t="shared" si="42"/>
        <v/>
      </c>
      <c r="Q200" s="144" t="str">
        <f t="shared" si="43"/>
        <v/>
      </c>
      <c r="S200" s="144" t="str">
        <f t="shared" si="44"/>
        <v/>
      </c>
      <c r="U200" s="144" t="str">
        <f t="shared" si="45"/>
        <v/>
      </c>
      <c r="W200" s="144" t="str">
        <f t="shared" si="46"/>
        <v/>
      </c>
      <c r="Y200" s="144" t="str">
        <f t="shared" si="47"/>
        <v/>
      </c>
      <c r="AA200" s="144" t="str">
        <f t="shared" si="48"/>
        <v/>
      </c>
      <c r="AC200" s="144" t="str">
        <f t="shared" si="49"/>
        <v/>
      </c>
      <c r="AE200" s="144" t="str">
        <f t="shared" si="50"/>
        <v/>
      </c>
      <c r="AG200" s="144" t="str">
        <f t="shared" si="51"/>
        <v/>
      </c>
      <c r="AI200" s="144" t="str">
        <f t="shared" si="52"/>
        <v/>
      </c>
      <c r="AK200" s="144" t="str">
        <f t="shared" si="53"/>
        <v/>
      </c>
      <c r="AM200" s="144" t="str">
        <f t="shared" si="54"/>
        <v/>
      </c>
      <c r="AO200" s="144" t="str">
        <f t="shared" si="55"/>
        <v/>
      </c>
      <c r="AQ200" s="144" t="str">
        <f t="shared" si="56"/>
        <v/>
      </c>
    </row>
    <row r="201" spans="5:43" x14ac:dyDescent="0.25">
      <c r="E201" s="144" t="str">
        <f t="shared" si="38"/>
        <v/>
      </c>
      <c r="G201" s="144" t="str">
        <f t="shared" si="38"/>
        <v/>
      </c>
      <c r="I201" s="144" t="str">
        <f t="shared" si="39"/>
        <v/>
      </c>
      <c r="K201" s="144" t="str">
        <f t="shared" si="40"/>
        <v/>
      </c>
      <c r="M201" s="144" t="str">
        <f t="shared" si="41"/>
        <v/>
      </c>
      <c r="O201" s="144" t="str">
        <f t="shared" si="42"/>
        <v/>
      </c>
      <c r="Q201" s="144" t="str">
        <f t="shared" si="43"/>
        <v/>
      </c>
      <c r="S201" s="144" t="str">
        <f t="shared" si="44"/>
        <v/>
      </c>
      <c r="U201" s="144" t="str">
        <f t="shared" si="45"/>
        <v/>
      </c>
      <c r="W201" s="144" t="str">
        <f t="shared" si="46"/>
        <v/>
      </c>
      <c r="Y201" s="144" t="str">
        <f t="shared" si="47"/>
        <v/>
      </c>
      <c r="AA201" s="144" t="str">
        <f t="shared" si="48"/>
        <v/>
      </c>
      <c r="AC201" s="144" t="str">
        <f t="shared" si="49"/>
        <v/>
      </c>
      <c r="AE201" s="144" t="str">
        <f t="shared" si="50"/>
        <v/>
      </c>
      <c r="AG201" s="144" t="str">
        <f t="shared" si="51"/>
        <v/>
      </c>
      <c r="AI201" s="144" t="str">
        <f t="shared" si="52"/>
        <v/>
      </c>
      <c r="AK201" s="144" t="str">
        <f t="shared" si="53"/>
        <v/>
      </c>
      <c r="AM201" s="144" t="str">
        <f t="shared" si="54"/>
        <v/>
      </c>
      <c r="AO201" s="144" t="str">
        <f t="shared" si="55"/>
        <v/>
      </c>
      <c r="AQ201" s="144" t="str">
        <f t="shared" si="56"/>
        <v/>
      </c>
    </row>
    <row r="202" spans="5:43" x14ac:dyDescent="0.25">
      <c r="E202" s="144" t="str">
        <f t="shared" si="38"/>
        <v/>
      </c>
      <c r="G202" s="144" t="str">
        <f t="shared" si="38"/>
        <v/>
      </c>
      <c r="I202" s="144" t="str">
        <f t="shared" si="39"/>
        <v/>
      </c>
      <c r="K202" s="144" t="str">
        <f t="shared" si="40"/>
        <v/>
      </c>
      <c r="M202" s="144" t="str">
        <f t="shared" si="41"/>
        <v/>
      </c>
      <c r="O202" s="144" t="str">
        <f t="shared" si="42"/>
        <v/>
      </c>
      <c r="Q202" s="144" t="str">
        <f t="shared" si="43"/>
        <v/>
      </c>
      <c r="S202" s="144" t="str">
        <f t="shared" si="44"/>
        <v/>
      </c>
      <c r="U202" s="144" t="str">
        <f t="shared" si="45"/>
        <v/>
      </c>
      <c r="W202" s="144" t="str">
        <f t="shared" si="46"/>
        <v/>
      </c>
      <c r="Y202" s="144" t="str">
        <f t="shared" si="47"/>
        <v/>
      </c>
      <c r="AA202" s="144" t="str">
        <f t="shared" si="48"/>
        <v/>
      </c>
      <c r="AC202" s="144" t="str">
        <f t="shared" si="49"/>
        <v/>
      </c>
      <c r="AE202" s="144" t="str">
        <f t="shared" si="50"/>
        <v/>
      </c>
      <c r="AG202" s="144" t="str">
        <f t="shared" si="51"/>
        <v/>
      </c>
      <c r="AI202" s="144" t="str">
        <f t="shared" si="52"/>
        <v/>
      </c>
      <c r="AK202" s="144" t="str">
        <f t="shared" si="53"/>
        <v/>
      </c>
      <c r="AM202" s="144" t="str">
        <f t="shared" si="54"/>
        <v/>
      </c>
      <c r="AO202" s="144" t="str">
        <f t="shared" si="55"/>
        <v/>
      </c>
      <c r="AQ202" s="144" t="str">
        <f t="shared" si="56"/>
        <v/>
      </c>
    </row>
    <row r="203" spans="5:43" x14ac:dyDescent="0.25">
      <c r="E203" s="144" t="str">
        <f t="shared" si="38"/>
        <v/>
      </c>
      <c r="G203" s="144" t="str">
        <f t="shared" si="38"/>
        <v/>
      </c>
      <c r="I203" s="144" t="str">
        <f t="shared" si="39"/>
        <v/>
      </c>
      <c r="K203" s="144" t="str">
        <f t="shared" si="40"/>
        <v/>
      </c>
      <c r="M203" s="144" t="str">
        <f t="shared" si="41"/>
        <v/>
      </c>
      <c r="O203" s="144" t="str">
        <f t="shared" si="42"/>
        <v/>
      </c>
      <c r="Q203" s="144" t="str">
        <f t="shared" si="43"/>
        <v/>
      </c>
      <c r="S203" s="144" t="str">
        <f t="shared" si="44"/>
        <v/>
      </c>
      <c r="U203" s="144" t="str">
        <f t="shared" si="45"/>
        <v/>
      </c>
      <c r="W203" s="144" t="str">
        <f t="shared" si="46"/>
        <v/>
      </c>
      <c r="Y203" s="144" t="str">
        <f t="shared" si="47"/>
        <v/>
      </c>
      <c r="AA203" s="144" t="str">
        <f t="shared" si="48"/>
        <v/>
      </c>
      <c r="AC203" s="144" t="str">
        <f t="shared" si="49"/>
        <v/>
      </c>
      <c r="AE203" s="144" t="str">
        <f t="shared" si="50"/>
        <v/>
      </c>
      <c r="AG203" s="144" t="str">
        <f t="shared" si="51"/>
        <v/>
      </c>
      <c r="AI203" s="144" t="str">
        <f t="shared" si="52"/>
        <v/>
      </c>
      <c r="AK203" s="144" t="str">
        <f t="shared" si="53"/>
        <v/>
      </c>
      <c r="AM203" s="144" t="str">
        <f t="shared" si="54"/>
        <v/>
      </c>
      <c r="AO203" s="144" t="str">
        <f t="shared" si="55"/>
        <v/>
      </c>
      <c r="AQ203" s="144" t="str">
        <f t="shared" si="56"/>
        <v/>
      </c>
    </row>
    <row r="204" spans="5:43" x14ac:dyDescent="0.25">
      <c r="E204" s="144" t="str">
        <f t="shared" si="38"/>
        <v/>
      </c>
      <c r="G204" s="144" t="str">
        <f t="shared" si="38"/>
        <v/>
      </c>
      <c r="I204" s="144" t="str">
        <f t="shared" si="39"/>
        <v/>
      </c>
      <c r="K204" s="144" t="str">
        <f t="shared" si="40"/>
        <v/>
      </c>
      <c r="M204" s="144" t="str">
        <f t="shared" si="41"/>
        <v/>
      </c>
      <c r="O204" s="144" t="str">
        <f t="shared" si="42"/>
        <v/>
      </c>
      <c r="Q204" s="144" t="str">
        <f t="shared" si="43"/>
        <v/>
      </c>
      <c r="S204" s="144" t="str">
        <f t="shared" si="44"/>
        <v/>
      </c>
      <c r="U204" s="144" t="str">
        <f t="shared" si="45"/>
        <v/>
      </c>
      <c r="W204" s="144" t="str">
        <f t="shared" si="46"/>
        <v/>
      </c>
      <c r="Y204" s="144" t="str">
        <f t="shared" si="47"/>
        <v/>
      </c>
      <c r="AA204" s="144" t="str">
        <f t="shared" si="48"/>
        <v/>
      </c>
      <c r="AC204" s="144" t="str">
        <f t="shared" si="49"/>
        <v/>
      </c>
      <c r="AE204" s="144" t="str">
        <f t="shared" si="50"/>
        <v/>
      </c>
      <c r="AG204" s="144" t="str">
        <f t="shared" si="51"/>
        <v/>
      </c>
      <c r="AI204" s="144" t="str">
        <f t="shared" si="52"/>
        <v/>
      </c>
      <c r="AK204" s="144" t="str">
        <f t="shared" si="53"/>
        <v/>
      </c>
      <c r="AM204" s="144" t="str">
        <f t="shared" si="54"/>
        <v/>
      </c>
      <c r="AO204" s="144" t="str">
        <f t="shared" si="55"/>
        <v/>
      </c>
      <c r="AQ204" s="144" t="str">
        <f t="shared" si="56"/>
        <v/>
      </c>
    </row>
    <row r="205" spans="5:43" x14ac:dyDescent="0.25">
      <c r="E205" s="144" t="str">
        <f t="shared" ref="E205:G268" si="57">IF(OR($B205=0,D205=0),"",D205/$B205)</f>
        <v/>
      </c>
      <c r="G205" s="144" t="str">
        <f t="shared" si="57"/>
        <v/>
      </c>
      <c r="I205" s="144" t="str">
        <f t="shared" ref="I205:I268" si="58">IF(OR($B205=0,H205=0),"",H205/$B205)</f>
        <v/>
      </c>
      <c r="K205" s="144" t="str">
        <f t="shared" ref="K205:K268" si="59">IF(OR($B205=0,J205=0),"",J205/$B205)</f>
        <v/>
      </c>
      <c r="M205" s="144" t="str">
        <f t="shared" ref="M205:M268" si="60">IF(OR($B205=0,L205=0),"",L205/$B205)</f>
        <v/>
      </c>
      <c r="O205" s="144" t="str">
        <f t="shared" ref="O205:O268" si="61">IF(OR($B205=0,N205=0),"",N205/$B205)</f>
        <v/>
      </c>
      <c r="Q205" s="144" t="str">
        <f t="shared" ref="Q205:Q268" si="62">IF(OR($B205=0,P205=0),"",P205/$B205)</f>
        <v/>
      </c>
      <c r="S205" s="144" t="str">
        <f t="shared" ref="S205:S268" si="63">IF(OR($B205=0,R205=0),"",R205/$B205)</f>
        <v/>
      </c>
      <c r="U205" s="144" t="str">
        <f t="shared" ref="U205:U268" si="64">IF(OR($B205=0,T205=0),"",T205/$B205)</f>
        <v/>
      </c>
      <c r="W205" s="144" t="str">
        <f t="shared" ref="W205:W268" si="65">IF(OR($B205=0,V205=0),"",V205/$B205)</f>
        <v/>
      </c>
      <c r="Y205" s="144" t="str">
        <f t="shared" ref="Y205:Y268" si="66">IF(OR($B205=0,X205=0),"",X205/$B205)</f>
        <v/>
      </c>
      <c r="AA205" s="144" t="str">
        <f t="shared" ref="AA205:AA268" si="67">IF(OR($B205=0,Z205=0),"",Z205/$B205)</f>
        <v/>
      </c>
      <c r="AC205" s="144" t="str">
        <f t="shared" ref="AC205:AC268" si="68">IF(OR($B205=0,AB205=0),"",AB205/$B205)</f>
        <v/>
      </c>
      <c r="AE205" s="144" t="str">
        <f t="shared" ref="AE205:AE268" si="69">IF(OR($B205=0,AD205=0),"",AD205/$B205)</f>
        <v/>
      </c>
      <c r="AG205" s="144" t="str">
        <f t="shared" ref="AG205:AG268" si="70">IF(OR($B205=0,AF205=0),"",AF205/$B205)</f>
        <v/>
      </c>
      <c r="AI205" s="144" t="str">
        <f t="shared" ref="AI205:AI268" si="71">IF(OR($B205=0,AH205=0),"",AH205/$B205)</f>
        <v/>
      </c>
      <c r="AK205" s="144" t="str">
        <f t="shared" ref="AK205:AK268" si="72">IF(OR($B205=0,AJ205=0),"",AJ205/$B205)</f>
        <v/>
      </c>
      <c r="AM205" s="144" t="str">
        <f t="shared" ref="AM205:AM268" si="73">IF(OR($B205=0,AL205=0),"",AL205/$B205)</f>
        <v/>
      </c>
      <c r="AO205" s="144" t="str">
        <f t="shared" ref="AO205:AO268" si="74">IF(OR($B205=0,AN205=0),"",AN205/$B205)</f>
        <v/>
      </c>
      <c r="AQ205" s="144" t="str">
        <f t="shared" ref="AQ205:AQ268" si="75">IF(OR($B205=0,AP205=0),"",AP205/$B205)</f>
        <v/>
      </c>
    </row>
    <row r="206" spans="5:43" x14ac:dyDescent="0.25">
      <c r="E206" s="144" t="str">
        <f t="shared" si="57"/>
        <v/>
      </c>
      <c r="G206" s="144" t="str">
        <f t="shared" si="57"/>
        <v/>
      </c>
      <c r="I206" s="144" t="str">
        <f t="shared" si="58"/>
        <v/>
      </c>
      <c r="K206" s="144" t="str">
        <f t="shared" si="59"/>
        <v/>
      </c>
      <c r="M206" s="144" t="str">
        <f t="shared" si="60"/>
        <v/>
      </c>
      <c r="O206" s="144" t="str">
        <f t="shared" si="61"/>
        <v/>
      </c>
      <c r="Q206" s="144" t="str">
        <f t="shared" si="62"/>
        <v/>
      </c>
      <c r="S206" s="144" t="str">
        <f t="shared" si="63"/>
        <v/>
      </c>
      <c r="U206" s="144" t="str">
        <f t="shared" si="64"/>
        <v/>
      </c>
      <c r="W206" s="144" t="str">
        <f t="shared" si="65"/>
        <v/>
      </c>
      <c r="Y206" s="144" t="str">
        <f t="shared" si="66"/>
        <v/>
      </c>
      <c r="AA206" s="144" t="str">
        <f t="shared" si="67"/>
        <v/>
      </c>
      <c r="AC206" s="144" t="str">
        <f t="shared" si="68"/>
        <v/>
      </c>
      <c r="AE206" s="144" t="str">
        <f t="shared" si="69"/>
        <v/>
      </c>
      <c r="AG206" s="144" t="str">
        <f t="shared" si="70"/>
        <v/>
      </c>
      <c r="AI206" s="144" t="str">
        <f t="shared" si="71"/>
        <v/>
      </c>
      <c r="AK206" s="144" t="str">
        <f t="shared" si="72"/>
        <v/>
      </c>
      <c r="AM206" s="144" t="str">
        <f t="shared" si="73"/>
        <v/>
      </c>
      <c r="AO206" s="144" t="str">
        <f t="shared" si="74"/>
        <v/>
      </c>
      <c r="AQ206" s="144" t="str">
        <f t="shared" si="75"/>
        <v/>
      </c>
    </row>
    <row r="207" spans="5:43" x14ac:dyDescent="0.25">
      <c r="E207" s="144" t="str">
        <f t="shared" si="57"/>
        <v/>
      </c>
      <c r="G207" s="144" t="str">
        <f t="shared" si="57"/>
        <v/>
      </c>
      <c r="I207" s="144" t="str">
        <f t="shared" si="58"/>
        <v/>
      </c>
      <c r="K207" s="144" t="str">
        <f t="shared" si="59"/>
        <v/>
      </c>
      <c r="M207" s="144" t="str">
        <f t="shared" si="60"/>
        <v/>
      </c>
      <c r="O207" s="144" t="str">
        <f t="shared" si="61"/>
        <v/>
      </c>
      <c r="Q207" s="144" t="str">
        <f t="shared" si="62"/>
        <v/>
      </c>
      <c r="S207" s="144" t="str">
        <f t="shared" si="63"/>
        <v/>
      </c>
      <c r="U207" s="144" t="str">
        <f t="shared" si="64"/>
        <v/>
      </c>
      <c r="W207" s="144" t="str">
        <f t="shared" si="65"/>
        <v/>
      </c>
      <c r="Y207" s="144" t="str">
        <f t="shared" si="66"/>
        <v/>
      </c>
      <c r="AA207" s="144" t="str">
        <f t="shared" si="67"/>
        <v/>
      </c>
      <c r="AC207" s="144" t="str">
        <f t="shared" si="68"/>
        <v/>
      </c>
      <c r="AE207" s="144" t="str">
        <f t="shared" si="69"/>
        <v/>
      </c>
      <c r="AG207" s="144" t="str">
        <f t="shared" si="70"/>
        <v/>
      </c>
      <c r="AI207" s="144" t="str">
        <f t="shared" si="71"/>
        <v/>
      </c>
      <c r="AK207" s="144" t="str">
        <f t="shared" si="72"/>
        <v/>
      </c>
      <c r="AM207" s="144" t="str">
        <f t="shared" si="73"/>
        <v/>
      </c>
      <c r="AO207" s="144" t="str">
        <f t="shared" si="74"/>
        <v/>
      </c>
      <c r="AQ207" s="144" t="str">
        <f t="shared" si="75"/>
        <v/>
      </c>
    </row>
    <row r="208" spans="5:43" x14ac:dyDescent="0.25">
      <c r="E208" s="144" t="str">
        <f t="shared" si="57"/>
        <v/>
      </c>
      <c r="G208" s="144" t="str">
        <f t="shared" si="57"/>
        <v/>
      </c>
      <c r="I208" s="144" t="str">
        <f t="shared" si="58"/>
        <v/>
      </c>
      <c r="K208" s="144" t="str">
        <f t="shared" si="59"/>
        <v/>
      </c>
      <c r="M208" s="144" t="str">
        <f t="shared" si="60"/>
        <v/>
      </c>
      <c r="O208" s="144" t="str">
        <f t="shared" si="61"/>
        <v/>
      </c>
      <c r="Q208" s="144" t="str">
        <f t="shared" si="62"/>
        <v/>
      </c>
      <c r="S208" s="144" t="str">
        <f t="shared" si="63"/>
        <v/>
      </c>
      <c r="U208" s="144" t="str">
        <f t="shared" si="64"/>
        <v/>
      </c>
      <c r="W208" s="144" t="str">
        <f t="shared" si="65"/>
        <v/>
      </c>
      <c r="Y208" s="144" t="str">
        <f t="shared" si="66"/>
        <v/>
      </c>
      <c r="AA208" s="144" t="str">
        <f t="shared" si="67"/>
        <v/>
      </c>
      <c r="AC208" s="144" t="str">
        <f t="shared" si="68"/>
        <v/>
      </c>
      <c r="AE208" s="144" t="str">
        <f t="shared" si="69"/>
        <v/>
      </c>
      <c r="AG208" s="144" t="str">
        <f t="shared" si="70"/>
        <v/>
      </c>
      <c r="AI208" s="144" t="str">
        <f t="shared" si="71"/>
        <v/>
      </c>
      <c r="AK208" s="144" t="str">
        <f t="shared" si="72"/>
        <v/>
      </c>
      <c r="AM208" s="144" t="str">
        <f t="shared" si="73"/>
        <v/>
      </c>
      <c r="AO208" s="144" t="str">
        <f t="shared" si="74"/>
        <v/>
      </c>
      <c r="AQ208" s="144" t="str">
        <f t="shared" si="75"/>
        <v/>
      </c>
    </row>
    <row r="209" spans="5:43" x14ac:dyDescent="0.25">
      <c r="E209" s="144" t="str">
        <f t="shared" si="57"/>
        <v/>
      </c>
      <c r="G209" s="144" t="str">
        <f t="shared" si="57"/>
        <v/>
      </c>
      <c r="I209" s="144" t="str">
        <f t="shared" si="58"/>
        <v/>
      </c>
      <c r="K209" s="144" t="str">
        <f t="shared" si="59"/>
        <v/>
      </c>
      <c r="M209" s="144" t="str">
        <f t="shared" si="60"/>
        <v/>
      </c>
      <c r="O209" s="144" t="str">
        <f t="shared" si="61"/>
        <v/>
      </c>
      <c r="Q209" s="144" t="str">
        <f t="shared" si="62"/>
        <v/>
      </c>
      <c r="S209" s="144" t="str">
        <f t="shared" si="63"/>
        <v/>
      </c>
      <c r="U209" s="144" t="str">
        <f t="shared" si="64"/>
        <v/>
      </c>
      <c r="W209" s="144" t="str">
        <f t="shared" si="65"/>
        <v/>
      </c>
      <c r="Y209" s="144" t="str">
        <f t="shared" si="66"/>
        <v/>
      </c>
      <c r="AA209" s="144" t="str">
        <f t="shared" si="67"/>
        <v/>
      </c>
      <c r="AC209" s="144" t="str">
        <f t="shared" si="68"/>
        <v/>
      </c>
      <c r="AE209" s="144" t="str">
        <f t="shared" si="69"/>
        <v/>
      </c>
      <c r="AG209" s="144" t="str">
        <f t="shared" si="70"/>
        <v/>
      </c>
      <c r="AI209" s="144" t="str">
        <f t="shared" si="71"/>
        <v/>
      </c>
      <c r="AK209" s="144" t="str">
        <f t="shared" si="72"/>
        <v/>
      </c>
      <c r="AM209" s="144" t="str">
        <f t="shared" si="73"/>
        <v/>
      </c>
      <c r="AO209" s="144" t="str">
        <f t="shared" si="74"/>
        <v/>
      </c>
      <c r="AQ209" s="144" t="str">
        <f t="shared" si="75"/>
        <v/>
      </c>
    </row>
    <row r="210" spans="5:43" x14ac:dyDescent="0.25">
      <c r="E210" s="144" t="str">
        <f t="shared" si="57"/>
        <v/>
      </c>
      <c r="G210" s="144" t="str">
        <f t="shared" si="57"/>
        <v/>
      </c>
      <c r="I210" s="144" t="str">
        <f t="shared" si="58"/>
        <v/>
      </c>
      <c r="K210" s="144" t="str">
        <f t="shared" si="59"/>
        <v/>
      </c>
      <c r="M210" s="144" t="str">
        <f t="shared" si="60"/>
        <v/>
      </c>
      <c r="O210" s="144" t="str">
        <f t="shared" si="61"/>
        <v/>
      </c>
      <c r="Q210" s="144" t="str">
        <f t="shared" si="62"/>
        <v/>
      </c>
      <c r="S210" s="144" t="str">
        <f t="shared" si="63"/>
        <v/>
      </c>
      <c r="U210" s="144" t="str">
        <f t="shared" si="64"/>
        <v/>
      </c>
      <c r="W210" s="144" t="str">
        <f t="shared" si="65"/>
        <v/>
      </c>
      <c r="Y210" s="144" t="str">
        <f t="shared" si="66"/>
        <v/>
      </c>
      <c r="AA210" s="144" t="str">
        <f t="shared" si="67"/>
        <v/>
      </c>
      <c r="AC210" s="144" t="str">
        <f t="shared" si="68"/>
        <v/>
      </c>
      <c r="AE210" s="144" t="str">
        <f t="shared" si="69"/>
        <v/>
      </c>
      <c r="AG210" s="144" t="str">
        <f t="shared" si="70"/>
        <v/>
      </c>
      <c r="AI210" s="144" t="str">
        <f t="shared" si="71"/>
        <v/>
      </c>
      <c r="AK210" s="144" t="str">
        <f t="shared" si="72"/>
        <v/>
      </c>
      <c r="AM210" s="144" t="str">
        <f t="shared" si="73"/>
        <v/>
      </c>
      <c r="AO210" s="144" t="str">
        <f t="shared" si="74"/>
        <v/>
      </c>
      <c r="AQ210" s="144" t="str">
        <f t="shared" si="75"/>
        <v/>
      </c>
    </row>
    <row r="211" spans="5:43" x14ac:dyDescent="0.25">
      <c r="E211" s="144" t="str">
        <f t="shared" si="57"/>
        <v/>
      </c>
      <c r="G211" s="144" t="str">
        <f t="shared" si="57"/>
        <v/>
      </c>
      <c r="I211" s="144" t="str">
        <f t="shared" si="58"/>
        <v/>
      </c>
      <c r="K211" s="144" t="str">
        <f t="shared" si="59"/>
        <v/>
      </c>
      <c r="M211" s="144" t="str">
        <f t="shared" si="60"/>
        <v/>
      </c>
      <c r="O211" s="144" t="str">
        <f t="shared" si="61"/>
        <v/>
      </c>
      <c r="Q211" s="144" t="str">
        <f t="shared" si="62"/>
        <v/>
      </c>
      <c r="S211" s="144" t="str">
        <f t="shared" si="63"/>
        <v/>
      </c>
      <c r="U211" s="144" t="str">
        <f t="shared" si="64"/>
        <v/>
      </c>
      <c r="W211" s="144" t="str">
        <f t="shared" si="65"/>
        <v/>
      </c>
      <c r="Y211" s="144" t="str">
        <f t="shared" si="66"/>
        <v/>
      </c>
      <c r="AA211" s="144" t="str">
        <f t="shared" si="67"/>
        <v/>
      </c>
      <c r="AC211" s="144" t="str">
        <f t="shared" si="68"/>
        <v/>
      </c>
      <c r="AE211" s="144" t="str">
        <f t="shared" si="69"/>
        <v/>
      </c>
      <c r="AG211" s="144" t="str">
        <f t="shared" si="70"/>
        <v/>
      </c>
      <c r="AI211" s="144" t="str">
        <f t="shared" si="71"/>
        <v/>
      </c>
      <c r="AK211" s="144" t="str">
        <f t="shared" si="72"/>
        <v/>
      </c>
      <c r="AM211" s="144" t="str">
        <f t="shared" si="73"/>
        <v/>
      </c>
      <c r="AO211" s="144" t="str">
        <f t="shared" si="74"/>
        <v/>
      </c>
      <c r="AQ211" s="144" t="str">
        <f t="shared" si="75"/>
        <v/>
      </c>
    </row>
    <row r="212" spans="5:43" x14ac:dyDescent="0.25">
      <c r="E212" s="144" t="str">
        <f t="shared" si="57"/>
        <v/>
      </c>
      <c r="G212" s="144" t="str">
        <f t="shared" si="57"/>
        <v/>
      </c>
      <c r="I212" s="144" t="str">
        <f t="shared" si="58"/>
        <v/>
      </c>
      <c r="K212" s="144" t="str">
        <f t="shared" si="59"/>
        <v/>
      </c>
      <c r="M212" s="144" t="str">
        <f t="shared" si="60"/>
        <v/>
      </c>
      <c r="O212" s="144" t="str">
        <f t="shared" si="61"/>
        <v/>
      </c>
      <c r="Q212" s="144" t="str">
        <f t="shared" si="62"/>
        <v/>
      </c>
      <c r="S212" s="144" t="str">
        <f t="shared" si="63"/>
        <v/>
      </c>
      <c r="U212" s="144" t="str">
        <f t="shared" si="64"/>
        <v/>
      </c>
      <c r="W212" s="144" t="str">
        <f t="shared" si="65"/>
        <v/>
      </c>
      <c r="Y212" s="144" t="str">
        <f t="shared" si="66"/>
        <v/>
      </c>
      <c r="AA212" s="144" t="str">
        <f t="shared" si="67"/>
        <v/>
      </c>
      <c r="AC212" s="144" t="str">
        <f t="shared" si="68"/>
        <v/>
      </c>
      <c r="AE212" s="144" t="str">
        <f t="shared" si="69"/>
        <v/>
      </c>
      <c r="AG212" s="144" t="str">
        <f t="shared" si="70"/>
        <v/>
      </c>
      <c r="AI212" s="144" t="str">
        <f t="shared" si="71"/>
        <v/>
      </c>
      <c r="AK212" s="144" t="str">
        <f t="shared" si="72"/>
        <v/>
      </c>
      <c r="AM212" s="144" t="str">
        <f t="shared" si="73"/>
        <v/>
      </c>
      <c r="AO212" s="144" t="str">
        <f t="shared" si="74"/>
        <v/>
      </c>
      <c r="AQ212" s="144" t="str">
        <f t="shared" si="75"/>
        <v/>
      </c>
    </row>
    <row r="213" spans="5:43" x14ac:dyDescent="0.25">
      <c r="E213" s="144" t="str">
        <f t="shared" si="57"/>
        <v/>
      </c>
      <c r="G213" s="144" t="str">
        <f t="shared" si="57"/>
        <v/>
      </c>
      <c r="I213" s="144" t="str">
        <f t="shared" si="58"/>
        <v/>
      </c>
      <c r="K213" s="144" t="str">
        <f t="shared" si="59"/>
        <v/>
      </c>
      <c r="M213" s="144" t="str">
        <f t="shared" si="60"/>
        <v/>
      </c>
      <c r="O213" s="144" t="str">
        <f t="shared" si="61"/>
        <v/>
      </c>
      <c r="Q213" s="144" t="str">
        <f t="shared" si="62"/>
        <v/>
      </c>
      <c r="S213" s="144" t="str">
        <f t="shared" si="63"/>
        <v/>
      </c>
      <c r="U213" s="144" t="str">
        <f t="shared" si="64"/>
        <v/>
      </c>
      <c r="W213" s="144" t="str">
        <f t="shared" si="65"/>
        <v/>
      </c>
      <c r="Y213" s="144" t="str">
        <f t="shared" si="66"/>
        <v/>
      </c>
      <c r="AA213" s="144" t="str">
        <f t="shared" si="67"/>
        <v/>
      </c>
      <c r="AC213" s="144" t="str">
        <f t="shared" si="68"/>
        <v/>
      </c>
      <c r="AE213" s="144" t="str">
        <f t="shared" si="69"/>
        <v/>
      </c>
      <c r="AG213" s="144" t="str">
        <f t="shared" si="70"/>
        <v/>
      </c>
      <c r="AI213" s="144" t="str">
        <f t="shared" si="71"/>
        <v/>
      </c>
      <c r="AK213" s="144" t="str">
        <f t="shared" si="72"/>
        <v/>
      </c>
      <c r="AM213" s="144" t="str">
        <f t="shared" si="73"/>
        <v/>
      </c>
      <c r="AO213" s="144" t="str">
        <f t="shared" si="74"/>
        <v/>
      </c>
      <c r="AQ213" s="144" t="str">
        <f t="shared" si="75"/>
        <v/>
      </c>
    </row>
    <row r="214" spans="5:43" x14ac:dyDescent="0.25">
      <c r="E214" s="144" t="str">
        <f t="shared" si="57"/>
        <v/>
      </c>
      <c r="G214" s="144" t="str">
        <f t="shared" si="57"/>
        <v/>
      </c>
      <c r="I214" s="144" t="str">
        <f t="shared" si="58"/>
        <v/>
      </c>
      <c r="K214" s="144" t="str">
        <f t="shared" si="59"/>
        <v/>
      </c>
      <c r="M214" s="144" t="str">
        <f t="shared" si="60"/>
        <v/>
      </c>
      <c r="O214" s="144" t="str">
        <f t="shared" si="61"/>
        <v/>
      </c>
      <c r="Q214" s="144" t="str">
        <f t="shared" si="62"/>
        <v/>
      </c>
      <c r="S214" s="144" t="str">
        <f t="shared" si="63"/>
        <v/>
      </c>
      <c r="U214" s="144" t="str">
        <f t="shared" si="64"/>
        <v/>
      </c>
      <c r="W214" s="144" t="str">
        <f t="shared" si="65"/>
        <v/>
      </c>
      <c r="Y214" s="144" t="str">
        <f t="shared" si="66"/>
        <v/>
      </c>
      <c r="AA214" s="144" t="str">
        <f t="shared" si="67"/>
        <v/>
      </c>
      <c r="AC214" s="144" t="str">
        <f t="shared" si="68"/>
        <v/>
      </c>
      <c r="AE214" s="144" t="str">
        <f t="shared" si="69"/>
        <v/>
      </c>
      <c r="AG214" s="144" t="str">
        <f t="shared" si="70"/>
        <v/>
      </c>
      <c r="AI214" s="144" t="str">
        <f t="shared" si="71"/>
        <v/>
      </c>
      <c r="AK214" s="144" t="str">
        <f t="shared" si="72"/>
        <v/>
      </c>
      <c r="AM214" s="144" t="str">
        <f t="shared" si="73"/>
        <v/>
      </c>
      <c r="AO214" s="144" t="str">
        <f t="shared" si="74"/>
        <v/>
      </c>
      <c r="AQ214" s="144" t="str">
        <f t="shared" si="75"/>
        <v/>
      </c>
    </row>
    <row r="215" spans="5:43" x14ac:dyDescent="0.25">
      <c r="E215" s="144" t="str">
        <f t="shared" si="57"/>
        <v/>
      </c>
      <c r="G215" s="144" t="str">
        <f t="shared" si="57"/>
        <v/>
      </c>
      <c r="I215" s="144" t="str">
        <f t="shared" si="58"/>
        <v/>
      </c>
      <c r="K215" s="144" t="str">
        <f t="shared" si="59"/>
        <v/>
      </c>
      <c r="M215" s="144" t="str">
        <f t="shared" si="60"/>
        <v/>
      </c>
      <c r="O215" s="144" t="str">
        <f t="shared" si="61"/>
        <v/>
      </c>
      <c r="Q215" s="144" t="str">
        <f t="shared" si="62"/>
        <v/>
      </c>
      <c r="S215" s="144" t="str">
        <f t="shared" si="63"/>
        <v/>
      </c>
      <c r="U215" s="144" t="str">
        <f t="shared" si="64"/>
        <v/>
      </c>
      <c r="W215" s="144" t="str">
        <f t="shared" si="65"/>
        <v/>
      </c>
      <c r="Y215" s="144" t="str">
        <f t="shared" si="66"/>
        <v/>
      </c>
      <c r="AA215" s="144" t="str">
        <f t="shared" si="67"/>
        <v/>
      </c>
      <c r="AC215" s="144" t="str">
        <f t="shared" si="68"/>
        <v/>
      </c>
      <c r="AE215" s="144" t="str">
        <f t="shared" si="69"/>
        <v/>
      </c>
      <c r="AG215" s="144" t="str">
        <f t="shared" si="70"/>
        <v/>
      </c>
      <c r="AI215" s="144" t="str">
        <f t="shared" si="71"/>
        <v/>
      </c>
      <c r="AK215" s="144" t="str">
        <f t="shared" si="72"/>
        <v/>
      </c>
      <c r="AM215" s="144" t="str">
        <f t="shared" si="73"/>
        <v/>
      </c>
      <c r="AO215" s="144" t="str">
        <f t="shared" si="74"/>
        <v/>
      </c>
      <c r="AQ215" s="144" t="str">
        <f t="shared" si="75"/>
        <v/>
      </c>
    </row>
    <row r="216" spans="5:43" x14ac:dyDescent="0.25">
      <c r="E216" s="144" t="str">
        <f t="shared" si="57"/>
        <v/>
      </c>
      <c r="G216" s="144" t="str">
        <f t="shared" si="57"/>
        <v/>
      </c>
      <c r="I216" s="144" t="str">
        <f t="shared" si="58"/>
        <v/>
      </c>
      <c r="K216" s="144" t="str">
        <f t="shared" si="59"/>
        <v/>
      </c>
      <c r="M216" s="144" t="str">
        <f t="shared" si="60"/>
        <v/>
      </c>
      <c r="O216" s="144" t="str">
        <f t="shared" si="61"/>
        <v/>
      </c>
      <c r="Q216" s="144" t="str">
        <f t="shared" si="62"/>
        <v/>
      </c>
      <c r="S216" s="144" t="str">
        <f t="shared" si="63"/>
        <v/>
      </c>
      <c r="U216" s="144" t="str">
        <f t="shared" si="64"/>
        <v/>
      </c>
      <c r="W216" s="144" t="str">
        <f t="shared" si="65"/>
        <v/>
      </c>
      <c r="Y216" s="144" t="str">
        <f t="shared" si="66"/>
        <v/>
      </c>
      <c r="AA216" s="144" t="str">
        <f t="shared" si="67"/>
        <v/>
      </c>
      <c r="AC216" s="144" t="str">
        <f t="shared" si="68"/>
        <v/>
      </c>
      <c r="AE216" s="144" t="str">
        <f t="shared" si="69"/>
        <v/>
      </c>
      <c r="AG216" s="144" t="str">
        <f t="shared" si="70"/>
        <v/>
      </c>
      <c r="AI216" s="144" t="str">
        <f t="shared" si="71"/>
        <v/>
      </c>
      <c r="AK216" s="144" t="str">
        <f t="shared" si="72"/>
        <v/>
      </c>
      <c r="AM216" s="144" t="str">
        <f t="shared" si="73"/>
        <v/>
      </c>
      <c r="AO216" s="144" t="str">
        <f t="shared" si="74"/>
        <v/>
      </c>
      <c r="AQ216" s="144" t="str">
        <f t="shared" si="75"/>
        <v/>
      </c>
    </row>
    <row r="217" spans="5:43" x14ac:dyDescent="0.25">
      <c r="E217" s="144" t="str">
        <f t="shared" si="57"/>
        <v/>
      </c>
      <c r="G217" s="144" t="str">
        <f t="shared" si="57"/>
        <v/>
      </c>
      <c r="I217" s="144" t="str">
        <f t="shared" si="58"/>
        <v/>
      </c>
      <c r="K217" s="144" t="str">
        <f t="shared" si="59"/>
        <v/>
      </c>
      <c r="M217" s="144" t="str">
        <f t="shared" si="60"/>
        <v/>
      </c>
      <c r="O217" s="144" t="str">
        <f t="shared" si="61"/>
        <v/>
      </c>
      <c r="Q217" s="144" t="str">
        <f t="shared" si="62"/>
        <v/>
      </c>
      <c r="S217" s="144" t="str">
        <f t="shared" si="63"/>
        <v/>
      </c>
      <c r="U217" s="144" t="str">
        <f t="shared" si="64"/>
        <v/>
      </c>
      <c r="W217" s="144" t="str">
        <f t="shared" si="65"/>
        <v/>
      </c>
      <c r="Y217" s="144" t="str">
        <f t="shared" si="66"/>
        <v/>
      </c>
      <c r="AA217" s="144" t="str">
        <f t="shared" si="67"/>
        <v/>
      </c>
      <c r="AC217" s="144" t="str">
        <f t="shared" si="68"/>
        <v/>
      </c>
      <c r="AE217" s="144" t="str">
        <f t="shared" si="69"/>
        <v/>
      </c>
      <c r="AG217" s="144" t="str">
        <f t="shared" si="70"/>
        <v/>
      </c>
      <c r="AI217" s="144" t="str">
        <f t="shared" si="71"/>
        <v/>
      </c>
      <c r="AK217" s="144" t="str">
        <f t="shared" si="72"/>
        <v/>
      </c>
      <c r="AM217" s="144" t="str">
        <f t="shared" si="73"/>
        <v/>
      </c>
      <c r="AO217" s="144" t="str">
        <f t="shared" si="74"/>
        <v/>
      </c>
      <c r="AQ217" s="144" t="str">
        <f t="shared" si="75"/>
        <v/>
      </c>
    </row>
    <row r="218" spans="5:43" x14ac:dyDescent="0.25">
      <c r="E218" s="144" t="str">
        <f t="shared" si="57"/>
        <v/>
      </c>
      <c r="G218" s="144" t="str">
        <f t="shared" si="57"/>
        <v/>
      </c>
      <c r="I218" s="144" t="str">
        <f t="shared" si="58"/>
        <v/>
      </c>
      <c r="K218" s="144" t="str">
        <f t="shared" si="59"/>
        <v/>
      </c>
      <c r="M218" s="144" t="str">
        <f t="shared" si="60"/>
        <v/>
      </c>
      <c r="O218" s="144" t="str">
        <f t="shared" si="61"/>
        <v/>
      </c>
      <c r="Q218" s="144" t="str">
        <f t="shared" si="62"/>
        <v/>
      </c>
      <c r="S218" s="144" t="str">
        <f t="shared" si="63"/>
        <v/>
      </c>
      <c r="U218" s="144" t="str">
        <f t="shared" si="64"/>
        <v/>
      </c>
      <c r="W218" s="144" t="str">
        <f t="shared" si="65"/>
        <v/>
      </c>
      <c r="Y218" s="144" t="str">
        <f t="shared" si="66"/>
        <v/>
      </c>
      <c r="AA218" s="144" t="str">
        <f t="shared" si="67"/>
        <v/>
      </c>
      <c r="AC218" s="144" t="str">
        <f t="shared" si="68"/>
        <v/>
      </c>
      <c r="AE218" s="144" t="str">
        <f t="shared" si="69"/>
        <v/>
      </c>
      <c r="AG218" s="144" t="str">
        <f t="shared" si="70"/>
        <v/>
      </c>
      <c r="AI218" s="144" t="str">
        <f t="shared" si="71"/>
        <v/>
      </c>
      <c r="AK218" s="144" t="str">
        <f t="shared" si="72"/>
        <v/>
      </c>
      <c r="AM218" s="144" t="str">
        <f t="shared" si="73"/>
        <v/>
      </c>
      <c r="AO218" s="144" t="str">
        <f t="shared" si="74"/>
        <v/>
      </c>
      <c r="AQ218" s="144" t="str">
        <f t="shared" si="75"/>
        <v/>
      </c>
    </row>
    <row r="219" spans="5:43" x14ac:dyDescent="0.25">
      <c r="E219" s="144" t="str">
        <f t="shared" si="57"/>
        <v/>
      </c>
      <c r="G219" s="144" t="str">
        <f t="shared" si="57"/>
        <v/>
      </c>
      <c r="I219" s="144" t="str">
        <f t="shared" si="58"/>
        <v/>
      </c>
      <c r="K219" s="144" t="str">
        <f t="shared" si="59"/>
        <v/>
      </c>
      <c r="M219" s="144" t="str">
        <f t="shared" si="60"/>
        <v/>
      </c>
      <c r="O219" s="144" t="str">
        <f t="shared" si="61"/>
        <v/>
      </c>
      <c r="Q219" s="144" t="str">
        <f t="shared" si="62"/>
        <v/>
      </c>
      <c r="S219" s="144" t="str">
        <f t="shared" si="63"/>
        <v/>
      </c>
      <c r="U219" s="144" t="str">
        <f t="shared" si="64"/>
        <v/>
      </c>
      <c r="W219" s="144" t="str">
        <f t="shared" si="65"/>
        <v/>
      </c>
      <c r="Y219" s="144" t="str">
        <f t="shared" si="66"/>
        <v/>
      </c>
      <c r="AA219" s="144" t="str">
        <f t="shared" si="67"/>
        <v/>
      </c>
      <c r="AC219" s="144" t="str">
        <f t="shared" si="68"/>
        <v/>
      </c>
      <c r="AE219" s="144" t="str">
        <f t="shared" si="69"/>
        <v/>
      </c>
      <c r="AG219" s="144" t="str">
        <f t="shared" si="70"/>
        <v/>
      </c>
      <c r="AI219" s="144" t="str">
        <f t="shared" si="71"/>
        <v/>
      </c>
      <c r="AK219" s="144" t="str">
        <f t="shared" si="72"/>
        <v/>
      </c>
      <c r="AM219" s="144" t="str">
        <f t="shared" si="73"/>
        <v/>
      </c>
      <c r="AO219" s="144" t="str">
        <f t="shared" si="74"/>
        <v/>
      </c>
      <c r="AQ219" s="144" t="str">
        <f t="shared" si="75"/>
        <v/>
      </c>
    </row>
    <row r="220" spans="5:43" x14ac:dyDescent="0.25">
      <c r="E220" s="144" t="str">
        <f t="shared" si="57"/>
        <v/>
      </c>
      <c r="G220" s="144" t="str">
        <f t="shared" si="57"/>
        <v/>
      </c>
      <c r="I220" s="144" t="str">
        <f t="shared" si="58"/>
        <v/>
      </c>
      <c r="K220" s="144" t="str">
        <f t="shared" si="59"/>
        <v/>
      </c>
      <c r="M220" s="144" t="str">
        <f t="shared" si="60"/>
        <v/>
      </c>
      <c r="O220" s="144" t="str">
        <f t="shared" si="61"/>
        <v/>
      </c>
      <c r="Q220" s="144" t="str">
        <f t="shared" si="62"/>
        <v/>
      </c>
      <c r="S220" s="144" t="str">
        <f t="shared" si="63"/>
        <v/>
      </c>
      <c r="U220" s="144" t="str">
        <f t="shared" si="64"/>
        <v/>
      </c>
      <c r="W220" s="144" t="str">
        <f t="shared" si="65"/>
        <v/>
      </c>
      <c r="Y220" s="144" t="str">
        <f t="shared" si="66"/>
        <v/>
      </c>
      <c r="AA220" s="144" t="str">
        <f t="shared" si="67"/>
        <v/>
      </c>
      <c r="AC220" s="144" t="str">
        <f t="shared" si="68"/>
        <v/>
      </c>
      <c r="AE220" s="144" t="str">
        <f t="shared" si="69"/>
        <v/>
      </c>
      <c r="AG220" s="144" t="str">
        <f t="shared" si="70"/>
        <v/>
      </c>
      <c r="AI220" s="144" t="str">
        <f t="shared" si="71"/>
        <v/>
      </c>
      <c r="AK220" s="144" t="str">
        <f t="shared" si="72"/>
        <v/>
      </c>
      <c r="AM220" s="144" t="str">
        <f t="shared" si="73"/>
        <v/>
      </c>
      <c r="AO220" s="144" t="str">
        <f t="shared" si="74"/>
        <v/>
      </c>
      <c r="AQ220" s="144" t="str">
        <f t="shared" si="75"/>
        <v/>
      </c>
    </row>
    <row r="221" spans="5:43" x14ac:dyDescent="0.25">
      <c r="E221" s="144" t="str">
        <f t="shared" si="57"/>
        <v/>
      </c>
      <c r="G221" s="144" t="str">
        <f t="shared" si="57"/>
        <v/>
      </c>
      <c r="I221" s="144" t="str">
        <f t="shared" si="58"/>
        <v/>
      </c>
      <c r="K221" s="144" t="str">
        <f t="shared" si="59"/>
        <v/>
      </c>
      <c r="M221" s="144" t="str">
        <f t="shared" si="60"/>
        <v/>
      </c>
      <c r="O221" s="144" t="str">
        <f t="shared" si="61"/>
        <v/>
      </c>
      <c r="Q221" s="144" t="str">
        <f t="shared" si="62"/>
        <v/>
      </c>
      <c r="S221" s="144" t="str">
        <f t="shared" si="63"/>
        <v/>
      </c>
      <c r="U221" s="144" t="str">
        <f t="shared" si="64"/>
        <v/>
      </c>
      <c r="W221" s="144" t="str">
        <f t="shared" si="65"/>
        <v/>
      </c>
      <c r="Y221" s="144" t="str">
        <f t="shared" si="66"/>
        <v/>
      </c>
      <c r="AA221" s="144" t="str">
        <f t="shared" si="67"/>
        <v/>
      </c>
      <c r="AC221" s="144" t="str">
        <f t="shared" si="68"/>
        <v/>
      </c>
      <c r="AE221" s="144" t="str">
        <f t="shared" si="69"/>
        <v/>
      </c>
      <c r="AG221" s="144" t="str">
        <f t="shared" si="70"/>
        <v/>
      </c>
      <c r="AI221" s="144" t="str">
        <f t="shared" si="71"/>
        <v/>
      </c>
      <c r="AK221" s="144" t="str">
        <f t="shared" si="72"/>
        <v/>
      </c>
      <c r="AM221" s="144" t="str">
        <f t="shared" si="73"/>
        <v/>
      </c>
      <c r="AO221" s="144" t="str">
        <f t="shared" si="74"/>
        <v/>
      </c>
      <c r="AQ221" s="144" t="str">
        <f t="shared" si="75"/>
        <v/>
      </c>
    </row>
    <row r="222" spans="5:43" x14ac:dyDescent="0.25">
      <c r="E222" s="144" t="str">
        <f t="shared" si="57"/>
        <v/>
      </c>
      <c r="G222" s="144" t="str">
        <f t="shared" si="57"/>
        <v/>
      </c>
      <c r="I222" s="144" t="str">
        <f t="shared" si="58"/>
        <v/>
      </c>
      <c r="K222" s="144" t="str">
        <f t="shared" si="59"/>
        <v/>
      </c>
      <c r="M222" s="144" t="str">
        <f t="shared" si="60"/>
        <v/>
      </c>
      <c r="O222" s="144" t="str">
        <f t="shared" si="61"/>
        <v/>
      </c>
      <c r="Q222" s="144" t="str">
        <f t="shared" si="62"/>
        <v/>
      </c>
      <c r="S222" s="144" t="str">
        <f t="shared" si="63"/>
        <v/>
      </c>
      <c r="U222" s="144" t="str">
        <f t="shared" si="64"/>
        <v/>
      </c>
      <c r="W222" s="144" t="str">
        <f t="shared" si="65"/>
        <v/>
      </c>
      <c r="Y222" s="144" t="str">
        <f t="shared" si="66"/>
        <v/>
      </c>
      <c r="AA222" s="144" t="str">
        <f t="shared" si="67"/>
        <v/>
      </c>
      <c r="AC222" s="144" t="str">
        <f t="shared" si="68"/>
        <v/>
      </c>
      <c r="AE222" s="144" t="str">
        <f t="shared" si="69"/>
        <v/>
      </c>
      <c r="AG222" s="144" t="str">
        <f t="shared" si="70"/>
        <v/>
      </c>
      <c r="AI222" s="144" t="str">
        <f t="shared" si="71"/>
        <v/>
      </c>
      <c r="AK222" s="144" t="str">
        <f t="shared" si="72"/>
        <v/>
      </c>
      <c r="AM222" s="144" t="str">
        <f t="shared" si="73"/>
        <v/>
      </c>
      <c r="AO222" s="144" t="str">
        <f t="shared" si="74"/>
        <v/>
      </c>
      <c r="AQ222" s="144" t="str">
        <f t="shared" si="75"/>
        <v/>
      </c>
    </row>
    <row r="223" spans="5:43" x14ac:dyDescent="0.25">
      <c r="E223" s="144" t="str">
        <f t="shared" si="57"/>
        <v/>
      </c>
      <c r="G223" s="144" t="str">
        <f t="shared" si="57"/>
        <v/>
      </c>
      <c r="I223" s="144" t="str">
        <f t="shared" si="58"/>
        <v/>
      </c>
      <c r="K223" s="144" t="str">
        <f t="shared" si="59"/>
        <v/>
      </c>
      <c r="M223" s="144" t="str">
        <f t="shared" si="60"/>
        <v/>
      </c>
      <c r="O223" s="144" t="str">
        <f t="shared" si="61"/>
        <v/>
      </c>
      <c r="Q223" s="144" t="str">
        <f t="shared" si="62"/>
        <v/>
      </c>
      <c r="S223" s="144" t="str">
        <f t="shared" si="63"/>
        <v/>
      </c>
      <c r="U223" s="144" t="str">
        <f t="shared" si="64"/>
        <v/>
      </c>
      <c r="W223" s="144" t="str">
        <f t="shared" si="65"/>
        <v/>
      </c>
      <c r="Y223" s="144" t="str">
        <f t="shared" si="66"/>
        <v/>
      </c>
      <c r="AA223" s="144" t="str">
        <f t="shared" si="67"/>
        <v/>
      </c>
      <c r="AC223" s="144" t="str">
        <f t="shared" si="68"/>
        <v/>
      </c>
      <c r="AE223" s="144" t="str">
        <f t="shared" si="69"/>
        <v/>
      </c>
      <c r="AG223" s="144" t="str">
        <f t="shared" si="70"/>
        <v/>
      </c>
      <c r="AI223" s="144" t="str">
        <f t="shared" si="71"/>
        <v/>
      </c>
      <c r="AK223" s="144" t="str">
        <f t="shared" si="72"/>
        <v/>
      </c>
      <c r="AM223" s="144" t="str">
        <f t="shared" si="73"/>
        <v/>
      </c>
      <c r="AO223" s="144" t="str">
        <f t="shared" si="74"/>
        <v/>
      </c>
      <c r="AQ223" s="144" t="str">
        <f t="shared" si="75"/>
        <v/>
      </c>
    </row>
    <row r="224" spans="5:43" x14ac:dyDescent="0.25">
      <c r="E224" s="144" t="str">
        <f t="shared" si="57"/>
        <v/>
      </c>
      <c r="G224" s="144" t="str">
        <f t="shared" si="57"/>
        <v/>
      </c>
      <c r="I224" s="144" t="str">
        <f t="shared" si="58"/>
        <v/>
      </c>
      <c r="K224" s="144" t="str">
        <f t="shared" si="59"/>
        <v/>
      </c>
      <c r="M224" s="144" t="str">
        <f t="shared" si="60"/>
        <v/>
      </c>
      <c r="O224" s="144" t="str">
        <f t="shared" si="61"/>
        <v/>
      </c>
      <c r="Q224" s="144" t="str">
        <f t="shared" si="62"/>
        <v/>
      </c>
      <c r="S224" s="144" t="str">
        <f t="shared" si="63"/>
        <v/>
      </c>
      <c r="U224" s="144" t="str">
        <f t="shared" si="64"/>
        <v/>
      </c>
      <c r="W224" s="144" t="str">
        <f t="shared" si="65"/>
        <v/>
      </c>
      <c r="Y224" s="144" t="str">
        <f t="shared" si="66"/>
        <v/>
      </c>
      <c r="AA224" s="144" t="str">
        <f t="shared" si="67"/>
        <v/>
      </c>
      <c r="AC224" s="144" t="str">
        <f t="shared" si="68"/>
        <v/>
      </c>
      <c r="AE224" s="144" t="str">
        <f t="shared" si="69"/>
        <v/>
      </c>
      <c r="AG224" s="144" t="str">
        <f t="shared" si="70"/>
        <v/>
      </c>
      <c r="AI224" s="144" t="str">
        <f t="shared" si="71"/>
        <v/>
      </c>
      <c r="AK224" s="144" t="str">
        <f t="shared" si="72"/>
        <v/>
      </c>
      <c r="AM224" s="144" t="str">
        <f t="shared" si="73"/>
        <v/>
      </c>
      <c r="AO224" s="144" t="str">
        <f t="shared" si="74"/>
        <v/>
      </c>
      <c r="AQ224" s="144" t="str">
        <f t="shared" si="75"/>
        <v/>
      </c>
    </row>
    <row r="225" spans="5:43" x14ac:dyDescent="0.25">
      <c r="E225" s="144" t="str">
        <f t="shared" si="57"/>
        <v/>
      </c>
      <c r="G225" s="144" t="str">
        <f t="shared" si="57"/>
        <v/>
      </c>
      <c r="I225" s="144" t="str">
        <f t="shared" si="58"/>
        <v/>
      </c>
      <c r="K225" s="144" t="str">
        <f t="shared" si="59"/>
        <v/>
      </c>
      <c r="M225" s="144" t="str">
        <f t="shared" si="60"/>
        <v/>
      </c>
      <c r="O225" s="144" t="str">
        <f t="shared" si="61"/>
        <v/>
      </c>
      <c r="Q225" s="144" t="str">
        <f t="shared" si="62"/>
        <v/>
      </c>
      <c r="S225" s="144" t="str">
        <f t="shared" si="63"/>
        <v/>
      </c>
      <c r="U225" s="144" t="str">
        <f t="shared" si="64"/>
        <v/>
      </c>
      <c r="W225" s="144" t="str">
        <f t="shared" si="65"/>
        <v/>
      </c>
      <c r="Y225" s="144" t="str">
        <f t="shared" si="66"/>
        <v/>
      </c>
      <c r="AA225" s="144" t="str">
        <f t="shared" si="67"/>
        <v/>
      </c>
      <c r="AC225" s="144" t="str">
        <f t="shared" si="68"/>
        <v/>
      </c>
      <c r="AE225" s="144" t="str">
        <f t="shared" si="69"/>
        <v/>
      </c>
      <c r="AG225" s="144" t="str">
        <f t="shared" si="70"/>
        <v/>
      </c>
      <c r="AI225" s="144" t="str">
        <f t="shared" si="71"/>
        <v/>
      </c>
      <c r="AK225" s="144" t="str">
        <f t="shared" si="72"/>
        <v/>
      </c>
      <c r="AM225" s="144" t="str">
        <f t="shared" si="73"/>
        <v/>
      </c>
      <c r="AO225" s="144" t="str">
        <f t="shared" si="74"/>
        <v/>
      </c>
      <c r="AQ225" s="144" t="str">
        <f t="shared" si="75"/>
        <v/>
      </c>
    </row>
    <row r="226" spans="5:43" x14ac:dyDescent="0.25">
      <c r="E226" s="144" t="str">
        <f t="shared" si="57"/>
        <v/>
      </c>
      <c r="G226" s="144" t="str">
        <f t="shared" si="57"/>
        <v/>
      </c>
      <c r="I226" s="144" t="str">
        <f t="shared" si="58"/>
        <v/>
      </c>
      <c r="K226" s="144" t="str">
        <f t="shared" si="59"/>
        <v/>
      </c>
      <c r="M226" s="144" t="str">
        <f t="shared" si="60"/>
        <v/>
      </c>
      <c r="O226" s="144" t="str">
        <f t="shared" si="61"/>
        <v/>
      </c>
      <c r="Q226" s="144" t="str">
        <f t="shared" si="62"/>
        <v/>
      </c>
      <c r="S226" s="144" t="str">
        <f t="shared" si="63"/>
        <v/>
      </c>
      <c r="U226" s="144" t="str">
        <f t="shared" si="64"/>
        <v/>
      </c>
      <c r="W226" s="144" t="str">
        <f t="shared" si="65"/>
        <v/>
      </c>
      <c r="Y226" s="144" t="str">
        <f t="shared" si="66"/>
        <v/>
      </c>
      <c r="AA226" s="144" t="str">
        <f t="shared" si="67"/>
        <v/>
      </c>
      <c r="AC226" s="144" t="str">
        <f t="shared" si="68"/>
        <v/>
      </c>
      <c r="AE226" s="144" t="str">
        <f t="shared" si="69"/>
        <v/>
      </c>
      <c r="AG226" s="144" t="str">
        <f t="shared" si="70"/>
        <v/>
      </c>
      <c r="AI226" s="144" t="str">
        <f t="shared" si="71"/>
        <v/>
      </c>
      <c r="AK226" s="144" t="str">
        <f t="shared" si="72"/>
        <v/>
      </c>
      <c r="AM226" s="144" t="str">
        <f t="shared" si="73"/>
        <v/>
      </c>
      <c r="AO226" s="144" t="str">
        <f t="shared" si="74"/>
        <v/>
      </c>
      <c r="AQ226" s="144" t="str">
        <f t="shared" si="75"/>
        <v/>
      </c>
    </row>
    <row r="227" spans="5:43" x14ac:dyDescent="0.25">
      <c r="E227" s="144" t="str">
        <f t="shared" si="57"/>
        <v/>
      </c>
      <c r="G227" s="144" t="str">
        <f t="shared" si="57"/>
        <v/>
      </c>
      <c r="I227" s="144" t="str">
        <f t="shared" si="58"/>
        <v/>
      </c>
      <c r="K227" s="144" t="str">
        <f t="shared" si="59"/>
        <v/>
      </c>
      <c r="M227" s="144" t="str">
        <f t="shared" si="60"/>
        <v/>
      </c>
      <c r="O227" s="144" t="str">
        <f t="shared" si="61"/>
        <v/>
      </c>
      <c r="Q227" s="144" t="str">
        <f t="shared" si="62"/>
        <v/>
      </c>
      <c r="S227" s="144" t="str">
        <f t="shared" si="63"/>
        <v/>
      </c>
      <c r="U227" s="144" t="str">
        <f t="shared" si="64"/>
        <v/>
      </c>
      <c r="W227" s="144" t="str">
        <f t="shared" si="65"/>
        <v/>
      </c>
      <c r="Y227" s="144" t="str">
        <f t="shared" si="66"/>
        <v/>
      </c>
      <c r="AA227" s="144" t="str">
        <f t="shared" si="67"/>
        <v/>
      </c>
      <c r="AC227" s="144" t="str">
        <f t="shared" si="68"/>
        <v/>
      </c>
      <c r="AE227" s="144" t="str">
        <f t="shared" si="69"/>
        <v/>
      </c>
      <c r="AG227" s="144" t="str">
        <f t="shared" si="70"/>
        <v/>
      </c>
      <c r="AI227" s="144" t="str">
        <f t="shared" si="71"/>
        <v/>
      </c>
      <c r="AK227" s="144" t="str">
        <f t="shared" si="72"/>
        <v/>
      </c>
      <c r="AM227" s="144" t="str">
        <f t="shared" si="73"/>
        <v/>
      </c>
      <c r="AO227" s="144" t="str">
        <f t="shared" si="74"/>
        <v/>
      </c>
      <c r="AQ227" s="144" t="str">
        <f t="shared" si="75"/>
        <v/>
      </c>
    </row>
    <row r="228" spans="5:43" x14ac:dyDescent="0.25">
      <c r="E228" s="144" t="str">
        <f t="shared" si="57"/>
        <v/>
      </c>
      <c r="G228" s="144" t="str">
        <f t="shared" si="57"/>
        <v/>
      </c>
      <c r="I228" s="144" t="str">
        <f t="shared" si="58"/>
        <v/>
      </c>
      <c r="K228" s="144" t="str">
        <f t="shared" si="59"/>
        <v/>
      </c>
      <c r="M228" s="144" t="str">
        <f t="shared" si="60"/>
        <v/>
      </c>
      <c r="O228" s="144" t="str">
        <f t="shared" si="61"/>
        <v/>
      </c>
      <c r="Q228" s="144" t="str">
        <f t="shared" si="62"/>
        <v/>
      </c>
      <c r="S228" s="144" t="str">
        <f t="shared" si="63"/>
        <v/>
      </c>
      <c r="U228" s="144" t="str">
        <f t="shared" si="64"/>
        <v/>
      </c>
      <c r="W228" s="144" t="str">
        <f t="shared" si="65"/>
        <v/>
      </c>
      <c r="Y228" s="144" t="str">
        <f t="shared" si="66"/>
        <v/>
      </c>
      <c r="AA228" s="144" t="str">
        <f t="shared" si="67"/>
        <v/>
      </c>
      <c r="AC228" s="144" t="str">
        <f t="shared" si="68"/>
        <v/>
      </c>
      <c r="AE228" s="144" t="str">
        <f t="shared" si="69"/>
        <v/>
      </c>
      <c r="AG228" s="144" t="str">
        <f t="shared" si="70"/>
        <v/>
      </c>
      <c r="AI228" s="144" t="str">
        <f t="shared" si="71"/>
        <v/>
      </c>
      <c r="AK228" s="144" t="str">
        <f t="shared" si="72"/>
        <v/>
      </c>
      <c r="AM228" s="144" t="str">
        <f t="shared" si="73"/>
        <v/>
      </c>
      <c r="AO228" s="144" t="str">
        <f t="shared" si="74"/>
        <v/>
      </c>
      <c r="AQ228" s="144" t="str">
        <f t="shared" si="75"/>
        <v/>
      </c>
    </row>
    <row r="229" spans="5:43" x14ac:dyDescent="0.25">
      <c r="E229" s="144" t="str">
        <f t="shared" si="57"/>
        <v/>
      </c>
      <c r="G229" s="144" t="str">
        <f t="shared" si="57"/>
        <v/>
      </c>
      <c r="I229" s="144" t="str">
        <f t="shared" si="58"/>
        <v/>
      </c>
      <c r="K229" s="144" t="str">
        <f t="shared" si="59"/>
        <v/>
      </c>
      <c r="M229" s="144" t="str">
        <f t="shared" si="60"/>
        <v/>
      </c>
      <c r="O229" s="144" t="str">
        <f t="shared" si="61"/>
        <v/>
      </c>
      <c r="Q229" s="144" t="str">
        <f t="shared" si="62"/>
        <v/>
      </c>
      <c r="S229" s="144" t="str">
        <f t="shared" si="63"/>
        <v/>
      </c>
      <c r="U229" s="144" t="str">
        <f t="shared" si="64"/>
        <v/>
      </c>
      <c r="W229" s="144" t="str">
        <f t="shared" si="65"/>
        <v/>
      </c>
      <c r="Y229" s="144" t="str">
        <f t="shared" si="66"/>
        <v/>
      </c>
      <c r="AA229" s="144" t="str">
        <f t="shared" si="67"/>
        <v/>
      </c>
      <c r="AC229" s="144" t="str">
        <f t="shared" si="68"/>
        <v/>
      </c>
      <c r="AE229" s="144" t="str">
        <f t="shared" si="69"/>
        <v/>
      </c>
      <c r="AG229" s="144" t="str">
        <f t="shared" si="70"/>
        <v/>
      </c>
      <c r="AI229" s="144" t="str">
        <f t="shared" si="71"/>
        <v/>
      </c>
      <c r="AK229" s="144" t="str">
        <f t="shared" si="72"/>
        <v/>
      </c>
      <c r="AM229" s="144" t="str">
        <f t="shared" si="73"/>
        <v/>
      </c>
      <c r="AO229" s="144" t="str">
        <f t="shared" si="74"/>
        <v/>
      </c>
      <c r="AQ229" s="144" t="str">
        <f t="shared" si="75"/>
        <v/>
      </c>
    </row>
    <row r="230" spans="5:43" x14ac:dyDescent="0.25">
      <c r="E230" s="144" t="str">
        <f t="shared" si="57"/>
        <v/>
      </c>
      <c r="G230" s="144" t="str">
        <f t="shared" si="57"/>
        <v/>
      </c>
      <c r="I230" s="144" t="str">
        <f t="shared" si="58"/>
        <v/>
      </c>
      <c r="K230" s="144" t="str">
        <f t="shared" si="59"/>
        <v/>
      </c>
      <c r="M230" s="144" t="str">
        <f t="shared" si="60"/>
        <v/>
      </c>
      <c r="O230" s="144" t="str">
        <f t="shared" si="61"/>
        <v/>
      </c>
      <c r="Q230" s="144" t="str">
        <f t="shared" si="62"/>
        <v/>
      </c>
      <c r="S230" s="144" t="str">
        <f t="shared" si="63"/>
        <v/>
      </c>
      <c r="U230" s="144" t="str">
        <f t="shared" si="64"/>
        <v/>
      </c>
      <c r="W230" s="144" t="str">
        <f t="shared" si="65"/>
        <v/>
      </c>
      <c r="Y230" s="144" t="str">
        <f t="shared" si="66"/>
        <v/>
      </c>
      <c r="AA230" s="144" t="str">
        <f t="shared" si="67"/>
        <v/>
      </c>
      <c r="AC230" s="144" t="str">
        <f t="shared" si="68"/>
        <v/>
      </c>
      <c r="AE230" s="144" t="str">
        <f t="shared" si="69"/>
        <v/>
      </c>
      <c r="AG230" s="144" t="str">
        <f t="shared" si="70"/>
        <v/>
      </c>
      <c r="AI230" s="144" t="str">
        <f t="shared" si="71"/>
        <v/>
      </c>
      <c r="AK230" s="144" t="str">
        <f t="shared" si="72"/>
        <v/>
      </c>
      <c r="AM230" s="144" t="str">
        <f t="shared" si="73"/>
        <v/>
      </c>
      <c r="AO230" s="144" t="str">
        <f t="shared" si="74"/>
        <v/>
      </c>
      <c r="AQ230" s="144" t="str">
        <f t="shared" si="75"/>
        <v/>
      </c>
    </row>
    <row r="231" spans="5:43" x14ac:dyDescent="0.25">
      <c r="E231" s="144" t="str">
        <f t="shared" si="57"/>
        <v/>
      </c>
      <c r="G231" s="144" t="str">
        <f t="shared" si="57"/>
        <v/>
      </c>
      <c r="I231" s="144" t="str">
        <f t="shared" si="58"/>
        <v/>
      </c>
      <c r="K231" s="144" t="str">
        <f t="shared" si="59"/>
        <v/>
      </c>
      <c r="M231" s="144" t="str">
        <f t="shared" si="60"/>
        <v/>
      </c>
      <c r="O231" s="144" t="str">
        <f t="shared" si="61"/>
        <v/>
      </c>
      <c r="Q231" s="144" t="str">
        <f t="shared" si="62"/>
        <v/>
      </c>
      <c r="S231" s="144" t="str">
        <f t="shared" si="63"/>
        <v/>
      </c>
      <c r="U231" s="144" t="str">
        <f t="shared" si="64"/>
        <v/>
      </c>
      <c r="W231" s="144" t="str">
        <f t="shared" si="65"/>
        <v/>
      </c>
      <c r="Y231" s="144" t="str">
        <f t="shared" si="66"/>
        <v/>
      </c>
      <c r="AA231" s="144" t="str">
        <f t="shared" si="67"/>
        <v/>
      </c>
      <c r="AC231" s="144" t="str">
        <f t="shared" si="68"/>
        <v/>
      </c>
      <c r="AE231" s="144" t="str">
        <f t="shared" si="69"/>
        <v/>
      </c>
      <c r="AG231" s="144" t="str">
        <f t="shared" si="70"/>
        <v/>
      </c>
      <c r="AI231" s="144" t="str">
        <f t="shared" si="71"/>
        <v/>
      </c>
      <c r="AK231" s="144" t="str">
        <f t="shared" si="72"/>
        <v/>
      </c>
      <c r="AM231" s="144" t="str">
        <f t="shared" si="73"/>
        <v/>
      </c>
      <c r="AO231" s="144" t="str">
        <f t="shared" si="74"/>
        <v/>
      </c>
      <c r="AQ231" s="144" t="str">
        <f t="shared" si="75"/>
        <v/>
      </c>
    </row>
    <row r="232" spans="5:43" x14ac:dyDescent="0.25">
      <c r="E232" s="144" t="str">
        <f t="shared" si="57"/>
        <v/>
      </c>
      <c r="G232" s="144" t="str">
        <f t="shared" si="57"/>
        <v/>
      </c>
      <c r="I232" s="144" t="str">
        <f t="shared" si="58"/>
        <v/>
      </c>
      <c r="K232" s="144" t="str">
        <f t="shared" si="59"/>
        <v/>
      </c>
      <c r="M232" s="144" t="str">
        <f t="shared" si="60"/>
        <v/>
      </c>
      <c r="O232" s="144" t="str">
        <f t="shared" si="61"/>
        <v/>
      </c>
      <c r="Q232" s="144" t="str">
        <f t="shared" si="62"/>
        <v/>
      </c>
      <c r="S232" s="144" t="str">
        <f t="shared" si="63"/>
        <v/>
      </c>
      <c r="U232" s="144" t="str">
        <f t="shared" si="64"/>
        <v/>
      </c>
      <c r="W232" s="144" t="str">
        <f t="shared" si="65"/>
        <v/>
      </c>
      <c r="Y232" s="144" t="str">
        <f t="shared" si="66"/>
        <v/>
      </c>
      <c r="AA232" s="144" t="str">
        <f t="shared" si="67"/>
        <v/>
      </c>
      <c r="AC232" s="144" t="str">
        <f t="shared" si="68"/>
        <v/>
      </c>
      <c r="AE232" s="144" t="str">
        <f t="shared" si="69"/>
        <v/>
      </c>
      <c r="AG232" s="144" t="str">
        <f t="shared" si="70"/>
        <v/>
      </c>
      <c r="AI232" s="144" t="str">
        <f t="shared" si="71"/>
        <v/>
      </c>
      <c r="AK232" s="144" t="str">
        <f t="shared" si="72"/>
        <v/>
      </c>
      <c r="AM232" s="144" t="str">
        <f t="shared" si="73"/>
        <v/>
      </c>
      <c r="AO232" s="144" t="str">
        <f t="shared" si="74"/>
        <v/>
      </c>
      <c r="AQ232" s="144" t="str">
        <f t="shared" si="75"/>
        <v/>
      </c>
    </row>
    <row r="233" spans="5:43" x14ac:dyDescent="0.25">
      <c r="E233" s="144" t="str">
        <f t="shared" si="57"/>
        <v/>
      </c>
      <c r="G233" s="144" t="str">
        <f t="shared" si="57"/>
        <v/>
      </c>
      <c r="I233" s="144" t="str">
        <f t="shared" si="58"/>
        <v/>
      </c>
      <c r="K233" s="144" t="str">
        <f t="shared" si="59"/>
        <v/>
      </c>
      <c r="M233" s="144" t="str">
        <f t="shared" si="60"/>
        <v/>
      </c>
      <c r="O233" s="144" t="str">
        <f t="shared" si="61"/>
        <v/>
      </c>
      <c r="Q233" s="144" t="str">
        <f t="shared" si="62"/>
        <v/>
      </c>
      <c r="S233" s="144" t="str">
        <f t="shared" si="63"/>
        <v/>
      </c>
      <c r="U233" s="144" t="str">
        <f t="shared" si="64"/>
        <v/>
      </c>
      <c r="W233" s="144" t="str">
        <f t="shared" si="65"/>
        <v/>
      </c>
      <c r="Y233" s="144" t="str">
        <f t="shared" si="66"/>
        <v/>
      </c>
      <c r="AA233" s="144" t="str">
        <f t="shared" si="67"/>
        <v/>
      </c>
      <c r="AC233" s="144" t="str">
        <f t="shared" si="68"/>
        <v/>
      </c>
      <c r="AE233" s="144" t="str">
        <f t="shared" si="69"/>
        <v/>
      </c>
      <c r="AG233" s="144" t="str">
        <f t="shared" si="70"/>
        <v/>
      </c>
      <c r="AI233" s="144" t="str">
        <f t="shared" si="71"/>
        <v/>
      </c>
      <c r="AK233" s="144" t="str">
        <f t="shared" si="72"/>
        <v/>
      </c>
      <c r="AM233" s="144" t="str">
        <f t="shared" si="73"/>
        <v/>
      </c>
      <c r="AO233" s="144" t="str">
        <f t="shared" si="74"/>
        <v/>
      </c>
      <c r="AQ233" s="144" t="str">
        <f t="shared" si="75"/>
        <v/>
      </c>
    </row>
    <row r="234" spans="5:43" x14ac:dyDescent="0.25">
      <c r="E234" s="144" t="str">
        <f t="shared" si="57"/>
        <v/>
      </c>
      <c r="G234" s="144" t="str">
        <f t="shared" si="57"/>
        <v/>
      </c>
      <c r="I234" s="144" t="str">
        <f t="shared" si="58"/>
        <v/>
      </c>
      <c r="K234" s="144" t="str">
        <f t="shared" si="59"/>
        <v/>
      </c>
      <c r="M234" s="144" t="str">
        <f t="shared" si="60"/>
        <v/>
      </c>
      <c r="O234" s="144" t="str">
        <f t="shared" si="61"/>
        <v/>
      </c>
      <c r="Q234" s="144" t="str">
        <f t="shared" si="62"/>
        <v/>
      </c>
      <c r="S234" s="144" t="str">
        <f t="shared" si="63"/>
        <v/>
      </c>
      <c r="U234" s="144" t="str">
        <f t="shared" si="64"/>
        <v/>
      </c>
      <c r="W234" s="144" t="str">
        <f t="shared" si="65"/>
        <v/>
      </c>
      <c r="Y234" s="144" t="str">
        <f t="shared" si="66"/>
        <v/>
      </c>
      <c r="AA234" s="144" t="str">
        <f t="shared" si="67"/>
        <v/>
      </c>
      <c r="AC234" s="144" t="str">
        <f t="shared" si="68"/>
        <v/>
      </c>
      <c r="AE234" s="144" t="str">
        <f t="shared" si="69"/>
        <v/>
      </c>
      <c r="AG234" s="144" t="str">
        <f t="shared" si="70"/>
        <v/>
      </c>
      <c r="AI234" s="144" t="str">
        <f t="shared" si="71"/>
        <v/>
      </c>
      <c r="AK234" s="144" t="str">
        <f t="shared" si="72"/>
        <v/>
      </c>
      <c r="AM234" s="144" t="str">
        <f t="shared" si="73"/>
        <v/>
      </c>
      <c r="AO234" s="144" t="str">
        <f t="shared" si="74"/>
        <v/>
      </c>
      <c r="AQ234" s="144" t="str">
        <f t="shared" si="75"/>
        <v/>
      </c>
    </row>
    <row r="235" spans="5:43" x14ac:dyDescent="0.25">
      <c r="E235" s="144" t="str">
        <f t="shared" si="57"/>
        <v/>
      </c>
      <c r="G235" s="144" t="str">
        <f t="shared" si="57"/>
        <v/>
      </c>
      <c r="I235" s="144" t="str">
        <f t="shared" si="58"/>
        <v/>
      </c>
      <c r="K235" s="144" t="str">
        <f t="shared" si="59"/>
        <v/>
      </c>
      <c r="M235" s="144" t="str">
        <f t="shared" si="60"/>
        <v/>
      </c>
      <c r="O235" s="144" t="str">
        <f t="shared" si="61"/>
        <v/>
      </c>
      <c r="Q235" s="144" t="str">
        <f t="shared" si="62"/>
        <v/>
      </c>
      <c r="S235" s="144" t="str">
        <f t="shared" si="63"/>
        <v/>
      </c>
      <c r="U235" s="144" t="str">
        <f t="shared" si="64"/>
        <v/>
      </c>
      <c r="W235" s="144" t="str">
        <f t="shared" si="65"/>
        <v/>
      </c>
      <c r="Y235" s="144" t="str">
        <f t="shared" si="66"/>
        <v/>
      </c>
      <c r="AA235" s="144" t="str">
        <f t="shared" si="67"/>
        <v/>
      </c>
      <c r="AC235" s="144" t="str">
        <f t="shared" si="68"/>
        <v/>
      </c>
      <c r="AE235" s="144" t="str">
        <f t="shared" si="69"/>
        <v/>
      </c>
      <c r="AG235" s="144" t="str">
        <f t="shared" si="70"/>
        <v/>
      </c>
      <c r="AI235" s="144" t="str">
        <f t="shared" si="71"/>
        <v/>
      </c>
      <c r="AK235" s="144" t="str">
        <f t="shared" si="72"/>
        <v/>
      </c>
      <c r="AM235" s="144" t="str">
        <f t="shared" si="73"/>
        <v/>
      </c>
      <c r="AO235" s="144" t="str">
        <f t="shared" si="74"/>
        <v/>
      </c>
      <c r="AQ235" s="144" t="str">
        <f t="shared" si="75"/>
        <v/>
      </c>
    </row>
    <row r="236" spans="5:43" x14ac:dyDescent="0.25">
      <c r="E236" s="144" t="str">
        <f t="shared" si="57"/>
        <v/>
      </c>
      <c r="G236" s="144" t="str">
        <f t="shared" si="57"/>
        <v/>
      </c>
      <c r="I236" s="144" t="str">
        <f t="shared" si="58"/>
        <v/>
      </c>
      <c r="K236" s="144" t="str">
        <f t="shared" si="59"/>
        <v/>
      </c>
      <c r="M236" s="144" t="str">
        <f t="shared" si="60"/>
        <v/>
      </c>
      <c r="O236" s="144" t="str">
        <f t="shared" si="61"/>
        <v/>
      </c>
      <c r="Q236" s="144" t="str">
        <f t="shared" si="62"/>
        <v/>
      </c>
      <c r="S236" s="144" t="str">
        <f t="shared" si="63"/>
        <v/>
      </c>
      <c r="U236" s="144" t="str">
        <f t="shared" si="64"/>
        <v/>
      </c>
      <c r="W236" s="144" t="str">
        <f t="shared" si="65"/>
        <v/>
      </c>
      <c r="Y236" s="144" t="str">
        <f t="shared" si="66"/>
        <v/>
      </c>
      <c r="AA236" s="144" t="str">
        <f t="shared" si="67"/>
        <v/>
      </c>
      <c r="AC236" s="144" t="str">
        <f t="shared" si="68"/>
        <v/>
      </c>
      <c r="AE236" s="144" t="str">
        <f t="shared" si="69"/>
        <v/>
      </c>
      <c r="AG236" s="144" t="str">
        <f t="shared" si="70"/>
        <v/>
      </c>
      <c r="AI236" s="144" t="str">
        <f t="shared" si="71"/>
        <v/>
      </c>
      <c r="AK236" s="144" t="str">
        <f t="shared" si="72"/>
        <v/>
      </c>
      <c r="AM236" s="144" t="str">
        <f t="shared" si="73"/>
        <v/>
      </c>
      <c r="AO236" s="144" t="str">
        <f t="shared" si="74"/>
        <v/>
      </c>
      <c r="AQ236" s="144" t="str">
        <f t="shared" si="75"/>
        <v/>
      </c>
    </row>
    <row r="237" spans="5:43" x14ac:dyDescent="0.25">
      <c r="E237" s="144" t="str">
        <f t="shared" si="57"/>
        <v/>
      </c>
      <c r="G237" s="144" t="str">
        <f t="shared" si="57"/>
        <v/>
      </c>
      <c r="I237" s="144" t="str">
        <f t="shared" si="58"/>
        <v/>
      </c>
      <c r="K237" s="144" t="str">
        <f t="shared" si="59"/>
        <v/>
      </c>
      <c r="M237" s="144" t="str">
        <f t="shared" si="60"/>
        <v/>
      </c>
      <c r="O237" s="144" t="str">
        <f t="shared" si="61"/>
        <v/>
      </c>
      <c r="Q237" s="144" t="str">
        <f t="shared" si="62"/>
        <v/>
      </c>
      <c r="S237" s="144" t="str">
        <f t="shared" si="63"/>
        <v/>
      </c>
      <c r="U237" s="144" t="str">
        <f t="shared" si="64"/>
        <v/>
      </c>
      <c r="W237" s="144" t="str">
        <f t="shared" si="65"/>
        <v/>
      </c>
      <c r="Y237" s="144" t="str">
        <f t="shared" si="66"/>
        <v/>
      </c>
      <c r="AA237" s="144" t="str">
        <f t="shared" si="67"/>
        <v/>
      </c>
      <c r="AC237" s="144" t="str">
        <f t="shared" si="68"/>
        <v/>
      </c>
      <c r="AE237" s="144" t="str">
        <f t="shared" si="69"/>
        <v/>
      </c>
      <c r="AG237" s="144" t="str">
        <f t="shared" si="70"/>
        <v/>
      </c>
      <c r="AI237" s="144" t="str">
        <f t="shared" si="71"/>
        <v/>
      </c>
      <c r="AK237" s="144" t="str">
        <f t="shared" si="72"/>
        <v/>
      </c>
      <c r="AM237" s="144" t="str">
        <f t="shared" si="73"/>
        <v/>
      </c>
      <c r="AO237" s="144" t="str">
        <f t="shared" si="74"/>
        <v/>
      </c>
      <c r="AQ237" s="144" t="str">
        <f t="shared" si="75"/>
        <v/>
      </c>
    </row>
    <row r="238" spans="5:43" x14ac:dyDescent="0.25">
      <c r="E238" s="144" t="str">
        <f t="shared" si="57"/>
        <v/>
      </c>
      <c r="G238" s="144" t="str">
        <f t="shared" si="57"/>
        <v/>
      </c>
      <c r="I238" s="144" t="str">
        <f t="shared" si="58"/>
        <v/>
      </c>
      <c r="K238" s="144" t="str">
        <f t="shared" si="59"/>
        <v/>
      </c>
      <c r="M238" s="144" t="str">
        <f t="shared" si="60"/>
        <v/>
      </c>
      <c r="O238" s="144" t="str">
        <f t="shared" si="61"/>
        <v/>
      </c>
      <c r="Q238" s="144" t="str">
        <f t="shared" si="62"/>
        <v/>
      </c>
      <c r="S238" s="144" t="str">
        <f t="shared" si="63"/>
        <v/>
      </c>
      <c r="U238" s="144" t="str">
        <f t="shared" si="64"/>
        <v/>
      </c>
      <c r="W238" s="144" t="str">
        <f t="shared" si="65"/>
        <v/>
      </c>
      <c r="Y238" s="144" t="str">
        <f t="shared" si="66"/>
        <v/>
      </c>
      <c r="AA238" s="144" t="str">
        <f t="shared" si="67"/>
        <v/>
      </c>
      <c r="AC238" s="144" t="str">
        <f t="shared" si="68"/>
        <v/>
      </c>
      <c r="AE238" s="144" t="str">
        <f t="shared" si="69"/>
        <v/>
      </c>
      <c r="AG238" s="144" t="str">
        <f t="shared" si="70"/>
        <v/>
      </c>
      <c r="AI238" s="144" t="str">
        <f t="shared" si="71"/>
        <v/>
      </c>
      <c r="AK238" s="144" t="str">
        <f t="shared" si="72"/>
        <v/>
      </c>
      <c r="AM238" s="144" t="str">
        <f t="shared" si="73"/>
        <v/>
      </c>
      <c r="AO238" s="144" t="str">
        <f t="shared" si="74"/>
        <v/>
      </c>
      <c r="AQ238" s="144" t="str">
        <f t="shared" si="75"/>
        <v/>
      </c>
    </row>
    <row r="239" spans="5:43" x14ac:dyDescent="0.25">
      <c r="E239" s="144" t="str">
        <f t="shared" si="57"/>
        <v/>
      </c>
      <c r="G239" s="144" t="str">
        <f t="shared" si="57"/>
        <v/>
      </c>
      <c r="I239" s="144" t="str">
        <f t="shared" si="58"/>
        <v/>
      </c>
      <c r="K239" s="144" t="str">
        <f t="shared" si="59"/>
        <v/>
      </c>
      <c r="M239" s="144" t="str">
        <f t="shared" si="60"/>
        <v/>
      </c>
      <c r="O239" s="144" t="str">
        <f t="shared" si="61"/>
        <v/>
      </c>
      <c r="Q239" s="144" t="str">
        <f t="shared" si="62"/>
        <v/>
      </c>
      <c r="S239" s="144" t="str">
        <f t="shared" si="63"/>
        <v/>
      </c>
      <c r="U239" s="144" t="str">
        <f t="shared" si="64"/>
        <v/>
      </c>
      <c r="W239" s="144" t="str">
        <f t="shared" si="65"/>
        <v/>
      </c>
      <c r="Y239" s="144" t="str">
        <f t="shared" si="66"/>
        <v/>
      </c>
      <c r="AA239" s="144" t="str">
        <f t="shared" si="67"/>
        <v/>
      </c>
      <c r="AC239" s="144" t="str">
        <f t="shared" si="68"/>
        <v/>
      </c>
      <c r="AE239" s="144" t="str">
        <f t="shared" si="69"/>
        <v/>
      </c>
      <c r="AG239" s="144" t="str">
        <f t="shared" si="70"/>
        <v/>
      </c>
      <c r="AI239" s="144" t="str">
        <f t="shared" si="71"/>
        <v/>
      </c>
      <c r="AK239" s="144" t="str">
        <f t="shared" si="72"/>
        <v/>
      </c>
      <c r="AM239" s="144" t="str">
        <f t="shared" si="73"/>
        <v/>
      </c>
      <c r="AO239" s="144" t="str">
        <f t="shared" si="74"/>
        <v/>
      </c>
      <c r="AQ239" s="144" t="str">
        <f t="shared" si="75"/>
        <v/>
      </c>
    </row>
    <row r="240" spans="5:43" x14ac:dyDescent="0.25">
      <c r="E240" s="144" t="str">
        <f t="shared" si="57"/>
        <v/>
      </c>
      <c r="G240" s="144" t="str">
        <f t="shared" si="57"/>
        <v/>
      </c>
      <c r="I240" s="144" t="str">
        <f t="shared" si="58"/>
        <v/>
      </c>
      <c r="K240" s="144" t="str">
        <f t="shared" si="59"/>
        <v/>
      </c>
      <c r="M240" s="144" t="str">
        <f t="shared" si="60"/>
        <v/>
      </c>
      <c r="O240" s="144" t="str">
        <f t="shared" si="61"/>
        <v/>
      </c>
      <c r="Q240" s="144" t="str">
        <f t="shared" si="62"/>
        <v/>
      </c>
      <c r="S240" s="144" t="str">
        <f t="shared" si="63"/>
        <v/>
      </c>
      <c r="U240" s="144" t="str">
        <f t="shared" si="64"/>
        <v/>
      </c>
      <c r="W240" s="144" t="str">
        <f t="shared" si="65"/>
        <v/>
      </c>
      <c r="Y240" s="144" t="str">
        <f t="shared" si="66"/>
        <v/>
      </c>
      <c r="AA240" s="144" t="str">
        <f t="shared" si="67"/>
        <v/>
      </c>
      <c r="AC240" s="144" t="str">
        <f t="shared" si="68"/>
        <v/>
      </c>
      <c r="AE240" s="144" t="str">
        <f t="shared" si="69"/>
        <v/>
      </c>
      <c r="AG240" s="144" t="str">
        <f t="shared" si="70"/>
        <v/>
      </c>
      <c r="AI240" s="144" t="str">
        <f t="shared" si="71"/>
        <v/>
      </c>
      <c r="AK240" s="144" t="str">
        <f t="shared" si="72"/>
        <v/>
      </c>
      <c r="AM240" s="144" t="str">
        <f t="shared" si="73"/>
        <v/>
      </c>
      <c r="AO240" s="144" t="str">
        <f t="shared" si="74"/>
        <v/>
      </c>
      <c r="AQ240" s="144" t="str">
        <f t="shared" si="75"/>
        <v/>
      </c>
    </row>
    <row r="241" spans="5:43" x14ac:dyDescent="0.25">
      <c r="E241" s="144" t="str">
        <f t="shared" si="57"/>
        <v/>
      </c>
      <c r="G241" s="144" t="str">
        <f t="shared" si="57"/>
        <v/>
      </c>
      <c r="I241" s="144" t="str">
        <f t="shared" si="58"/>
        <v/>
      </c>
      <c r="K241" s="144" t="str">
        <f t="shared" si="59"/>
        <v/>
      </c>
      <c r="M241" s="144" t="str">
        <f t="shared" si="60"/>
        <v/>
      </c>
      <c r="O241" s="144" t="str">
        <f t="shared" si="61"/>
        <v/>
      </c>
      <c r="Q241" s="144" t="str">
        <f t="shared" si="62"/>
        <v/>
      </c>
      <c r="S241" s="144" t="str">
        <f t="shared" si="63"/>
        <v/>
      </c>
      <c r="U241" s="144" t="str">
        <f t="shared" si="64"/>
        <v/>
      </c>
      <c r="W241" s="144" t="str">
        <f t="shared" si="65"/>
        <v/>
      </c>
      <c r="Y241" s="144" t="str">
        <f t="shared" si="66"/>
        <v/>
      </c>
      <c r="AA241" s="144" t="str">
        <f t="shared" si="67"/>
        <v/>
      </c>
      <c r="AC241" s="144" t="str">
        <f t="shared" si="68"/>
        <v/>
      </c>
      <c r="AE241" s="144" t="str">
        <f t="shared" si="69"/>
        <v/>
      </c>
      <c r="AG241" s="144" t="str">
        <f t="shared" si="70"/>
        <v/>
      </c>
      <c r="AI241" s="144" t="str">
        <f t="shared" si="71"/>
        <v/>
      </c>
      <c r="AK241" s="144" t="str">
        <f t="shared" si="72"/>
        <v/>
      </c>
      <c r="AM241" s="144" t="str">
        <f t="shared" si="73"/>
        <v/>
      </c>
      <c r="AO241" s="144" t="str">
        <f t="shared" si="74"/>
        <v/>
      </c>
      <c r="AQ241" s="144" t="str">
        <f t="shared" si="75"/>
        <v/>
      </c>
    </row>
    <row r="242" spans="5:43" x14ac:dyDescent="0.25">
      <c r="E242" s="144" t="str">
        <f t="shared" si="57"/>
        <v/>
      </c>
      <c r="G242" s="144" t="str">
        <f t="shared" si="57"/>
        <v/>
      </c>
      <c r="I242" s="144" t="str">
        <f t="shared" si="58"/>
        <v/>
      </c>
      <c r="K242" s="144" t="str">
        <f t="shared" si="59"/>
        <v/>
      </c>
      <c r="M242" s="144" t="str">
        <f t="shared" si="60"/>
        <v/>
      </c>
      <c r="O242" s="144" t="str">
        <f t="shared" si="61"/>
        <v/>
      </c>
      <c r="Q242" s="144" t="str">
        <f t="shared" si="62"/>
        <v/>
      </c>
      <c r="S242" s="144" t="str">
        <f t="shared" si="63"/>
        <v/>
      </c>
      <c r="U242" s="144" t="str">
        <f t="shared" si="64"/>
        <v/>
      </c>
      <c r="W242" s="144" t="str">
        <f t="shared" si="65"/>
        <v/>
      </c>
      <c r="Y242" s="144" t="str">
        <f t="shared" si="66"/>
        <v/>
      </c>
      <c r="AA242" s="144" t="str">
        <f t="shared" si="67"/>
        <v/>
      </c>
      <c r="AC242" s="144" t="str">
        <f t="shared" si="68"/>
        <v/>
      </c>
      <c r="AE242" s="144" t="str">
        <f t="shared" si="69"/>
        <v/>
      </c>
      <c r="AG242" s="144" t="str">
        <f t="shared" si="70"/>
        <v/>
      </c>
      <c r="AI242" s="144" t="str">
        <f t="shared" si="71"/>
        <v/>
      </c>
      <c r="AK242" s="144" t="str">
        <f t="shared" si="72"/>
        <v/>
      </c>
      <c r="AM242" s="144" t="str">
        <f t="shared" si="73"/>
        <v/>
      </c>
      <c r="AO242" s="144" t="str">
        <f t="shared" si="74"/>
        <v/>
      </c>
      <c r="AQ242" s="144" t="str">
        <f t="shared" si="75"/>
        <v/>
      </c>
    </row>
    <row r="243" spans="5:43" x14ac:dyDescent="0.25">
      <c r="E243" s="144" t="str">
        <f t="shared" si="57"/>
        <v/>
      </c>
      <c r="G243" s="144" t="str">
        <f t="shared" si="57"/>
        <v/>
      </c>
      <c r="I243" s="144" t="str">
        <f t="shared" si="58"/>
        <v/>
      </c>
      <c r="K243" s="144" t="str">
        <f t="shared" si="59"/>
        <v/>
      </c>
      <c r="M243" s="144" t="str">
        <f t="shared" si="60"/>
        <v/>
      </c>
      <c r="O243" s="144" t="str">
        <f t="shared" si="61"/>
        <v/>
      </c>
      <c r="Q243" s="144" t="str">
        <f t="shared" si="62"/>
        <v/>
      </c>
      <c r="S243" s="144" t="str">
        <f t="shared" si="63"/>
        <v/>
      </c>
      <c r="U243" s="144" t="str">
        <f t="shared" si="64"/>
        <v/>
      </c>
      <c r="W243" s="144" t="str">
        <f t="shared" si="65"/>
        <v/>
      </c>
      <c r="Y243" s="144" t="str">
        <f t="shared" si="66"/>
        <v/>
      </c>
      <c r="AA243" s="144" t="str">
        <f t="shared" si="67"/>
        <v/>
      </c>
      <c r="AC243" s="144" t="str">
        <f t="shared" si="68"/>
        <v/>
      </c>
      <c r="AE243" s="144" t="str">
        <f t="shared" si="69"/>
        <v/>
      </c>
      <c r="AG243" s="144" t="str">
        <f t="shared" si="70"/>
        <v/>
      </c>
      <c r="AI243" s="144" t="str">
        <f t="shared" si="71"/>
        <v/>
      </c>
      <c r="AK243" s="144" t="str">
        <f t="shared" si="72"/>
        <v/>
      </c>
      <c r="AM243" s="144" t="str">
        <f t="shared" si="73"/>
        <v/>
      </c>
      <c r="AO243" s="144" t="str">
        <f t="shared" si="74"/>
        <v/>
      </c>
      <c r="AQ243" s="144" t="str">
        <f t="shared" si="75"/>
        <v/>
      </c>
    </row>
    <row r="244" spans="5:43" x14ac:dyDescent="0.25">
      <c r="E244" s="144" t="str">
        <f t="shared" si="57"/>
        <v/>
      </c>
      <c r="G244" s="144" t="str">
        <f t="shared" si="57"/>
        <v/>
      </c>
      <c r="I244" s="144" t="str">
        <f t="shared" si="58"/>
        <v/>
      </c>
      <c r="K244" s="144" t="str">
        <f t="shared" si="59"/>
        <v/>
      </c>
      <c r="M244" s="144" t="str">
        <f t="shared" si="60"/>
        <v/>
      </c>
      <c r="O244" s="144" t="str">
        <f t="shared" si="61"/>
        <v/>
      </c>
      <c r="Q244" s="144" t="str">
        <f t="shared" si="62"/>
        <v/>
      </c>
      <c r="S244" s="144" t="str">
        <f t="shared" si="63"/>
        <v/>
      </c>
      <c r="U244" s="144" t="str">
        <f t="shared" si="64"/>
        <v/>
      </c>
      <c r="W244" s="144" t="str">
        <f t="shared" si="65"/>
        <v/>
      </c>
      <c r="Y244" s="144" t="str">
        <f t="shared" si="66"/>
        <v/>
      </c>
      <c r="AA244" s="144" t="str">
        <f t="shared" si="67"/>
        <v/>
      </c>
      <c r="AC244" s="144" t="str">
        <f t="shared" si="68"/>
        <v/>
      </c>
      <c r="AE244" s="144" t="str">
        <f t="shared" si="69"/>
        <v/>
      </c>
      <c r="AG244" s="144" t="str">
        <f t="shared" si="70"/>
        <v/>
      </c>
      <c r="AI244" s="144" t="str">
        <f t="shared" si="71"/>
        <v/>
      </c>
      <c r="AK244" s="144" t="str">
        <f t="shared" si="72"/>
        <v/>
      </c>
      <c r="AM244" s="144" t="str">
        <f t="shared" si="73"/>
        <v/>
      </c>
      <c r="AO244" s="144" t="str">
        <f t="shared" si="74"/>
        <v/>
      </c>
      <c r="AQ244" s="144" t="str">
        <f t="shared" si="75"/>
        <v/>
      </c>
    </row>
    <row r="245" spans="5:43" x14ac:dyDescent="0.25">
      <c r="E245" s="144" t="str">
        <f t="shared" si="57"/>
        <v/>
      </c>
      <c r="G245" s="144" t="str">
        <f t="shared" si="57"/>
        <v/>
      </c>
      <c r="I245" s="144" t="str">
        <f t="shared" si="58"/>
        <v/>
      </c>
      <c r="K245" s="144" t="str">
        <f t="shared" si="59"/>
        <v/>
      </c>
      <c r="M245" s="144" t="str">
        <f t="shared" si="60"/>
        <v/>
      </c>
      <c r="O245" s="144" t="str">
        <f t="shared" si="61"/>
        <v/>
      </c>
      <c r="Q245" s="144" t="str">
        <f t="shared" si="62"/>
        <v/>
      </c>
      <c r="S245" s="144" t="str">
        <f t="shared" si="63"/>
        <v/>
      </c>
      <c r="U245" s="144" t="str">
        <f t="shared" si="64"/>
        <v/>
      </c>
      <c r="W245" s="144" t="str">
        <f t="shared" si="65"/>
        <v/>
      </c>
      <c r="Y245" s="144" t="str">
        <f t="shared" si="66"/>
        <v/>
      </c>
      <c r="AA245" s="144" t="str">
        <f t="shared" si="67"/>
        <v/>
      </c>
      <c r="AC245" s="144" t="str">
        <f t="shared" si="68"/>
        <v/>
      </c>
      <c r="AE245" s="144" t="str">
        <f t="shared" si="69"/>
        <v/>
      </c>
      <c r="AG245" s="144" t="str">
        <f t="shared" si="70"/>
        <v/>
      </c>
      <c r="AI245" s="144" t="str">
        <f t="shared" si="71"/>
        <v/>
      </c>
      <c r="AK245" s="144" t="str">
        <f t="shared" si="72"/>
        <v/>
      </c>
      <c r="AM245" s="144" t="str">
        <f t="shared" si="73"/>
        <v/>
      </c>
      <c r="AO245" s="144" t="str">
        <f t="shared" si="74"/>
        <v/>
      </c>
      <c r="AQ245" s="144" t="str">
        <f t="shared" si="75"/>
        <v/>
      </c>
    </row>
    <row r="246" spans="5:43" x14ac:dyDescent="0.25">
      <c r="E246" s="144" t="str">
        <f t="shared" si="57"/>
        <v/>
      </c>
      <c r="G246" s="144" t="str">
        <f t="shared" si="57"/>
        <v/>
      </c>
      <c r="I246" s="144" t="str">
        <f t="shared" si="58"/>
        <v/>
      </c>
      <c r="K246" s="144" t="str">
        <f t="shared" si="59"/>
        <v/>
      </c>
      <c r="M246" s="144" t="str">
        <f t="shared" si="60"/>
        <v/>
      </c>
      <c r="O246" s="144" t="str">
        <f t="shared" si="61"/>
        <v/>
      </c>
      <c r="Q246" s="144" t="str">
        <f t="shared" si="62"/>
        <v/>
      </c>
      <c r="S246" s="144" t="str">
        <f t="shared" si="63"/>
        <v/>
      </c>
      <c r="U246" s="144" t="str">
        <f t="shared" si="64"/>
        <v/>
      </c>
      <c r="W246" s="144" t="str">
        <f t="shared" si="65"/>
        <v/>
      </c>
      <c r="Y246" s="144" t="str">
        <f t="shared" si="66"/>
        <v/>
      </c>
      <c r="AA246" s="144" t="str">
        <f t="shared" si="67"/>
        <v/>
      </c>
      <c r="AC246" s="144" t="str">
        <f t="shared" si="68"/>
        <v/>
      </c>
      <c r="AE246" s="144" t="str">
        <f t="shared" si="69"/>
        <v/>
      </c>
      <c r="AG246" s="144" t="str">
        <f t="shared" si="70"/>
        <v/>
      </c>
      <c r="AI246" s="144" t="str">
        <f t="shared" si="71"/>
        <v/>
      </c>
      <c r="AK246" s="144" t="str">
        <f t="shared" si="72"/>
        <v/>
      </c>
      <c r="AM246" s="144" t="str">
        <f t="shared" si="73"/>
        <v/>
      </c>
      <c r="AO246" s="144" t="str">
        <f t="shared" si="74"/>
        <v/>
      </c>
      <c r="AQ246" s="144" t="str">
        <f t="shared" si="75"/>
        <v/>
      </c>
    </row>
    <row r="247" spans="5:43" x14ac:dyDescent="0.25">
      <c r="E247" s="144" t="str">
        <f t="shared" si="57"/>
        <v/>
      </c>
      <c r="G247" s="144" t="str">
        <f t="shared" si="57"/>
        <v/>
      </c>
      <c r="I247" s="144" t="str">
        <f t="shared" si="58"/>
        <v/>
      </c>
      <c r="K247" s="144" t="str">
        <f t="shared" si="59"/>
        <v/>
      </c>
      <c r="M247" s="144" t="str">
        <f t="shared" si="60"/>
        <v/>
      </c>
      <c r="O247" s="144" t="str">
        <f t="shared" si="61"/>
        <v/>
      </c>
      <c r="Q247" s="144" t="str">
        <f t="shared" si="62"/>
        <v/>
      </c>
      <c r="S247" s="144" t="str">
        <f t="shared" si="63"/>
        <v/>
      </c>
      <c r="U247" s="144" t="str">
        <f t="shared" si="64"/>
        <v/>
      </c>
      <c r="W247" s="144" t="str">
        <f t="shared" si="65"/>
        <v/>
      </c>
      <c r="Y247" s="144" t="str">
        <f t="shared" si="66"/>
        <v/>
      </c>
      <c r="AA247" s="144" t="str">
        <f t="shared" si="67"/>
        <v/>
      </c>
      <c r="AC247" s="144" t="str">
        <f t="shared" si="68"/>
        <v/>
      </c>
      <c r="AE247" s="144" t="str">
        <f t="shared" si="69"/>
        <v/>
      </c>
      <c r="AG247" s="144" t="str">
        <f t="shared" si="70"/>
        <v/>
      </c>
      <c r="AI247" s="144" t="str">
        <f t="shared" si="71"/>
        <v/>
      </c>
      <c r="AK247" s="144" t="str">
        <f t="shared" si="72"/>
        <v/>
      </c>
      <c r="AM247" s="144" t="str">
        <f t="shared" si="73"/>
        <v/>
      </c>
      <c r="AO247" s="144" t="str">
        <f t="shared" si="74"/>
        <v/>
      </c>
      <c r="AQ247" s="144" t="str">
        <f t="shared" si="75"/>
        <v/>
      </c>
    </row>
    <row r="248" spans="5:43" x14ac:dyDescent="0.25">
      <c r="E248" s="144" t="str">
        <f t="shared" si="57"/>
        <v/>
      </c>
      <c r="G248" s="144" t="str">
        <f t="shared" si="57"/>
        <v/>
      </c>
      <c r="I248" s="144" t="str">
        <f t="shared" si="58"/>
        <v/>
      </c>
      <c r="K248" s="144" t="str">
        <f t="shared" si="59"/>
        <v/>
      </c>
      <c r="M248" s="144" t="str">
        <f t="shared" si="60"/>
        <v/>
      </c>
      <c r="O248" s="144" t="str">
        <f t="shared" si="61"/>
        <v/>
      </c>
      <c r="Q248" s="144" t="str">
        <f t="shared" si="62"/>
        <v/>
      </c>
      <c r="S248" s="144" t="str">
        <f t="shared" si="63"/>
        <v/>
      </c>
      <c r="U248" s="144" t="str">
        <f t="shared" si="64"/>
        <v/>
      </c>
      <c r="W248" s="144" t="str">
        <f t="shared" si="65"/>
        <v/>
      </c>
      <c r="Y248" s="144" t="str">
        <f t="shared" si="66"/>
        <v/>
      </c>
      <c r="AA248" s="144" t="str">
        <f t="shared" si="67"/>
        <v/>
      </c>
      <c r="AC248" s="144" t="str">
        <f t="shared" si="68"/>
        <v/>
      </c>
      <c r="AE248" s="144" t="str">
        <f t="shared" si="69"/>
        <v/>
      </c>
      <c r="AG248" s="144" t="str">
        <f t="shared" si="70"/>
        <v/>
      </c>
      <c r="AI248" s="144" t="str">
        <f t="shared" si="71"/>
        <v/>
      </c>
      <c r="AK248" s="144" t="str">
        <f t="shared" si="72"/>
        <v/>
      </c>
      <c r="AM248" s="144" t="str">
        <f t="shared" si="73"/>
        <v/>
      </c>
      <c r="AO248" s="144" t="str">
        <f t="shared" si="74"/>
        <v/>
      </c>
      <c r="AQ248" s="144" t="str">
        <f t="shared" si="75"/>
        <v/>
      </c>
    </row>
    <row r="249" spans="5:43" x14ac:dyDescent="0.25">
      <c r="E249" s="144" t="str">
        <f t="shared" si="57"/>
        <v/>
      </c>
      <c r="G249" s="144" t="str">
        <f t="shared" si="57"/>
        <v/>
      </c>
      <c r="I249" s="144" t="str">
        <f t="shared" si="58"/>
        <v/>
      </c>
      <c r="K249" s="144" t="str">
        <f t="shared" si="59"/>
        <v/>
      </c>
      <c r="M249" s="144" t="str">
        <f t="shared" si="60"/>
        <v/>
      </c>
      <c r="O249" s="144" t="str">
        <f t="shared" si="61"/>
        <v/>
      </c>
      <c r="Q249" s="144" t="str">
        <f t="shared" si="62"/>
        <v/>
      </c>
      <c r="S249" s="144" t="str">
        <f t="shared" si="63"/>
        <v/>
      </c>
      <c r="U249" s="144" t="str">
        <f t="shared" si="64"/>
        <v/>
      </c>
      <c r="W249" s="144" t="str">
        <f t="shared" si="65"/>
        <v/>
      </c>
      <c r="Y249" s="144" t="str">
        <f t="shared" si="66"/>
        <v/>
      </c>
      <c r="AA249" s="144" t="str">
        <f t="shared" si="67"/>
        <v/>
      </c>
      <c r="AC249" s="144" t="str">
        <f t="shared" si="68"/>
        <v/>
      </c>
      <c r="AE249" s="144" t="str">
        <f t="shared" si="69"/>
        <v/>
      </c>
      <c r="AG249" s="144" t="str">
        <f t="shared" si="70"/>
        <v/>
      </c>
      <c r="AI249" s="144" t="str">
        <f t="shared" si="71"/>
        <v/>
      </c>
      <c r="AK249" s="144" t="str">
        <f t="shared" si="72"/>
        <v/>
      </c>
      <c r="AM249" s="144" t="str">
        <f t="shared" si="73"/>
        <v/>
      </c>
      <c r="AO249" s="144" t="str">
        <f t="shared" si="74"/>
        <v/>
      </c>
      <c r="AQ249" s="144" t="str">
        <f t="shared" si="75"/>
        <v/>
      </c>
    </row>
    <row r="250" spans="5:43" x14ac:dyDescent="0.25">
      <c r="E250" s="144" t="str">
        <f t="shared" si="57"/>
        <v/>
      </c>
      <c r="G250" s="144" t="str">
        <f t="shared" si="57"/>
        <v/>
      </c>
      <c r="I250" s="144" t="str">
        <f t="shared" si="58"/>
        <v/>
      </c>
      <c r="K250" s="144" t="str">
        <f t="shared" si="59"/>
        <v/>
      </c>
      <c r="M250" s="144" t="str">
        <f t="shared" si="60"/>
        <v/>
      </c>
      <c r="O250" s="144" t="str">
        <f t="shared" si="61"/>
        <v/>
      </c>
      <c r="Q250" s="144" t="str">
        <f t="shared" si="62"/>
        <v/>
      </c>
      <c r="S250" s="144" t="str">
        <f t="shared" si="63"/>
        <v/>
      </c>
      <c r="U250" s="144" t="str">
        <f t="shared" si="64"/>
        <v/>
      </c>
      <c r="W250" s="144" t="str">
        <f t="shared" si="65"/>
        <v/>
      </c>
      <c r="Y250" s="144" t="str">
        <f t="shared" si="66"/>
        <v/>
      </c>
      <c r="AA250" s="144" t="str">
        <f t="shared" si="67"/>
        <v/>
      </c>
      <c r="AC250" s="144" t="str">
        <f t="shared" si="68"/>
        <v/>
      </c>
      <c r="AE250" s="144" t="str">
        <f t="shared" si="69"/>
        <v/>
      </c>
      <c r="AG250" s="144" t="str">
        <f t="shared" si="70"/>
        <v/>
      </c>
      <c r="AI250" s="144" t="str">
        <f t="shared" si="71"/>
        <v/>
      </c>
      <c r="AK250" s="144" t="str">
        <f t="shared" si="72"/>
        <v/>
      </c>
      <c r="AM250" s="144" t="str">
        <f t="shared" si="73"/>
        <v/>
      </c>
      <c r="AO250" s="144" t="str">
        <f t="shared" si="74"/>
        <v/>
      </c>
      <c r="AQ250" s="144" t="str">
        <f t="shared" si="75"/>
        <v/>
      </c>
    </row>
    <row r="251" spans="5:43" x14ac:dyDescent="0.25">
      <c r="E251" s="144" t="str">
        <f t="shared" si="57"/>
        <v/>
      </c>
      <c r="G251" s="144" t="str">
        <f t="shared" si="57"/>
        <v/>
      </c>
      <c r="I251" s="144" t="str">
        <f t="shared" si="58"/>
        <v/>
      </c>
      <c r="K251" s="144" t="str">
        <f t="shared" si="59"/>
        <v/>
      </c>
      <c r="M251" s="144" t="str">
        <f t="shared" si="60"/>
        <v/>
      </c>
      <c r="O251" s="144" t="str">
        <f t="shared" si="61"/>
        <v/>
      </c>
      <c r="Q251" s="144" t="str">
        <f t="shared" si="62"/>
        <v/>
      </c>
      <c r="S251" s="144" t="str">
        <f t="shared" si="63"/>
        <v/>
      </c>
      <c r="U251" s="144" t="str">
        <f t="shared" si="64"/>
        <v/>
      </c>
      <c r="W251" s="144" t="str">
        <f t="shared" si="65"/>
        <v/>
      </c>
      <c r="Y251" s="144" t="str">
        <f t="shared" si="66"/>
        <v/>
      </c>
      <c r="AA251" s="144" t="str">
        <f t="shared" si="67"/>
        <v/>
      </c>
      <c r="AC251" s="144" t="str">
        <f t="shared" si="68"/>
        <v/>
      </c>
      <c r="AE251" s="144" t="str">
        <f t="shared" si="69"/>
        <v/>
      </c>
      <c r="AG251" s="144" t="str">
        <f t="shared" si="70"/>
        <v/>
      </c>
      <c r="AI251" s="144" t="str">
        <f t="shared" si="71"/>
        <v/>
      </c>
      <c r="AK251" s="144" t="str">
        <f t="shared" si="72"/>
        <v/>
      </c>
      <c r="AM251" s="144" t="str">
        <f t="shared" si="73"/>
        <v/>
      </c>
      <c r="AO251" s="144" t="str">
        <f t="shared" si="74"/>
        <v/>
      </c>
      <c r="AQ251" s="144" t="str">
        <f t="shared" si="75"/>
        <v/>
      </c>
    </row>
    <row r="252" spans="5:43" x14ac:dyDescent="0.25">
      <c r="E252" s="144" t="str">
        <f t="shared" si="57"/>
        <v/>
      </c>
      <c r="G252" s="144" t="str">
        <f t="shared" si="57"/>
        <v/>
      </c>
      <c r="I252" s="144" t="str">
        <f t="shared" si="58"/>
        <v/>
      </c>
      <c r="K252" s="144" t="str">
        <f t="shared" si="59"/>
        <v/>
      </c>
      <c r="M252" s="144" t="str">
        <f t="shared" si="60"/>
        <v/>
      </c>
      <c r="O252" s="144" t="str">
        <f t="shared" si="61"/>
        <v/>
      </c>
      <c r="Q252" s="144" t="str">
        <f t="shared" si="62"/>
        <v/>
      </c>
      <c r="S252" s="144" t="str">
        <f t="shared" si="63"/>
        <v/>
      </c>
      <c r="U252" s="144" t="str">
        <f t="shared" si="64"/>
        <v/>
      </c>
      <c r="W252" s="144" t="str">
        <f t="shared" si="65"/>
        <v/>
      </c>
      <c r="Y252" s="144" t="str">
        <f t="shared" si="66"/>
        <v/>
      </c>
      <c r="AA252" s="144" t="str">
        <f t="shared" si="67"/>
        <v/>
      </c>
      <c r="AC252" s="144" t="str">
        <f t="shared" si="68"/>
        <v/>
      </c>
      <c r="AE252" s="144" t="str">
        <f t="shared" si="69"/>
        <v/>
      </c>
      <c r="AG252" s="144" t="str">
        <f t="shared" si="70"/>
        <v/>
      </c>
      <c r="AI252" s="144" t="str">
        <f t="shared" si="71"/>
        <v/>
      </c>
      <c r="AK252" s="144" t="str">
        <f t="shared" si="72"/>
        <v/>
      </c>
      <c r="AM252" s="144" t="str">
        <f t="shared" si="73"/>
        <v/>
      </c>
      <c r="AO252" s="144" t="str">
        <f t="shared" si="74"/>
        <v/>
      </c>
      <c r="AQ252" s="144" t="str">
        <f t="shared" si="75"/>
        <v/>
      </c>
    </row>
    <row r="253" spans="5:43" x14ac:dyDescent="0.25">
      <c r="E253" s="144" t="str">
        <f t="shared" si="57"/>
        <v/>
      </c>
      <c r="G253" s="144" t="str">
        <f t="shared" si="57"/>
        <v/>
      </c>
      <c r="I253" s="144" t="str">
        <f t="shared" si="58"/>
        <v/>
      </c>
      <c r="K253" s="144" t="str">
        <f t="shared" si="59"/>
        <v/>
      </c>
      <c r="M253" s="144" t="str">
        <f t="shared" si="60"/>
        <v/>
      </c>
      <c r="O253" s="144" t="str">
        <f t="shared" si="61"/>
        <v/>
      </c>
      <c r="Q253" s="144" t="str">
        <f t="shared" si="62"/>
        <v/>
      </c>
      <c r="S253" s="144" t="str">
        <f t="shared" si="63"/>
        <v/>
      </c>
      <c r="U253" s="144" t="str">
        <f t="shared" si="64"/>
        <v/>
      </c>
      <c r="W253" s="144" t="str">
        <f t="shared" si="65"/>
        <v/>
      </c>
      <c r="Y253" s="144" t="str">
        <f t="shared" si="66"/>
        <v/>
      </c>
      <c r="AA253" s="144" t="str">
        <f t="shared" si="67"/>
        <v/>
      </c>
      <c r="AC253" s="144" t="str">
        <f t="shared" si="68"/>
        <v/>
      </c>
      <c r="AE253" s="144" t="str">
        <f t="shared" si="69"/>
        <v/>
      </c>
      <c r="AG253" s="144" t="str">
        <f t="shared" si="70"/>
        <v/>
      </c>
      <c r="AI253" s="144" t="str">
        <f t="shared" si="71"/>
        <v/>
      </c>
      <c r="AK253" s="144" t="str">
        <f t="shared" si="72"/>
        <v/>
      </c>
      <c r="AM253" s="144" t="str">
        <f t="shared" si="73"/>
        <v/>
      </c>
      <c r="AO253" s="144" t="str">
        <f t="shared" si="74"/>
        <v/>
      </c>
      <c r="AQ253" s="144" t="str">
        <f t="shared" si="75"/>
        <v/>
      </c>
    </row>
    <row r="254" spans="5:43" x14ac:dyDescent="0.25">
      <c r="E254" s="144" t="str">
        <f t="shared" si="57"/>
        <v/>
      </c>
      <c r="G254" s="144" t="str">
        <f t="shared" si="57"/>
        <v/>
      </c>
      <c r="I254" s="144" t="str">
        <f t="shared" si="58"/>
        <v/>
      </c>
      <c r="K254" s="144" t="str">
        <f t="shared" si="59"/>
        <v/>
      </c>
      <c r="M254" s="144" t="str">
        <f t="shared" si="60"/>
        <v/>
      </c>
      <c r="O254" s="144" t="str">
        <f t="shared" si="61"/>
        <v/>
      </c>
      <c r="Q254" s="144" t="str">
        <f t="shared" si="62"/>
        <v/>
      </c>
      <c r="S254" s="144" t="str">
        <f t="shared" si="63"/>
        <v/>
      </c>
      <c r="U254" s="144" t="str">
        <f t="shared" si="64"/>
        <v/>
      </c>
      <c r="W254" s="144" t="str">
        <f t="shared" si="65"/>
        <v/>
      </c>
      <c r="Y254" s="144" t="str">
        <f t="shared" si="66"/>
        <v/>
      </c>
      <c r="AA254" s="144" t="str">
        <f t="shared" si="67"/>
        <v/>
      </c>
      <c r="AC254" s="144" t="str">
        <f t="shared" si="68"/>
        <v/>
      </c>
      <c r="AE254" s="144" t="str">
        <f t="shared" si="69"/>
        <v/>
      </c>
      <c r="AG254" s="144" t="str">
        <f t="shared" si="70"/>
        <v/>
      </c>
      <c r="AI254" s="144" t="str">
        <f t="shared" si="71"/>
        <v/>
      </c>
      <c r="AK254" s="144" t="str">
        <f t="shared" si="72"/>
        <v/>
      </c>
      <c r="AM254" s="144" t="str">
        <f t="shared" si="73"/>
        <v/>
      </c>
      <c r="AO254" s="144" t="str">
        <f t="shared" si="74"/>
        <v/>
      </c>
      <c r="AQ254" s="144" t="str">
        <f t="shared" si="75"/>
        <v/>
      </c>
    </row>
    <row r="255" spans="5:43" x14ac:dyDescent="0.25">
      <c r="E255" s="144" t="str">
        <f t="shared" si="57"/>
        <v/>
      </c>
      <c r="G255" s="144" t="str">
        <f t="shared" si="57"/>
        <v/>
      </c>
      <c r="I255" s="144" t="str">
        <f t="shared" si="58"/>
        <v/>
      </c>
      <c r="K255" s="144" t="str">
        <f t="shared" si="59"/>
        <v/>
      </c>
      <c r="M255" s="144" t="str">
        <f t="shared" si="60"/>
        <v/>
      </c>
      <c r="O255" s="144" t="str">
        <f t="shared" si="61"/>
        <v/>
      </c>
      <c r="Q255" s="144" t="str">
        <f t="shared" si="62"/>
        <v/>
      </c>
      <c r="S255" s="144" t="str">
        <f t="shared" si="63"/>
        <v/>
      </c>
      <c r="U255" s="144" t="str">
        <f t="shared" si="64"/>
        <v/>
      </c>
      <c r="W255" s="144" t="str">
        <f t="shared" si="65"/>
        <v/>
      </c>
      <c r="Y255" s="144" t="str">
        <f t="shared" si="66"/>
        <v/>
      </c>
      <c r="AA255" s="144" t="str">
        <f t="shared" si="67"/>
        <v/>
      </c>
      <c r="AC255" s="144" t="str">
        <f t="shared" si="68"/>
        <v/>
      </c>
      <c r="AE255" s="144" t="str">
        <f t="shared" si="69"/>
        <v/>
      </c>
      <c r="AG255" s="144" t="str">
        <f t="shared" si="70"/>
        <v/>
      </c>
      <c r="AI255" s="144" t="str">
        <f t="shared" si="71"/>
        <v/>
      </c>
      <c r="AK255" s="144" t="str">
        <f t="shared" si="72"/>
        <v/>
      </c>
      <c r="AM255" s="144" t="str">
        <f t="shared" si="73"/>
        <v/>
      </c>
      <c r="AO255" s="144" t="str">
        <f t="shared" si="74"/>
        <v/>
      </c>
      <c r="AQ255" s="144" t="str">
        <f t="shared" si="75"/>
        <v/>
      </c>
    </row>
    <row r="256" spans="5:43" x14ac:dyDescent="0.25">
      <c r="E256" s="144" t="str">
        <f t="shared" si="57"/>
        <v/>
      </c>
      <c r="G256" s="144" t="str">
        <f t="shared" si="57"/>
        <v/>
      </c>
      <c r="I256" s="144" t="str">
        <f t="shared" si="58"/>
        <v/>
      </c>
      <c r="K256" s="144" t="str">
        <f t="shared" si="59"/>
        <v/>
      </c>
      <c r="M256" s="144" t="str">
        <f t="shared" si="60"/>
        <v/>
      </c>
      <c r="O256" s="144" t="str">
        <f t="shared" si="61"/>
        <v/>
      </c>
      <c r="Q256" s="144" t="str">
        <f t="shared" si="62"/>
        <v/>
      </c>
      <c r="S256" s="144" t="str">
        <f t="shared" si="63"/>
        <v/>
      </c>
      <c r="U256" s="144" t="str">
        <f t="shared" si="64"/>
        <v/>
      </c>
      <c r="W256" s="144" t="str">
        <f t="shared" si="65"/>
        <v/>
      </c>
      <c r="Y256" s="144" t="str">
        <f t="shared" si="66"/>
        <v/>
      </c>
      <c r="AA256" s="144" t="str">
        <f t="shared" si="67"/>
        <v/>
      </c>
      <c r="AC256" s="144" t="str">
        <f t="shared" si="68"/>
        <v/>
      </c>
      <c r="AE256" s="144" t="str">
        <f t="shared" si="69"/>
        <v/>
      </c>
      <c r="AG256" s="144" t="str">
        <f t="shared" si="70"/>
        <v/>
      </c>
      <c r="AI256" s="144" t="str">
        <f t="shared" si="71"/>
        <v/>
      </c>
      <c r="AK256" s="144" t="str">
        <f t="shared" si="72"/>
        <v/>
      </c>
      <c r="AM256" s="144" t="str">
        <f t="shared" si="73"/>
        <v/>
      </c>
      <c r="AO256" s="144" t="str">
        <f t="shared" si="74"/>
        <v/>
      </c>
      <c r="AQ256" s="144" t="str">
        <f t="shared" si="75"/>
        <v/>
      </c>
    </row>
    <row r="257" spans="5:43" x14ac:dyDescent="0.25">
      <c r="E257" s="144" t="str">
        <f t="shared" si="57"/>
        <v/>
      </c>
      <c r="G257" s="144" t="str">
        <f t="shared" si="57"/>
        <v/>
      </c>
      <c r="I257" s="144" t="str">
        <f t="shared" si="58"/>
        <v/>
      </c>
      <c r="K257" s="144" t="str">
        <f t="shared" si="59"/>
        <v/>
      </c>
      <c r="M257" s="144" t="str">
        <f t="shared" si="60"/>
        <v/>
      </c>
      <c r="O257" s="144" t="str">
        <f t="shared" si="61"/>
        <v/>
      </c>
      <c r="Q257" s="144" t="str">
        <f t="shared" si="62"/>
        <v/>
      </c>
      <c r="S257" s="144" t="str">
        <f t="shared" si="63"/>
        <v/>
      </c>
      <c r="U257" s="144" t="str">
        <f t="shared" si="64"/>
        <v/>
      </c>
      <c r="W257" s="144" t="str">
        <f t="shared" si="65"/>
        <v/>
      </c>
      <c r="Y257" s="144" t="str">
        <f t="shared" si="66"/>
        <v/>
      </c>
      <c r="AA257" s="144" t="str">
        <f t="shared" si="67"/>
        <v/>
      </c>
      <c r="AC257" s="144" t="str">
        <f t="shared" si="68"/>
        <v/>
      </c>
      <c r="AE257" s="144" t="str">
        <f t="shared" si="69"/>
        <v/>
      </c>
      <c r="AG257" s="144" t="str">
        <f t="shared" si="70"/>
        <v/>
      </c>
      <c r="AI257" s="144" t="str">
        <f t="shared" si="71"/>
        <v/>
      </c>
      <c r="AK257" s="144" t="str">
        <f t="shared" si="72"/>
        <v/>
      </c>
      <c r="AM257" s="144" t="str">
        <f t="shared" si="73"/>
        <v/>
      </c>
      <c r="AO257" s="144" t="str">
        <f t="shared" si="74"/>
        <v/>
      </c>
      <c r="AQ257" s="144" t="str">
        <f t="shared" si="75"/>
        <v/>
      </c>
    </row>
    <row r="258" spans="5:43" x14ac:dyDescent="0.25">
      <c r="E258" s="144" t="str">
        <f t="shared" si="57"/>
        <v/>
      </c>
      <c r="G258" s="144" t="str">
        <f t="shared" si="57"/>
        <v/>
      </c>
      <c r="I258" s="144" t="str">
        <f t="shared" si="58"/>
        <v/>
      </c>
      <c r="K258" s="144" t="str">
        <f t="shared" si="59"/>
        <v/>
      </c>
      <c r="M258" s="144" t="str">
        <f t="shared" si="60"/>
        <v/>
      </c>
      <c r="O258" s="144" t="str">
        <f t="shared" si="61"/>
        <v/>
      </c>
      <c r="Q258" s="144" t="str">
        <f t="shared" si="62"/>
        <v/>
      </c>
      <c r="S258" s="144" t="str">
        <f t="shared" si="63"/>
        <v/>
      </c>
      <c r="U258" s="144" t="str">
        <f t="shared" si="64"/>
        <v/>
      </c>
      <c r="W258" s="144" t="str">
        <f t="shared" si="65"/>
        <v/>
      </c>
      <c r="Y258" s="144" t="str">
        <f t="shared" si="66"/>
        <v/>
      </c>
      <c r="AA258" s="144" t="str">
        <f t="shared" si="67"/>
        <v/>
      </c>
      <c r="AC258" s="144" t="str">
        <f t="shared" si="68"/>
        <v/>
      </c>
      <c r="AE258" s="144" t="str">
        <f t="shared" si="69"/>
        <v/>
      </c>
      <c r="AG258" s="144" t="str">
        <f t="shared" si="70"/>
        <v/>
      </c>
      <c r="AI258" s="144" t="str">
        <f t="shared" si="71"/>
        <v/>
      </c>
      <c r="AK258" s="144" t="str">
        <f t="shared" si="72"/>
        <v/>
      </c>
      <c r="AM258" s="144" t="str">
        <f t="shared" si="73"/>
        <v/>
      </c>
      <c r="AO258" s="144" t="str">
        <f t="shared" si="74"/>
        <v/>
      </c>
      <c r="AQ258" s="144" t="str">
        <f t="shared" si="75"/>
        <v/>
      </c>
    </row>
    <row r="259" spans="5:43" x14ac:dyDescent="0.25">
      <c r="E259" s="144" t="str">
        <f t="shared" si="57"/>
        <v/>
      </c>
      <c r="G259" s="144" t="str">
        <f t="shared" si="57"/>
        <v/>
      </c>
      <c r="I259" s="144" t="str">
        <f t="shared" si="58"/>
        <v/>
      </c>
      <c r="K259" s="144" t="str">
        <f t="shared" si="59"/>
        <v/>
      </c>
      <c r="M259" s="144" t="str">
        <f t="shared" si="60"/>
        <v/>
      </c>
      <c r="O259" s="144" t="str">
        <f t="shared" si="61"/>
        <v/>
      </c>
      <c r="Q259" s="144" t="str">
        <f t="shared" si="62"/>
        <v/>
      </c>
      <c r="S259" s="144" t="str">
        <f t="shared" si="63"/>
        <v/>
      </c>
      <c r="U259" s="144" t="str">
        <f t="shared" si="64"/>
        <v/>
      </c>
      <c r="W259" s="144" t="str">
        <f t="shared" si="65"/>
        <v/>
      </c>
      <c r="Y259" s="144" t="str">
        <f t="shared" si="66"/>
        <v/>
      </c>
      <c r="AA259" s="144" t="str">
        <f t="shared" si="67"/>
        <v/>
      </c>
      <c r="AC259" s="144" t="str">
        <f t="shared" si="68"/>
        <v/>
      </c>
      <c r="AE259" s="144" t="str">
        <f t="shared" si="69"/>
        <v/>
      </c>
      <c r="AG259" s="144" t="str">
        <f t="shared" si="70"/>
        <v/>
      </c>
      <c r="AI259" s="144" t="str">
        <f t="shared" si="71"/>
        <v/>
      </c>
      <c r="AK259" s="144" t="str">
        <f t="shared" si="72"/>
        <v/>
      </c>
      <c r="AM259" s="144" t="str">
        <f t="shared" si="73"/>
        <v/>
      </c>
      <c r="AO259" s="144" t="str">
        <f t="shared" si="74"/>
        <v/>
      </c>
      <c r="AQ259" s="144" t="str">
        <f t="shared" si="75"/>
        <v/>
      </c>
    </row>
    <row r="260" spans="5:43" x14ac:dyDescent="0.25">
      <c r="E260" s="144" t="str">
        <f t="shared" si="57"/>
        <v/>
      </c>
      <c r="G260" s="144" t="str">
        <f t="shared" si="57"/>
        <v/>
      </c>
      <c r="I260" s="144" t="str">
        <f t="shared" si="58"/>
        <v/>
      </c>
      <c r="K260" s="144" t="str">
        <f t="shared" si="59"/>
        <v/>
      </c>
      <c r="M260" s="144" t="str">
        <f t="shared" si="60"/>
        <v/>
      </c>
      <c r="O260" s="144" t="str">
        <f t="shared" si="61"/>
        <v/>
      </c>
      <c r="Q260" s="144" t="str">
        <f t="shared" si="62"/>
        <v/>
      </c>
      <c r="S260" s="144" t="str">
        <f t="shared" si="63"/>
        <v/>
      </c>
      <c r="U260" s="144" t="str">
        <f t="shared" si="64"/>
        <v/>
      </c>
      <c r="W260" s="144" t="str">
        <f t="shared" si="65"/>
        <v/>
      </c>
      <c r="Y260" s="144" t="str">
        <f t="shared" si="66"/>
        <v/>
      </c>
      <c r="AA260" s="144" t="str">
        <f t="shared" si="67"/>
        <v/>
      </c>
      <c r="AC260" s="144" t="str">
        <f t="shared" si="68"/>
        <v/>
      </c>
      <c r="AE260" s="144" t="str">
        <f t="shared" si="69"/>
        <v/>
      </c>
      <c r="AG260" s="144" t="str">
        <f t="shared" si="70"/>
        <v/>
      </c>
      <c r="AI260" s="144" t="str">
        <f t="shared" si="71"/>
        <v/>
      </c>
      <c r="AK260" s="144" t="str">
        <f t="shared" si="72"/>
        <v/>
      </c>
      <c r="AM260" s="144" t="str">
        <f t="shared" si="73"/>
        <v/>
      </c>
      <c r="AO260" s="144" t="str">
        <f t="shared" si="74"/>
        <v/>
      </c>
      <c r="AQ260" s="144" t="str">
        <f t="shared" si="75"/>
        <v/>
      </c>
    </row>
    <row r="261" spans="5:43" x14ac:dyDescent="0.25">
      <c r="E261" s="144" t="str">
        <f t="shared" si="57"/>
        <v/>
      </c>
      <c r="G261" s="144" t="str">
        <f t="shared" si="57"/>
        <v/>
      </c>
      <c r="I261" s="144" t="str">
        <f t="shared" si="58"/>
        <v/>
      </c>
      <c r="K261" s="144" t="str">
        <f t="shared" si="59"/>
        <v/>
      </c>
      <c r="M261" s="144" t="str">
        <f t="shared" si="60"/>
        <v/>
      </c>
      <c r="O261" s="144" t="str">
        <f t="shared" si="61"/>
        <v/>
      </c>
      <c r="Q261" s="144" t="str">
        <f t="shared" si="62"/>
        <v/>
      </c>
      <c r="S261" s="144" t="str">
        <f t="shared" si="63"/>
        <v/>
      </c>
      <c r="U261" s="144" t="str">
        <f t="shared" si="64"/>
        <v/>
      </c>
      <c r="W261" s="144" t="str">
        <f t="shared" si="65"/>
        <v/>
      </c>
      <c r="Y261" s="144" t="str">
        <f t="shared" si="66"/>
        <v/>
      </c>
      <c r="AA261" s="144" t="str">
        <f t="shared" si="67"/>
        <v/>
      </c>
      <c r="AC261" s="144" t="str">
        <f t="shared" si="68"/>
        <v/>
      </c>
      <c r="AE261" s="144" t="str">
        <f t="shared" si="69"/>
        <v/>
      </c>
      <c r="AG261" s="144" t="str">
        <f t="shared" si="70"/>
        <v/>
      </c>
      <c r="AI261" s="144" t="str">
        <f t="shared" si="71"/>
        <v/>
      </c>
      <c r="AK261" s="144" t="str">
        <f t="shared" si="72"/>
        <v/>
      </c>
      <c r="AM261" s="144" t="str">
        <f t="shared" si="73"/>
        <v/>
      </c>
      <c r="AO261" s="144" t="str">
        <f t="shared" si="74"/>
        <v/>
      </c>
      <c r="AQ261" s="144" t="str">
        <f t="shared" si="75"/>
        <v/>
      </c>
    </row>
    <row r="262" spans="5:43" x14ac:dyDescent="0.25">
      <c r="E262" s="144" t="str">
        <f t="shared" si="57"/>
        <v/>
      </c>
      <c r="G262" s="144" t="str">
        <f t="shared" si="57"/>
        <v/>
      </c>
      <c r="I262" s="144" t="str">
        <f t="shared" si="58"/>
        <v/>
      </c>
      <c r="K262" s="144" t="str">
        <f t="shared" si="59"/>
        <v/>
      </c>
      <c r="M262" s="144" t="str">
        <f t="shared" si="60"/>
        <v/>
      </c>
      <c r="O262" s="144" t="str">
        <f t="shared" si="61"/>
        <v/>
      </c>
      <c r="Q262" s="144" t="str">
        <f t="shared" si="62"/>
        <v/>
      </c>
      <c r="S262" s="144" t="str">
        <f t="shared" si="63"/>
        <v/>
      </c>
      <c r="U262" s="144" t="str">
        <f t="shared" si="64"/>
        <v/>
      </c>
      <c r="W262" s="144" t="str">
        <f t="shared" si="65"/>
        <v/>
      </c>
      <c r="Y262" s="144" t="str">
        <f t="shared" si="66"/>
        <v/>
      </c>
      <c r="AA262" s="144" t="str">
        <f t="shared" si="67"/>
        <v/>
      </c>
      <c r="AC262" s="144" t="str">
        <f t="shared" si="68"/>
        <v/>
      </c>
      <c r="AE262" s="144" t="str">
        <f t="shared" si="69"/>
        <v/>
      </c>
      <c r="AG262" s="144" t="str">
        <f t="shared" si="70"/>
        <v/>
      </c>
      <c r="AI262" s="144" t="str">
        <f t="shared" si="71"/>
        <v/>
      </c>
      <c r="AK262" s="144" t="str">
        <f t="shared" si="72"/>
        <v/>
      </c>
      <c r="AM262" s="144" t="str">
        <f t="shared" si="73"/>
        <v/>
      </c>
      <c r="AO262" s="144" t="str">
        <f t="shared" si="74"/>
        <v/>
      </c>
      <c r="AQ262" s="144" t="str">
        <f t="shared" si="75"/>
        <v/>
      </c>
    </row>
    <row r="263" spans="5:43" x14ac:dyDescent="0.25">
      <c r="E263" s="144" t="str">
        <f t="shared" si="57"/>
        <v/>
      </c>
      <c r="G263" s="144" t="str">
        <f t="shared" si="57"/>
        <v/>
      </c>
      <c r="I263" s="144" t="str">
        <f t="shared" si="58"/>
        <v/>
      </c>
      <c r="K263" s="144" t="str">
        <f t="shared" si="59"/>
        <v/>
      </c>
      <c r="M263" s="144" t="str">
        <f t="shared" si="60"/>
        <v/>
      </c>
      <c r="O263" s="144" t="str">
        <f t="shared" si="61"/>
        <v/>
      </c>
      <c r="Q263" s="144" t="str">
        <f t="shared" si="62"/>
        <v/>
      </c>
      <c r="S263" s="144" t="str">
        <f t="shared" si="63"/>
        <v/>
      </c>
      <c r="U263" s="144" t="str">
        <f t="shared" si="64"/>
        <v/>
      </c>
      <c r="W263" s="144" t="str">
        <f t="shared" si="65"/>
        <v/>
      </c>
      <c r="Y263" s="144" t="str">
        <f t="shared" si="66"/>
        <v/>
      </c>
      <c r="AA263" s="144" t="str">
        <f t="shared" si="67"/>
        <v/>
      </c>
      <c r="AC263" s="144" t="str">
        <f t="shared" si="68"/>
        <v/>
      </c>
      <c r="AE263" s="144" t="str">
        <f t="shared" si="69"/>
        <v/>
      </c>
      <c r="AG263" s="144" t="str">
        <f t="shared" si="70"/>
        <v/>
      </c>
      <c r="AI263" s="144" t="str">
        <f t="shared" si="71"/>
        <v/>
      </c>
      <c r="AK263" s="144" t="str">
        <f t="shared" si="72"/>
        <v/>
      </c>
      <c r="AM263" s="144" t="str">
        <f t="shared" si="73"/>
        <v/>
      </c>
      <c r="AO263" s="144" t="str">
        <f t="shared" si="74"/>
        <v/>
      </c>
      <c r="AQ263" s="144" t="str">
        <f t="shared" si="75"/>
        <v/>
      </c>
    </row>
    <row r="264" spans="5:43" x14ac:dyDescent="0.25">
      <c r="E264" s="144" t="str">
        <f t="shared" si="57"/>
        <v/>
      </c>
      <c r="G264" s="144" t="str">
        <f t="shared" si="57"/>
        <v/>
      </c>
      <c r="I264" s="144" t="str">
        <f t="shared" si="58"/>
        <v/>
      </c>
      <c r="K264" s="144" t="str">
        <f t="shared" si="59"/>
        <v/>
      </c>
      <c r="M264" s="144" t="str">
        <f t="shared" si="60"/>
        <v/>
      </c>
      <c r="O264" s="144" t="str">
        <f t="shared" si="61"/>
        <v/>
      </c>
      <c r="Q264" s="144" t="str">
        <f t="shared" si="62"/>
        <v/>
      </c>
      <c r="S264" s="144" t="str">
        <f t="shared" si="63"/>
        <v/>
      </c>
      <c r="U264" s="144" t="str">
        <f t="shared" si="64"/>
        <v/>
      </c>
      <c r="W264" s="144" t="str">
        <f t="shared" si="65"/>
        <v/>
      </c>
      <c r="Y264" s="144" t="str">
        <f t="shared" si="66"/>
        <v/>
      </c>
      <c r="AA264" s="144" t="str">
        <f t="shared" si="67"/>
        <v/>
      </c>
      <c r="AC264" s="144" t="str">
        <f t="shared" si="68"/>
        <v/>
      </c>
      <c r="AE264" s="144" t="str">
        <f t="shared" si="69"/>
        <v/>
      </c>
      <c r="AG264" s="144" t="str">
        <f t="shared" si="70"/>
        <v/>
      </c>
      <c r="AI264" s="144" t="str">
        <f t="shared" si="71"/>
        <v/>
      </c>
      <c r="AK264" s="144" t="str">
        <f t="shared" si="72"/>
        <v/>
      </c>
      <c r="AM264" s="144" t="str">
        <f t="shared" si="73"/>
        <v/>
      </c>
      <c r="AO264" s="144" t="str">
        <f t="shared" si="74"/>
        <v/>
      </c>
      <c r="AQ264" s="144" t="str">
        <f t="shared" si="75"/>
        <v/>
      </c>
    </row>
    <row r="265" spans="5:43" x14ac:dyDescent="0.25">
      <c r="E265" s="144" t="str">
        <f t="shared" si="57"/>
        <v/>
      </c>
      <c r="G265" s="144" t="str">
        <f t="shared" si="57"/>
        <v/>
      </c>
      <c r="I265" s="144" t="str">
        <f t="shared" si="58"/>
        <v/>
      </c>
      <c r="K265" s="144" t="str">
        <f t="shared" si="59"/>
        <v/>
      </c>
      <c r="M265" s="144" t="str">
        <f t="shared" si="60"/>
        <v/>
      </c>
      <c r="O265" s="144" t="str">
        <f t="shared" si="61"/>
        <v/>
      </c>
      <c r="Q265" s="144" t="str">
        <f t="shared" si="62"/>
        <v/>
      </c>
      <c r="S265" s="144" t="str">
        <f t="shared" si="63"/>
        <v/>
      </c>
      <c r="U265" s="144" t="str">
        <f t="shared" si="64"/>
        <v/>
      </c>
      <c r="W265" s="144" t="str">
        <f t="shared" si="65"/>
        <v/>
      </c>
      <c r="Y265" s="144" t="str">
        <f t="shared" si="66"/>
        <v/>
      </c>
      <c r="AA265" s="144" t="str">
        <f t="shared" si="67"/>
        <v/>
      </c>
      <c r="AC265" s="144" t="str">
        <f t="shared" si="68"/>
        <v/>
      </c>
      <c r="AE265" s="144" t="str">
        <f t="shared" si="69"/>
        <v/>
      </c>
      <c r="AG265" s="144" t="str">
        <f t="shared" si="70"/>
        <v/>
      </c>
      <c r="AI265" s="144" t="str">
        <f t="shared" si="71"/>
        <v/>
      </c>
      <c r="AK265" s="144" t="str">
        <f t="shared" si="72"/>
        <v/>
      </c>
      <c r="AM265" s="144" t="str">
        <f t="shared" si="73"/>
        <v/>
      </c>
      <c r="AO265" s="144" t="str">
        <f t="shared" si="74"/>
        <v/>
      </c>
      <c r="AQ265" s="144" t="str">
        <f t="shared" si="75"/>
        <v/>
      </c>
    </row>
    <row r="266" spans="5:43" x14ac:dyDescent="0.25">
      <c r="E266" s="144" t="str">
        <f t="shared" si="57"/>
        <v/>
      </c>
      <c r="G266" s="144" t="str">
        <f t="shared" si="57"/>
        <v/>
      </c>
      <c r="I266" s="144" t="str">
        <f t="shared" si="58"/>
        <v/>
      </c>
      <c r="K266" s="144" t="str">
        <f t="shared" si="59"/>
        <v/>
      </c>
      <c r="M266" s="144" t="str">
        <f t="shared" si="60"/>
        <v/>
      </c>
      <c r="O266" s="144" t="str">
        <f t="shared" si="61"/>
        <v/>
      </c>
      <c r="Q266" s="144" t="str">
        <f t="shared" si="62"/>
        <v/>
      </c>
      <c r="S266" s="144" t="str">
        <f t="shared" si="63"/>
        <v/>
      </c>
      <c r="U266" s="144" t="str">
        <f t="shared" si="64"/>
        <v/>
      </c>
      <c r="W266" s="144" t="str">
        <f t="shared" si="65"/>
        <v/>
      </c>
      <c r="Y266" s="144" t="str">
        <f t="shared" si="66"/>
        <v/>
      </c>
      <c r="AA266" s="144" t="str">
        <f t="shared" si="67"/>
        <v/>
      </c>
      <c r="AC266" s="144" t="str">
        <f t="shared" si="68"/>
        <v/>
      </c>
      <c r="AE266" s="144" t="str">
        <f t="shared" si="69"/>
        <v/>
      </c>
      <c r="AG266" s="144" t="str">
        <f t="shared" si="70"/>
        <v/>
      </c>
      <c r="AI266" s="144" t="str">
        <f t="shared" si="71"/>
        <v/>
      </c>
      <c r="AK266" s="144" t="str">
        <f t="shared" si="72"/>
        <v/>
      </c>
      <c r="AM266" s="144" t="str">
        <f t="shared" si="73"/>
        <v/>
      </c>
      <c r="AO266" s="144" t="str">
        <f t="shared" si="74"/>
        <v/>
      </c>
      <c r="AQ266" s="144" t="str">
        <f t="shared" si="75"/>
        <v/>
      </c>
    </row>
    <row r="267" spans="5:43" x14ac:dyDescent="0.25">
      <c r="E267" s="144" t="str">
        <f t="shared" si="57"/>
        <v/>
      </c>
      <c r="G267" s="144" t="str">
        <f t="shared" si="57"/>
        <v/>
      </c>
      <c r="I267" s="144" t="str">
        <f t="shared" si="58"/>
        <v/>
      </c>
      <c r="K267" s="144" t="str">
        <f t="shared" si="59"/>
        <v/>
      </c>
      <c r="M267" s="144" t="str">
        <f t="shared" si="60"/>
        <v/>
      </c>
      <c r="O267" s="144" t="str">
        <f t="shared" si="61"/>
        <v/>
      </c>
      <c r="Q267" s="144" t="str">
        <f t="shared" si="62"/>
        <v/>
      </c>
      <c r="S267" s="144" t="str">
        <f t="shared" si="63"/>
        <v/>
      </c>
      <c r="U267" s="144" t="str">
        <f t="shared" si="64"/>
        <v/>
      </c>
      <c r="W267" s="144" t="str">
        <f t="shared" si="65"/>
        <v/>
      </c>
      <c r="Y267" s="144" t="str">
        <f t="shared" si="66"/>
        <v/>
      </c>
      <c r="AA267" s="144" t="str">
        <f t="shared" si="67"/>
        <v/>
      </c>
      <c r="AC267" s="144" t="str">
        <f t="shared" si="68"/>
        <v/>
      </c>
      <c r="AE267" s="144" t="str">
        <f t="shared" si="69"/>
        <v/>
      </c>
      <c r="AG267" s="144" t="str">
        <f t="shared" si="70"/>
        <v/>
      </c>
      <c r="AI267" s="144" t="str">
        <f t="shared" si="71"/>
        <v/>
      </c>
      <c r="AK267" s="144" t="str">
        <f t="shared" si="72"/>
        <v/>
      </c>
      <c r="AM267" s="144" t="str">
        <f t="shared" si="73"/>
        <v/>
      </c>
      <c r="AO267" s="144" t="str">
        <f t="shared" si="74"/>
        <v/>
      </c>
      <c r="AQ267" s="144" t="str">
        <f t="shared" si="75"/>
        <v/>
      </c>
    </row>
    <row r="268" spans="5:43" x14ac:dyDescent="0.25">
      <c r="E268" s="144" t="str">
        <f t="shared" si="57"/>
        <v/>
      </c>
      <c r="G268" s="144" t="str">
        <f t="shared" si="57"/>
        <v/>
      </c>
      <c r="I268" s="144" t="str">
        <f t="shared" si="58"/>
        <v/>
      </c>
      <c r="K268" s="144" t="str">
        <f t="shared" si="59"/>
        <v/>
      </c>
      <c r="M268" s="144" t="str">
        <f t="shared" si="60"/>
        <v/>
      </c>
      <c r="O268" s="144" t="str">
        <f t="shared" si="61"/>
        <v/>
      </c>
      <c r="Q268" s="144" t="str">
        <f t="shared" si="62"/>
        <v/>
      </c>
      <c r="S268" s="144" t="str">
        <f t="shared" si="63"/>
        <v/>
      </c>
      <c r="U268" s="144" t="str">
        <f t="shared" si="64"/>
        <v/>
      </c>
      <c r="W268" s="144" t="str">
        <f t="shared" si="65"/>
        <v/>
      </c>
      <c r="Y268" s="144" t="str">
        <f t="shared" si="66"/>
        <v/>
      </c>
      <c r="AA268" s="144" t="str">
        <f t="shared" si="67"/>
        <v/>
      </c>
      <c r="AC268" s="144" t="str">
        <f t="shared" si="68"/>
        <v/>
      </c>
      <c r="AE268" s="144" t="str">
        <f t="shared" si="69"/>
        <v/>
      </c>
      <c r="AG268" s="144" t="str">
        <f t="shared" si="70"/>
        <v/>
      </c>
      <c r="AI268" s="144" t="str">
        <f t="shared" si="71"/>
        <v/>
      </c>
      <c r="AK268" s="144" t="str">
        <f t="shared" si="72"/>
        <v/>
      </c>
      <c r="AM268" s="144" t="str">
        <f t="shared" si="73"/>
        <v/>
      </c>
      <c r="AO268" s="144" t="str">
        <f t="shared" si="74"/>
        <v/>
      </c>
      <c r="AQ268" s="144" t="str">
        <f t="shared" si="75"/>
        <v/>
      </c>
    </row>
    <row r="269" spans="5:43" x14ac:dyDescent="0.25">
      <c r="E269" s="144" t="str">
        <f t="shared" ref="E269:G300" si="76">IF(OR($B269=0,D269=0),"",D269/$B269)</f>
        <v/>
      </c>
      <c r="G269" s="144" t="str">
        <f t="shared" si="76"/>
        <v/>
      </c>
      <c r="I269" s="144" t="str">
        <f t="shared" ref="I269:I300" si="77">IF(OR($B269=0,H269=0),"",H269/$B269)</f>
        <v/>
      </c>
      <c r="K269" s="144" t="str">
        <f t="shared" ref="K269:K300" si="78">IF(OR($B269=0,J269=0),"",J269/$B269)</f>
        <v/>
      </c>
      <c r="M269" s="144" t="str">
        <f t="shared" ref="M269:M300" si="79">IF(OR($B269=0,L269=0),"",L269/$B269)</f>
        <v/>
      </c>
      <c r="O269" s="144" t="str">
        <f t="shared" ref="O269:O300" si="80">IF(OR($B269=0,N269=0),"",N269/$B269)</f>
        <v/>
      </c>
      <c r="Q269" s="144" t="str">
        <f t="shared" ref="Q269:Q300" si="81">IF(OR($B269=0,P269=0),"",P269/$B269)</f>
        <v/>
      </c>
      <c r="S269" s="144" t="str">
        <f t="shared" ref="S269:S300" si="82">IF(OR($B269=0,R269=0),"",R269/$B269)</f>
        <v/>
      </c>
      <c r="U269" s="144" t="str">
        <f t="shared" ref="U269:U300" si="83">IF(OR($B269=0,T269=0),"",T269/$B269)</f>
        <v/>
      </c>
      <c r="W269" s="144" t="str">
        <f t="shared" ref="W269:W300" si="84">IF(OR($B269=0,V269=0),"",V269/$B269)</f>
        <v/>
      </c>
      <c r="Y269" s="144" t="str">
        <f t="shared" ref="Y269:Y300" si="85">IF(OR($B269=0,X269=0),"",X269/$B269)</f>
        <v/>
      </c>
      <c r="AA269" s="144" t="str">
        <f t="shared" ref="AA269:AA300" si="86">IF(OR($B269=0,Z269=0),"",Z269/$B269)</f>
        <v/>
      </c>
      <c r="AC269" s="144" t="str">
        <f t="shared" ref="AC269:AC300" si="87">IF(OR($B269=0,AB269=0),"",AB269/$B269)</f>
        <v/>
      </c>
      <c r="AE269" s="144" t="str">
        <f t="shared" ref="AE269:AE300" si="88">IF(OR($B269=0,AD269=0),"",AD269/$B269)</f>
        <v/>
      </c>
      <c r="AG269" s="144" t="str">
        <f t="shared" ref="AG269:AG300" si="89">IF(OR($B269=0,AF269=0),"",AF269/$B269)</f>
        <v/>
      </c>
      <c r="AI269" s="144" t="str">
        <f t="shared" ref="AI269:AI300" si="90">IF(OR($B269=0,AH269=0),"",AH269/$B269)</f>
        <v/>
      </c>
      <c r="AK269" s="144" t="str">
        <f t="shared" ref="AK269:AK300" si="91">IF(OR($B269=0,AJ269=0),"",AJ269/$B269)</f>
        <v/>
      </c>
      <c r="AM269" s="144" t="str">
        <f t="shared" ref="AM269:AM300" si="92">IF(OR($B269=0,AL269=0),"",AL269/$B269)</f>
        <v/>
      </c>
      <c r="AO269" s="144" t="str">
        <f t="shared" ref="AO269:AO300" si="93">IF(OR($B269=0,AN269=0),"",AN269/$B269)</f>
        <v/>
      </c>
      <c r="AQ269" s="144" t="str">
        <f t="shared" ref="AQ269:AQ300" si="94">IF(OR($B269=0,AP269=0),"",AP269/$B269)</f>
        <v/>
      </c>
    </row>
    <row r="270" spans="5:43" x14ac:dyDescent="0.25">
      <c r="E270" s="144" t="str">
        <f t="shared" si="76"/>
        <v/>
      </c>
      <c r="G270" s="144" t="str">
        <f t="shared" si="76"/>
        <v/>
      </c>
      <c r="I270" s="144" t="str">
        <f t="shared" si="77"/>
        <v/>
      </c>
      <c r="K270" s="144" t="str">
        <f t="shared" si="78"/>
        <v/>
      </c>
      <c r="M270" s="144" t="str">
        <f t="shared" si="79"/>
        <v/>
      </c>
      <c r="O270" s="144" t="str">
        <f t="shared" si="80"/>
        <v/>
      </c>
      <c r="Q270" s="144" t="str">
        <f t="shared" si="81"/>
        <v/>
      </c>
      <c r="S270" s="144" t="str">
        <f t="shared" si="82"/>
        <v/>
      </c>
      <c r="U270" s="144" t="str">
        <f t="shared" si="83"/>
        <v/>
      </c>
      <c r="W270" s="144" t="str">
        <f t="shared" si="84"/>
        <v/>
      </c>
      <c r="Y270" s="144" t="str">
        <f t="shared" si="85"/>
        <v/>
      </c>
      <c r="AA270" s="144" t="str">
        <f t="shared" si="86"/>
        <v/>
      </c>
      <c r="AC270" s="144" t="str">
        <f t="shared" si="87"/>
        <v/>
      </c>
      <c r="AE270" s="144" t="str">
        <f t="shared" si="88"/>
        <v/>
      </c>
      <c r="AG270" s="144" t="str">
        <f t="shared" si="89"/>
        <v/>
      </c>
      <c r="AI270" s="144" t="str">
        <f t="shared" si="90"/>
        <v/>
      </c>
      <c r="AK270" s="144" t="str">
        <f t="shared" si="91"/>
        <v/>
      </c>
      <c r="AM270" s="144" t="str">
        <f t="shared" si="92"/>
        <v/>
      </c>
      <c r="AO270" s="144" t="str">
        <f t="shared" si="93"/>
        <v/>
      </c>
      <c r="AQ270" s="144" t="str">
        <f t="shared" si="94"/>
        <v/>
      </c>
    </row>
    <row r="271" spans="5:43" x14ac:dyDescent="0.25">
      <c r="E271" s="144" t="str">
        <f t="shared" si="76"/>
        <v/>
      </c>
      <c r="G271" s="144" t="str">
        <f t="shared" si="76"/>
        <v/>
      </c>
      <c r="I271" s="144" t="str">
        <f t="shared" si="77"/>
        <v/>
      </c>
      <c r="K271" s="144" t="str">
        <f t="shared" si="78"/>
        <v/>
      </c>
      <c r="M271" s="144" t="str">
        <f t="shared" si="79"/>
        <v/>
      </c>
      <c r="O271" s="144" t="str">
        <f t="shared" si="80"/>
        <v/>
      </c>
      <c r="Q271" s="144" t="str">
        <f t="shared" si="81"/>
        <v/>
      </c>
      <c r="S271" s="144" t="str">
        <f t="shared" si="82"/>
        <v/>
      </c>
      <c r="U271" s="144" t="str">
        <f t="shared" si="83"/>
        <v/>
      </c>
      <c r="W271" s="144" t="str">
        <f t="shared" si="84"/>
        <v/>
      </c>
      <c r="Y271" s="144" t="str">
        <f t="shared" si="85"/>
        <v/>
      </c>
      <c r="AA271" s="144" t="str">
        <f t="shared" si="86"/>
        <v/>
      </c>
      <c r="AC271" s="144" t="str">
        <f t="shared" si="87"/>
        <v/>
      </c>
      <c r="AE271" s="144" t="str">
        <f t="shared" si="88"/>
        <v/>
      </c>
      <c r="AG271" s="144" t="str">
        <f t="shared" si="89"/>
        <v/>
      </c>
      <c r="AI271" s="144" t="str">
        <f t="shared" si="90"/>
        <v/>
      </c>
      <c r="AK271" s="144" t="str">
        <f t="shared" si="91"/>
        <v/>
      </c>
      <c r="AM271" s="144" t="str">
        <f t="shared" si="92"/>
        <v/>
      </c>
      <c r="AO271" s="144" t="str">
        <f t="shared" si="93"/>
        <v/>
      </c>
      <c r="AQ271" s="144" t="str">
        <f t="shared" si="94"/>
        <v/>
      </c>
    </row>
    <row r="272" spans="5:43" x14ac:dyDescent="0.25">
      <c r="E272" s="144" t="str">
        <f t="shared" si="76"/>
        <v/>
      </c>
      <c r="G272" s="144" t="str">
        <f t="shared" si="76"/>
        <v/>
      </c>
      <c r="I272" s="144" t="str">
        <f t="shared" si="77"/>
        <v/>
      </c>
      <c r="K272" s="144" t="str">
        <f t="shared" si="78"/>
        <v/>
      </c>
      <c r="M272" s="144" t="str">
        <f t="shared" si="79"/>
        <v/>
      </c>
      <c r="O272" s="144" t="str">
        <f t="shared" si="80"/>
        <v/>
      </c>
      <c r="Q272" s="144" t="str">
        <f t="shared" si="81"/>
        <v/>
      </c>
      <c r="S272" s="144" t="str">
        <f t="shared" si="82"/>
        <v/>
      </c>
      <c r="U272" s="144" t="str">
        <f t="shared" si="83"/>
        <v/>
      </c>
      <c r="W272" s="144" t="str">
        <f t="shared" si="84"/>
        <v/>
      </c>
      <c r="Y272" s="144" t="str">
        <f t="shared" si="85"/>
        <v/>
      </c>
      <c r="AA272" s="144" t="str">
        <f t="shared" si="86"/>
        <v/>
      </c>
      <c r="AC272" s="144" t="str">
        <f t="shared" si="87"/>
        <v/>
      </c>
      <c r="AE272" s="144" t="str">
        <f t="shared" si="88"/>
        <v/>
      </c>
      <c r="AG272" s="144" t="str">
        <f t="shared" si="89"/>
        <v/>
      </c>
      <c r="AI272" s="144" t="str">
        <f t="shared" si="90"/>
        <v/>
      </c>
      <c r="AK272" s="144" t="str">
        <f t="shared" si="91"/>
        <v/>
      </c>
      <c r="AM272" s="144" t="str">
        <f t="shared" si="92"/>
        <v/>
      </c>
      <c r="AO272" s="144" t="str">
        <f t="shared" si="93"/>
        <v/>
      </c>
      <c r="AQ272" s="144" t="str">
        <f t="shared" si="94"/>
        <v/>
      </c>
    </row>
    <row r="273" spans="5:43" x14ac:dyDescent="0.25">
      <c r="E273" s="144" t="str">
        <f t="shared" si="76"/>
        <v/>
      </c>
      <c r="G273" s="144" t="str">
        <f t="shared" si="76"/>
        <v/>
      </c>
      <c r="I273" s="144" t="str">
        <f t="shared" si="77"/>
        <v/>
      </c>
      <c r="K273" s="144" t="str">
        <f t="shared" si="78"/>
        <v/>
      </c>
      <c r="M273" s="144" t="str">
        <f t="shared" si="79"/>
        <v/>
      </c>
      <c r="O273" s="144" t="str">
        <f t="shared" si="80"/>
        <v/>
      </c>
      <c r="Q273" s="144" t="str">
        <f t="shared" si="81"/>
        <v/>
      </c>
      <c r="S273" s="144" t="str">
        <f t="shared" si="82"/>
        <v/>
      </c>
      <c r="U273" s="144" t="str">
        <f t="shared" si="83"/>
        <v/>
      </c>
      <c r="W273" s="144" t="str">
        <f t="shared" si="84"/>
        <v/>
      </c>
      <c r="Y273" s="144" t="str">
        <f t="shared" si="85"/>
        <v/>
      </c>
      <c r="AA273" s="144" t="str">
        <f t="shared" si="86"/>
        <v/>
      </c>
      <c r="AC273" s="144" t="str">
        <f t="shared" si="87"/>
        <v/>
      </c>
      <c r="AE273" s="144" t="str">
        <f t="shared" si="88"/>
        <v/>
      </c>
      <c r="AG273" s="144" t="str">
        <f t="shared" si="89"/>
        <v/>
      </c>
      <c r="AI273" s="144" t="str">
        <f t="shared" si="90"/>
        <v/>
      </c>
      <c r="AK273" s="144" t="str">
        <f t="shared" si="91"/>
        <v/>
      </c>
      <c r="AM273" s="144" t="str">
        <f t="shared" si="92"/>
        <v/>
      </c>
      <c r="AO273" s="144" t="str">
        <f t="shared" si="93"/>
        <v/>
      </c>
      <c r="AQ273" s="144" t="str">
        <f t="shared" si="94"/>
        <v/>
      </c>
    </row>
    <row r="274" spans="5:43" x14ac:dyDescent="0.25">
      <c r="E274" s="144" t="str">
        <f t="shared" si="76"/>
        <v/>
      </c>
      <c r="G274" s="144" t="str">
        <f t="shared" si="76"/>
        <v/>
      </c>
      <c r="I274" s="144" t="str">
        <f t="shared" si="77"/>
        <v/>
      </c>
      <c r="K274" s="144" t="str">
        <f t="shared" si="78"/>
        <v/>
      </c>
      <c r="M274" s="144" t="str">
        <f t="shared" si="79"/>
        <v/>
      </c>
      <c r="O274" s="144" t="str">
        <f t="shared" si="80"/>
        <v/>
      </c>
      <c r="Q274" s="144" t="str">
        <f t="shared" si="81"/>
        <v/>
      </c>
      <c r="S274" s="144" t="str">
        <f t="shared" si="82"/>
        <v/>
      </c>
      <c r="U274" s="144" t="str">
        <f t="shared" si="83"/>
        <v/>
      </c>
      <c r="W274" s="144" t="str">
        <f t="shared" si="84"/>
        <v/>
      </c>
      <c r="Y274" s="144" t="str">
        <f t="shared" si="85"/>
        <v/>
      </c>
      <c r="AA274" s="144" t="str">
        <f t="shared" si="86"/>
        <v/>
      </c>
      <c r="AC274" s="144" t="str">
        <f t="shared" si="87"/>
        <v/>
      </c>
      <c r="AE274" s="144" t="str">
        <f t="shared" si="88"/>
        <v/>
      </c>
      <c r="AG274" s="144" t="str">
        <f t="shared" si="89"/>
        <v/>
      </c>
      <c r="AI274" s="144" t="str">
        <f t="shared" si="90"/>
        <v/>
      </c>
      <c r="AK274" s="144" t="str">
        <f t="shared" si="91"/>
        <v/>
      </c>
      <c r="AM274" s="144" t="str">
        <f t="shared" si="92"/>
        <v/>
      </c>
      <c r="AO274" s="144" t="str">
        <f t="shared" si="93"/>
        <v/>
      </c>
      <c r="AQ274" s="144" t="str">
        <f t="shared" si="94"/>
        <v/>
      </c>
    </row>
    <row r="275" spans="5:43" x14ac:dyDescent="0.25">
      <c r="E275" s="144" t="str">
        <f t="shared" si="76"/>
        <v/>
      </c>
      <c r="G275" s="144" t="str">
        <f t="shared" si="76"/>
        <v/>
      </c>
      <c r="I275" s="144" t="str">
        <f t="shared" si="77"/>
        <v/>
      </c>
      <c r="K275" s="144" t="str">
        <f t="shared" si="78"/>
        <v/>
      </c>
      <c r="M275" s="144" t="str">
        <f t="shared" si="79"/>
        <v/>
      </c>
      <c r="O275" s="144" t="str">
        <f t="shared" si="80"/>
        <v/>
      </c>
      <c r="Q275" s="144" t="str">
        <f t="shared" si="81"/>
        <v/>
      </c>
      <c r="S275" s="144" t="str">
        <f t="shared" si="82"/>
        <v/>
      </c>
      <c r="U275" s="144" t="str">
        <f t="shared" si="83"/>
        <v/>
      </c>
      <c r="W275" s="144" t="str">
        <f t="shared" si="84"/>
        <v/>
      </c>
      <c r="Y275" s="144" t="str">
        <f t="shared" si="85"/>
        <v/>
      </c>
      <c r="AA275" s="144" t="str">
        <f t="shared" si="86"/>
        <v/>
      </c>
      <c r="AC275" s="144" t="str">
        <f t="shared" si="87"/>
        <v/>
      </c>
      <c r="AE275" s="144" t="str">
        <f t="shared" si="88"/>
        <v/>
      </c>
      <c r="AG275" s="144" t="str">
        <f t="shared" si="89"/>
        <v/>
      </c>
      <c r="AI275" s="144" t="str">
        <f t="shared" si="90"/>
        <v/>
      </c>
      <c r="AK275" s="144" t="str">
        <f t="shared" si="91"/>
        <v/>
      </c>
      <c r="AM275" s="144" t="str">
        <f t="shared" si="92"/>
        <v/>
      </c>
      <c r="AO275" s="144" t="str">
        <f t="shared" si="93"/>
        <v/>
      </c>
      <c r="AQ275" s="144" t="str">
        <f t="shared" si="94"/>
        <v/>
      </c>
    </row>
    <row r="276" spans="5:43" x14ac:dyDescent="0.25">
      <c r="E276" s="144" t="str">
        <f t="shared" si="76"/>
        <v/>
      </c>
      <c r="G276" s="144" t="str">
        <f t="shared" si="76"/>
        <v/>
      </c>
      <c r="I276" s="144" t="str">
        <f t="shared" si="77"/>
        <v/>
      </c>
      <c r="K276" s="144" t="str">
        <f t="shared" si="78"/>
        <v/>
      </c>
      <c r="M276" s="144" t="str">
        <f t="shared" si="79"/>
        <v/>
      </c>
      <c r="O276" s="144" t="str">
        <f t="shared" si="80"/>
        <v/>
      </c>
      <c r="Q276" s="144" t="str">
        <f t="shared" si="81"/>
        <v/>
      </c>
      <c r="S276" s="144" t="str">
        <f t="shared" si="82"/>
        <v/>
      </c>
      <c r="U276" s="144" t="str">
        <f t="shared" si="83"/>
        <v/>
      </c>
      <c r="W276" s="144" t="str">
        <f t="shared" si="84"/>
        <v/>
      </c>
      <c r="Y276" s="144" t="str">
        <f t="shared" si="85"/>
        <v/>
      </c>
      <c r="AA276" s="144" t="str">
        <f t="shared" si="86"/>
        <v/>
      </c>
      <c r="AC276" s="144" t="str">
        <f t="shared" si="87"/>
        <v/>
      </c>
      <c r="AE276" s="144" t="str">
        <f t="shared" si="88"/>
        <v/>
      </c>
      <c r="AG276" s="144" t="str">
        <f t="shared" si="89"/>
        <v/>
      </c>
      <c r="AI276" s="144" t="str">
        <f t="shared" si="90"/>
        <v/>
      </c>
      <c r="AK276" s="144" t="str">
        <f t="shared" si="91"/>
        <v/>
      </c>
      <c r="AM276" s="144" t="str">
        <f t="shared" si="92"/>
        <v/>
      </c>
      <c r="AO276" s="144" t="str">
        <f t="shared" si="93"/>
        <v/>
      </c>
      <c r="AQ276" s="144" t="str">
        <f t="shared" si="94"/>
        <v/>
      </c>
    </row>
    <row r="277" spans="5:43" x14ac:dyDescent="0.25">
      <c r="E277" s="144" t="str">
        <f t="shared" si="76"/>
        <v/>
      </c>
      <c r="G277" s="144" t="str">
        <f t="shared" si="76"/>
        <v/>
      </c>
      <c r="I277" s="144" t="str">
        <f t="shared" si="77"/>
        <v/>
      </c>
      <c r="K277" s="144" t="str">
        <f t="shared" si="78"/>
        <v/>
      </c>
      <c r="M277" s="144" t="str">
        <f t="shared" si="79"/>
        <v/>
      </c>
      <c r="O277" s="144" t="str">
        <f t="shared" si="80"/>
        <v/>
      </c>
      <c r="Q277" s="144" t="str">
        <f t="shared" si="81"/>
        <v/>
      </c>
      <c r="S277" s="144" t="str">
        <f t="shared" si="82"/>
        <v/>
      </c>
      <c r="U277" s="144" t="str">
        <f t="shared" si="83"/>
        <v/>
      </c>
      <c r="W277" s="144" t="str">
        <f t="shared" si="84"/>
        <v/>
      </c>
      <c r="Y277" s="144" t="str">
        <f t="shared" si="85"/>
        <v/>
      </c>
      <c r="AA277" s="144" t="str">
        <f t="shared" si="86"/>
        <v/>
      </c>
      <c r="AC277" s="144" t="str">
        <f t="shared" si="87"/>
        <v/>
      </c>
      <c r="AE277" s="144" t="str">
        <f t="shared" si="88"/>
        <v/>
      </c>
      <c r="AG277" s="144" t="str">
        <f t="shared" si="89"/>
        <v/>
      </c>
      <c r="AI277" s="144" t="str">
        <f t="shared" si="90"/>
        <v/>
      </c>
      <c r="AK277" s="144" t="str">
        <f t="shared" si="91"/>
        <v/>
      </c>
      <c r="AM277" s="144" t="str">
        <f t="shared" si="92"/>
        <v/>
      </c>
      <c r="AO277" s="144" t="str">
        <f t="shared" si="93"/>
        <v/>
      </c>
      <c r="AQ277" s="144" t="str">
        <f t="shared" si="94"/>
        <v/>
      </c>
    </row>
    <row r="278" spans="5:43" x14ac:dyDescent="0.25">
      <c r="E278" s="144" t="str">
        <f t="shared" si="76"/>
        <v/>
      </c>
      <c r="G278" s="144" t="str">
        <f t="shared" si="76"/>
        <v/>
      </c>
      <c r="I278" s="144" t="str">
        <f t="shared" si="77"/>
        <v/>
      </c>
      <c r="K278" s="144" t="str">
        <f t="shared" si="78"/>
        <v/>
      </c>
      <c r="M278" s="144" t="str">
        <f t="shared" si="79"/>
        <v/>
      </c>
      <c r="O278" s="144" t="str">
        <f t="shared" si="80"/>
        <v/>
      </c>
      <c r="Q278" s="144" t="str">
        <f t="shared" si="81"/>
        <v/>
      </c>
      <c r="S278" s="144" t="str">
        <f t="shared" si="82"/>
        <v/>
      </c>
      <c r="U278" s="144" t="str">
        <f t="shared" si="83"/>
        <v/>
      </c>
      <c r="W278" s="144" t="str">
        <f t="shared" si="84"/>
        <v/>
      </c>
      <c r="Y278" s="144" t="str">
        <f t="shared" si="85"/>
        <v/>
      </c>
      <c r="AA278" s="144" t="str">
        <f t="shared" si="86"/>
        <v/>
      </c>
      <c r="AC278" s="144" t="str">
        <f t="shared" si="87"/>
        <v/>
      </c>
      <c r="AE278" s="144" t="str">
        <f t="shared" si="88"/>
        <v/>
      </c>
      <c r="AG278" s="144" t="str">
        <f t="shared" si="89"/>
        <v/>
      </c>
      <c r="AI278" s="144" t="str">
        <f t="shared" si="90"/>
        <v/>
      </c>
      <c r="AK278" s="144" t="str">
        <f t="shared" si="91"/>
        <v/>
      </c>
      <c r="AM278" s="144" t="str">
        <f t="shared" si="92"/>
        <v/>
      </c>
      <c r="AO278" s="144" t="str">
        <f t="shared" si="93"/>
        <v/>
      </c>
      <c r="AQ278" s="144" t="str">
        <f t="shared" si="94"/>
        <v/>
      </c>
    </row>
    <row r="279" spans="5:43" x14ac:dyDescent="0.25">
      <c r="E279" s="144" t="str">
        <f t="shared" si="76"/>
        <v/>
      </c>
      <c r="G279" s="144" t="str">
        <f t="shared" si="76"/>
        <v/>
      </c>
      <c r="I279" s="144" t="str">
        <f t="shared" si="77"/>
        <v/>
      </c>
      <c r="K279" s="144" t="str">
        <f t="shared" si="78"/>
        <v/>
      </c>
      <c r="M279" s="144" t="str">
        <f t="shared" si="79"/>
        <v/>
      </c>
      <c r="O279" s="144" t="str">
        <f t="shared" si="80"/>
        <v/>
      </c>
      <c r="Q279" s="144" t="str">
        <f t="shared" si="81"/>
        <v/>
      </c>
      <c r="S279" s="144" t="str">
        <f t="shared" si="82"/>
        <v/>
      </c>
      <c r="U279" s="144" t="str">
        <f t="shared" si="83"/>
        <v/>
      </c>
      <c r="W279" s="144" t="str">
        <f t="shared" si="84"/>
        <v/>
      </c>
      <c r="Y279" s="144" t="str">
        <f t="shared" si="85"/>
        <v/>
      </c>
      <c r="AA279" s="144" t="str">
        <f t="shared" si="86"/>
        <v/>
      </c>
      <c r="AC279" s="144" t="str">
        <f t="shared" si="87"/>
        <v/>
      </c>
      <c r="AE279" s="144" t="str">
        <f t="shared" si="88"/>
        <v/>
      </c>
      <c r="AG279" s="144" t="str">
        <f t="shared" si="89"/>
        <v/>
      </c>
      <c r="AI279" s="144" t="str">
        <f t="shared" si="90"/>
        <v/>
      </c>
      <c r="AK279" s="144" t="str">
        <f t="shared" si="91"/>
        <v/>
      </c>
      <c r="AM279" s="144" t="str">
        <f t="shared" si="92"/>
        <v/>
      </c>
      <c r="AO279" s="144" t="str">
        <f t="shared" si="93"/>
        <v/>
      </c>
      <c r="AQ279" s="144" t="str">
        <f t="shared" si="94"/>
        <v/>
      </c>
    </row>
    <row r="280" spans="5:43" x14ac:dyDescent="0.25">
      <c r="E280" s="144" t="str">
        <f t="shared" si="76"/>
        <v/>
      </c>
      <c r="G280" s="144" t="str">
        <f t="shared" si="76"/>
        <v/>
      </c>
      <c r="I280" s="144" t="str">
        <f t="shared" si="77"/>
        <v/>
      </c>
      <c r="K280" s="144" t="str">
        <f t="shared" si="78"/>
        <v/>
      </c>
      <c r="M280" s="144" t="str">
        <f t="shared" si="79"/>
        <v/>
      </c>
      <c r="O280" s="144" t="str">
        <f t="shared" si="80"/>
        <v/>
      </c>
      <c r="Q280" s="144" t="str">
        <f t="shared" si="81"/>
        <v/>
      </c>
      <c r="S280" s="144" t="str">
        <f t="shared" si="82"/>
        <v/>
      </c>
      <c r="U280" s="144" t="str">
        <f t="shared" si="83"/>
        <v/>
      </c>
      <c r="W280" s="144" t="str">
        <f t="shared" si="84"/>
        <v/>
      </c>
      <c r="Y280" s="144" t="str">
        <f t="shared" si="85"/>
        <v/>
      </c>
      <c r="AA280" s="144" t="str">
        <f t="shared" si="86"/>
        <v/>
      </c>
      <c r="AC280" s="144" t="str">
        <f t="shared" si="87"/>
        <v/>
      </c>
      <c r="AE280" s="144" t="str">
        <f t="shared" si="88"/>
        <v/>
      </c>
      <c r="AG280" s="144" t="str">
        <f t="shared" si="89"/>
        <v/>
      </c>
      <c r="AI280" s="144" t="str">
        <f t="shared" si="90"/>
        <v/>
      </c>
      <c r="AK280" s="144" t="str">
        <f t="shared" si="91"/>
        <v/>
      </c>
      <c r="AM280" s="144" t="str">
        <f t="shared" si="92"/>
        <v/>
      </c>
      <c r="AO280" s="144" t="str">
        <f t="shared" si="93"/>
        <v/>
      </c>
      <c r="AQ280" s="144" t="str">
        <f t="shared" si="94"/>
        <v/>
      </c>
    </row>
    <row r="281" spans="5:43" x14ac:dyDescent="0.25">
      <c r="E281" s="144" t="str">
        <f t="shared" si="76"/>
        <v/>
      </c>
      <c r="G281" s="144" t="str">
        <f t="shared" si="76"/>
        <v/>
      </c>
      <c r="I281" s="144" t="str">
        <f t="shared" si="77"/>
        <v/>
      </c>
      <c r="K281" s="144" t="str">
        <f t="shared" si="78"/>
        <v/>
      </c>
      <c r="M281" s="144" t="str">
        <f t="shared" si="79"/>
        <v/>
      </c>
      <c r="O281" s="144" t="str">
        <f t="shared" si="80"/>
        <v/>
      </c>
      <c r="Q281" s="144" t="str">
        <f t="shared" si="81"/>
        <v/>
      </c>
      <c r="S281" s="144" t="str">
        <f t="shared" si="82"/>
        <v/>
      </c>
      <c r="U281" s="144" t="str">
        <f t="shared" si="83"/>
        <v/>
      </c>
      <c r="W281" s="144" t="str">
        <f t="shared" si="84"/>
        <v/>
      </c>
      <c r="Y281" s="144" t="str">
        <f t="shared" si="85"/>
        <v/>
      </c>
      <c r="AA281" s="144" t="str">
        <f t="shared" si="86"/>
        <v/>
      </c>
      <c r="AC281" s="144" t="str">
        <f t="shared" si="87"/>
        <v/>
      </c>
      <c r="AE281" s="144" t="str">
        <f t="shared" si="88"/>
        <v/>
      </c>
      <c r="AG281" s="144" t="str">
        <f t="shared" si="89"/>
        <v/>
      </c>
      <c r="AI281" s="144" t="str">
        <f t="shared" si="90"/>
        <v/>
      </c>
      <c r="AK281" s="144" t="str">
        <f t="shared" si="91"/>
        <v/>
      </c>
      <c r="AM281" s="144" t="str">
        <f t="shared" si="92"/>
        <v/>
      </c>
      <c r="AO281" s="144" t="str">
        <f t="shared" si="93"/>
        <v/>
      </c>
      <c r="AQ281" s="144" t="str">
        <f t="shared" si="94"/>
        <v/>
      </c>
    </row>
    <row r="282" spans="5:43" x14ac:dyDescent="0.25">
      <c r="E282" s="144" t="str">
        <f t="shared" si="76"/>
        <v/>
      </c>
      <c r="G282" s="144" t="str">
        <f t="shared" si="76"/>
        <v/>
      </c>
      <c r="I282" s="144" t="str">
        <f t="shared" si="77"/>
        <v/>
      </c>
      <c r="K282" s="144" t="str">
        <f t="shared" si="78"/>
        <v/>
      </c>
      <c r="M282" s="144" t="str">
        <f t="shared" si="79"/>
        <v/>
      </c>
      <c r="O282" s="144" t="str">
        <f t="shared" si="80"/>
        <v/>
      </c>
      <c r="Q282" s="144" t="str">
        <f t="shared" si="81"/>
        <v/>
      </c>
      <c r="S282" s="144" t="str">
        <f t="shared" si="82"/>
        <v/>
      </c>
      <c r="U282" s="144" t="str">
        <f t="shared" si="83"/>
        <v/>
      </c>
      <c r="W282" s="144" t="str">
        <f t="shared" si="84"/>
        <v/>
      </c>
      <c r="Y282" s="144" t="str">
        <f t="shared" si="85"/>
        <v/>
      </c>
      <c r="AA282" s="144" t="str">
        <f t="shared" si="86"/>
        <v/>
      </c>
      <c r="AC282" s="144" t="str">
        <f t="shared" si="87"/>
        <v/>
      </c>
      <c r="AE282" s="144" t="str">
        <f t="shared" si="88"/>
        <v/>
      </c>
      <c r="AG282" s="144" t="str">
        <f t="shared" si="89"/>
        <v/>
      </c>
      <c r="AI282" s="144" t="str">
        <f t="shared" si="90"/>
        <v/>
      </c>
      <c r="AK282" s="144" t="str">
        <f t="shared" si="91"/>
        <v/>
      </c>
      <c r="AM282" s="144" t="str">
        <f t="shared" si="92"/>
        <v/>
      </c>
      <c r="AO282" s="144" t="str">
        <f t="shared" si="93"/>
        <v/>
      </c>
      <c r="AQ282" s="144" t="str">
        <f t="shared" si="94"/>
        <v/>
      </c>
    </row>
    <row r="283" spans="5:43" x14ac:dyDescent="0.25">
      <c r="E283" s="144" t="str">
        <f t="shared" si="76"/>
        <v/>
      </c>
      <c r="G283" s="144" t="str">
        <f t="shared" si="76"/>
        <v/>
      </c>
      <c r="I283" s="144" t="str">
        <f t="shared" si="77"/>
        <v/>
      </c>
      <c r="K283" s="144" t="str">
        <f t="shared" si="78"/>
        <v/>
      </c>
      <c r="M283" s="144" t="str">
        <f t="shared" si="79"/>
        <v/>
      </c>
      <c r="O283" s="144" t="str">
        <f t="shared" si="80"/>
        <v/>
      </c>
      <c r="Q283" s="144" t="str">
        <f t="shared" si="81"/>
        <v/>
      </c>
      <c r="S283" s="144" t="str">
        <f t="shared" si="82"/>
        <v/>
      </c>
      <c r="U283" s="144" t="str">
        <f t="shared" si="83"/>
        <v/>
      </c>
      <c r="W283" s="144" t="str">
        <f t="shared" si="84"/>
        <v/>
      </c>
      <c r="Y283" s="144" t="str">
        <f t="shared" si="85"/>
        <v/>
      </c>
      <c r="AA283" s="144" t="str">
        <f t="shared" si="86"/>
        <v/>
      </c>
      <c r="AC283" s="144" t="str">
        <f t="shared" si="87"/>
        <v/>
      </c>
      <c r="AE283" s="144" t="str">
        <f t="shared" si="88"/>
        <v/>
      </c>
      <c r="AG283" s="144" t="str">
        <f t="shared" si="89"/>
        <v/>
      </c>
      <c r="AI283" s="144" t="str">
        <f t="shared" si="90"/>
        <v/>
      </c>
      <c r="AK283" s="144" t="str">
        <f t="shared" si="91"/>
        <v/>
      </c>
      <c r="AM283" s="144" t="str">
        <f t="shared" si="92"/>
        <v/>
      </c>
      <c r="AO283" s="144" t="str">
        <f t="shared" si="93"/>
        <v/>
      </c>
      <c r="AQ283" s="144" t="str">
        <f t="shared" si="94"/>
        <v/>
      </c>
    </row>
    <row r="284" spans="5:43" x14ac:dyDescent="0.25">
      <c r="E284" s="144" t="str">
        <f t="shared" si="76"/>
        <v/>
      </c>
      <c r="G284" s="144" t="str">
        <f t="shared" si="76"/>
        <v/>
      </c>
      <c r="I284" s="144" t="str">
        <f t="shared" si="77"/>
        <v/>
      </c>
      <c r="K284" s="144" t="str">
        <f t="shared" si="78"/>
        <v/>
      </c>
      <c r="M284" s="144" t="str">
        <f t="shared" si="79"/>
        <v/>
      </c>
      <c r="O284" s="144" t="str">
        <f t="shared" si="80"/>
        <v/>
      </c>
      <c r="Q284" s="144" t="str">
        <f t="shared" si="81"/>
        <v/>
      </c>
      <c r="S284" s="144" t="str">
        <f t="shared" si="82"/>
        <v/>
      </c>
      <c r="U284" s="144" t="str">
        <f t="shared" si="83"/>
        <v/>
      </c>
      <c r="W284" s="144" t="str">
        <f t="shared" si="84"/>
        <v/>
      </c>
      <c r="Y284" s="144" t="str">
        <f t="shared" si="85"/>
        <v/>
      </c>
      <c r="AA284" s="144" t="str">
        <f t="shared" si="86"/>
        <v/>
      </c>
      <c r="AC284" s="144" t="str">
        <f t="shared" si="87"/>
        <v/>
      </c>
      <c r="AE284" s="144" t="str">
        <f t="shared" si="88"/>
        <v/>
      </c>
      <c r="AG284" s="144" t="str">
        <f t="shared" si="89"/>
        <v/>
      </c>
      <c r="AI284" s="144" t="str">
        <f t="shared" si="90"/>
        <v/>
      </c>
      <c r="AK284" s="144" t="str">
        <f t="shared" si="91"/>
        <v/>
      </c>
      <c r="AM284" s="144" t="str">
        <f t="shared" si="92"/>
        <v/>
      </c>
      <c r="AO284" s="144" t="str">
        <f t="shared" si="93"/>
        <v/>
      </c>
      <c r="AQ284" s="144" t="str">
        <f t="shared" si="94"/>
        <v/>
      </c>
    </row>
    <row r="285" spans="5:43" x14ac:dyDescent="0.25">
      <c r="E285" s="144" t="str">
        <f t="shared" si="76"/>
        <v/>
      </c>
      <c r="G285" s="144" t="str">
        <f t="shared" si="76"/>
        <v/>
      </c>
      <c r="I285" s="144" t="str">
        <f t="shared" si="77"/>
        <v/>
      </c>
      <c r="K285" s="144" t="str">
        <f t="shared" si="78"/>
        <v/>
      </c>
      <c r="M285" s="144" t="str">
        <f t="shared" si="79"/>
        <v/>
      </c>
      <c r="O285" s="144" t="str">
        <f t="shared" si="80"/>
        <v/>
      </c>
      <c r="Q285" s="144" t="str">
        <f t="shared" si="81"/>
        <v/>
      </c>
      <c r="S285" s="144" t="str">
        <f t="shared" si="82"/>
        <v/>
      </c>
      <c r="U285" s="144" t="str">
        <f t="shared" si="83"/>
        <v/>
      </c>
      <c r="W285" s="144" t="str">
        <f t="shared" si="84"/>
        <v/>
      </c>
      <c r="Y285" s="144" t="str">
        <f t="shared" si="85"/>
        <v/>
      </c>
      <c r="AA285" s="144" t="str">
        <f t="shared" si="86"/>
        <v/>
      </c>
      <c r="AC285" s="144" t="str">
        <f t="shared" si="87"/>
        <v/>
      </c>
      <c r="AE285" s="144" t="str">
        <f t="shared" si="88"/>
        <v/>
      </c>
      <c r="AG285" s="144" t="str">
        <f t="shared" si="89"/>
        <v/>
      </c>
      <c r="AI285" s="144" t="str">
        <f t="shared" si="90"/>
        <v/>
      </c>
      <c r="AK285" s="144" t="str">
        <f t="shared" si="91"/>
        <v/>
      </c>
      <c r="AM285" s="144" t="str">
        <f t="shared" si="92"/>
        <v/>
      </c>
      <c r="AO285" s="144" t="str">
        <f t="shared" si="93"/>
        <v/>
      </c>
      <c r="AQ285" s="144" t="str">
        <f t="shared" si="94"/>
        <v/>
      </c>
    </row>
    <row r="286" spans="5:43" x14ac:dyDescent="0.25">
      <c r="E286" s="144" t="str">
        <f t="shared" si="76"/>
        <v/>
      </c>
      <c r="G286" s="144" t="str">
        <f t="shared" si="76"/>
        <v/>
      </c>
      <c r="I286" s="144" t="str">
        <f t="shared" si="77"/>
        <v/>
      </c>
      <c r="K286" s="144" t="str">
        <f t="shared" si="78"/>
        <v/>
      </c>
      <c r="M286" s="144" t="str">
        <f t="shared" si="79"/>
        <v/>
      </c>
      <c r="O286" s="144" t="str">
        <f t="shared" si="80"/>
        <v/>
      </c>
      <c r="Q286" s="144" t="str">
        <f t="shared" si="81"/>
        <v/>
      </c>
      <c r="S286" s="144" t="str">
        <f t="shared" si="82"/>
        <v/>
      </c>
      <c r="U286" s="144" t="str">
        <f t="shared" si="83"/>
        <v/>
      </c>
      <c r="W286" s="144" t="str">
        <f t="shared" si="84"/>
        <v/>
      </c>
      <c r="Y286" s="144" t="str">
        <f t="shared" si="85"/>
        <v/>
      </c>
      <c r="AA286" s="144" t="str">
        <f t="shared" si="86"/>
        <v/>
      </c>
      <c r="AC286" s="144" t="str">
        <f t="shared" si="87"/>
        <v/>
      </c>
      <c r="AE286" s="144" t="str">
        <f t="shared" si="88"/>
        <v/>
      </c>
      <c r="AG286" s="144" t="str">
        <f t="shared" si="89"/>
        <v/>
      </c>
      <c r="AI286" s="144" t="str">
        <f t="shared" si="90"/>
        <v/>
      </c>
      <c r="AK286" s="144" t="str">
        <f t="shared" si="91"/>
        <v/>
      </c>
      <c r="AM286" s="144" t="str">
        <f t="shared" si="92"/>
        <v/>
      </c>
      <c r="AO286" s="144" t="str">
        <f t="shared" si="93"/>
        <v/>
      </c>
      <c r="AQ286" s="144" t="str">
        <f t="shared" si="94"/>
        <v/>
      </c>
    </row>
    <row r="287" spans="5:43" x14ac:dyDescent="0.25">
      <c r="E287" s="144" t="str">
        <f t="shared" si="76"/>
        <v/>
      </c>
      <c r="G287" s="144" t="str">
        <f t="shared" si="76"/>
        <v/>
      </c>
      <c r="I287" s="144" t="str">
        <f t="shared" si="77"/>
        <v/>
      </c>
      <c r="K287" s="144" t="str">
        <f t="shared" si="78"/>
        <v/>
      </c>
      <c r="M287" s="144" t="str">
        <f t="shared" si="79"/>
        <v/>
      </c>
      <c r="O287" s="144" t="str">
        <f t="shared" si="80"/>
        <v/>
      </c>
      <c r="Q287" s="144" t="str">
        <f t="shared" si="81"/>
        <v/>
      </c>
      <c r="S287" s="144" t="str">
        <f t="shared" si="82"/>
        <v/>
      </c>
      <c r="U287" s="144" t="str">
        <f t="shared" si="83"/>
        <v/>
      </c>
      <c r="W287" s="144" t="str">
        <f t="shared" si="84"/>
        <v/>
      </c>
      <c r="Y287" s="144" t="str">
        <f t="shared" si="85"/>
        <v/>
      </c>
      <c r="AA287" s="144" t="str">
        <f t="shared" si="86"/>
        <v/>
      </c>
      <c r="AC287" s="144" t="str">
        <f t="shared" si="87"/>
        <v/>
      </c>
      <c r="AE287" s="144" t="str">
        <f t="shared" si="88"/>
        <v/>
      </c>
      <c r="AG287" s="144" t="str">
        <f t="shared" si="89"/>
        <v/>
      </c>
      <c r="AI287" s="144" t="str">
        <f t="shared" si="90"/>
        <v/>
      </c>
      <c r="AK287" s="144" t="str">
        <f t="shared" si="91"/>
        <v/>
      </c>
      <c r="AM287" s="144" t="str">
        <f t="shared" si="92"/>
        <v/>
      </c>
      <c r="AO287" s="144" t="str">
        <f t="shared" si="93"/>
        <v/>
      </c>
      <c r="AQ287" s="144" t="str">
        <f t="shared" si="94"/>
        <v/>
      </c>
    </row>
    <row r="288" spans="5:43" x14ac:dyDescent="0.25">
      <c r="E288" s="144" t="str">
        <f t="shared" si="76"/>
        <v/>
      </c>
      <c r="G288" s="144" t="str">
        <f t="shared" si="76"/>
        <v/>
      </c>
      <c r="I288" s="144" t="str">
        <f t="shared" si="77"/>
        <v/>
      </c>
      <c r="K288" s="144" t="str">
        <f t="shared" si="78"/>
        <v/>
      </c>
      <c r="M288" s="144" t="str">
        <f t="shared" si="79"/>
        <v/>
      </c>
      <c r="O288" s="144" t="str">
        <f t="shared" si="80"/>
        <v/>
      </c>
      <c r="Q288" s="144" t="str">
        <f t="shared" si="81"/>
        <v/>
      </c>
      <c r="S288" s="144" t="str">
        <f t="shared" si="82"/>
        <v/>
      </c>
      <c r="U288" s="144" t="str">
        <f t="shared" si="83"/>
        <v/>
      </c>
      <c r="W288" s="144" t="str">
        <f t="shared" si="84"/>
        <v/>
      </c>
      <c r="Y288" s="144" t="str">
        <f t="shared" si="85"/>
        <v/>
      </c>
      <c r="AA288" s="144" t="str">
        <f t="shared" si="86"/>
        <v/>
      </c>
      <c r="AC288" s="144" t="str">
        <f t="shared" si="87"/>
        <v/>
      </c>
      <c r="AE288" s="144" t="str">
        <f t="shared" si="88"/>
        <v/>
      </c>
      <c r="AG288" s="144" t="str">
        <f t="shared" si="89"/>
        <v/>
      </c>
      <c r="AI288" s="144" t="str">
        <f t="shared" si="90"/>
        <v/>
      </c>
      <c r="AK288" s="144" t="str">
        <f t="shared" si="91"/>
        <v/>
      </c>
      <c r="AM288" s="144" t="str">
        <f t="shared" si="92"/>
        <v/>
      </c>
      <c r="AO288" s="144" t="str">
        <f t="shared" si="93"/>
        <v/>
      </c>
      <c r="AQ288" s="144" t="str">
        <f t="shared" si="94"/>
        <v/>
      </c>
    </row>
    <row r="289" spans="5:43" x14ac:dyDescent="0.25">
      <c r="E289" s="144" t="str">
        <f t="shared" si="76"/>
        <v/>
      </c>
      <c r="G289" s="144" t="str">
        <f t="shared" si="76"/>
        <v/>
      </c>
      <c r="I289" s="144" t="str">
        <f t="shared" si="77"/>
        <v/>
      </c>
      <c r="K289" s="144" t="str">
        <f t="shared" si="78"/>
        <v/>
      </c>
      <c r="M289" s="144" t="str">
        <f t="shared" si="79"/>
        <v/>
      </c>
      <c r="O289" s="144" t="str">
        <f t="shared" si="80"/>
        <v/>
      </c>
      <c r="Q289" s="144" t="str">
        <f t="shared" si="81"/>
        <v/>
      </c>
      <c r="S289" s="144" t="str">
        <f t="shared" si="82"/>
        <v/>
      </c>
      <c r="U289" s="144" t="str">
        <f t="shared" si="83"/>
        <v/>
      </c>
      <c r="W289" s="144" t="str">
        <f t="shared" si="84"/>
        <v/>
      </c>
      <c r="Y289" s="144" t="str">
        <f t="shared" si="85"/>
        <v/>
      </c>
      <c r="AA289" s="144" t="str">
        <f t="shared" si="86"/>
        <v/>
      </c>
      <c r="AC289" s="144" t="str">
        <f t="shared" si="87"/>
        <v/>
      </c>
      <c r="AE289" s="144" t="str">
        <f t="shared" si="88"/>
        <v/>
      </c>
      <c r="AG289" s="144" t="str">
        <f t="shared" si="89"/>
        <v/>
      </c>
      <c r="AI289" s="144" t="str">
        <f t="shared" si="90"/>
        <v/>
      </c>
      <c r="AK289" s="144" t="str">
        <f t="shared" si="91"/>
        <v/>
      </c>
      <c r="AM289" s="144" t="str">
        <f t="shared" si="92"/>
        <v/>
      </c>
      <c r="AO289" s="144" t="str">
        <f t="shared" si="93"/>
        <v/>
      </c>
      <c r="AQ289" s="144" t="str">
        <f t="shared" si="94"/>
        <v/>
      </c>
    </row>
    <row r="290" spans="5:43" x14ac:dyDescent="0.25">
      <c r="E290" s="144" t="str">
        <f t="shared" si="76"/>
        <v/>
      </c>
      <c r="G290" s="144" t="str">
        <f t="shared" si="76"/>
        <v/>
      </c>
      <c r="I290" s="144" t="str">
        <f t="shared" si="77"/>
        <v/>
      </c>
      <c r="K290" s="144" t="str">
        <f t="shared" si="78"/>
        <v/>
      </c>
      <c r="M290" s="144" t="str">
        <f t="shared" si="79"/>
        <v/>
      </c>
      <c r="O290" s="144" t="str">
        <f t="shared" si="80"/>
        <v/>
      </c>
      <c r="Q290" s="144" t="str">
        <f t="shared" si="81"/>
        <v/>
      </c>
      <c r="S290" s="144" t="str">
        <f t="shared" si="82"/>
        <v/>
      </c>
      <c r="U290" s="144" t="str">
        <f t="shared" si="83"/>
        <v/>
      </c>
      <c r="W290" s="144" t="str">
        <f t="shared" si="84"/>
        <v/>
      </c>
      <c r="Y290" s="144" t="str">
        <f t="shared" si="85"/>
        <v/>
      </c>
      <c r="AA290" s="144" t="str">
        <f t="shared" si="86"/>
        <v/>
      </c>
      <c r="AC290" s="144" t="str">
        <f t="shared" si="87"/>
        <v/>
      </c>
      <c r="AE290" s="144" t="str">
        <f t="shared" si="88"/>
        <v/>
      </c>
      <c r="AG290" s="144" t="str">
        <f t="shared" si="89"/>
        <v/>
      </c>
      <c r="AI290" s="144" t="str">
        <f t="shared" si="90"/>
        <v/>
      </c>
      <c r="AK290" s="144" t="str">
        <f t="shared" si="91"/>
        <v/>
      </c>
      <c r="AM290" s="144" t="str">
        <f t="shared" si="92"/>
        <v/>
      </c>
      <c r="AO290" s="144" t="str">
        <f t="shared" si="93"/>
        <v/>
      </c>
      <c r="AQ290" s="144" t="str">
        <f t="shared" si="94"/>
        <v/>
      </c>
    </row>
    <row r="291" spans="5:43" x14ac:dyDescent="0.25">
      <c r="E291" s="144" t="str">
        <f t="shared" si="76"/>
        <v/>
      </c>
      <c r="G291" s="144" t="str">
        <f t="shared" si="76"/>
        <v/>
      </c>
      <c r="I291" s="144" t="str">
        <f t="shared" si="77"/>
        <v/>
      </c>
      <c r="K291" s="144" t="str">
        <f t="shared" si="78"/>
        <v/>
      </c>
      <c r="M291" s="144" t="str">
        <f t="shared" si="79"/>
        <v/>
      </c>
      <c r="O291" s="144" t="str">
        <f t="shared" si="80"/>
        <v/>
      </c>
      <c r="Q291" s="144" t="str">
        <f t="shared" si="81"/>
        <v/>
      </c>
      <c r="S291" s="144" t="str">
        <f t="shared" si="82"/>
        <v/>
      </c>
      <c r="U291" s="144" t="str">
        <f t="shared" si="83"/>
        <v/>
      </c>
      <c r="W291" s="144" t="str">
        <f t="shared" si="84"/>
        <v/>
      </c>
      <c r="Y291" s="144" t="str">
        <f t="shared" si="85"/>
        <v/>
      </c>
      <c r="AA291" s="144" t="str">
        <f t="shared" si="86"/>
        <v/>
      </c>
      <c r="AC291" s="144" t="str">
        <f t="shared" si="87"/>
        <v/>
      </c>
      <c r="AE291" s="144" t="str">
        <f t="shared" si="88"/>
        <v/>
      </c>
      <c r="AG291" s="144" t="str">
        <f t="shared" si="89"/>
        <v/>
      </c>
      <c r="AI291" s="144" t="str">
        <f t="shared" si="90"/>
        <v/>
      </c>
      <c r="AK291" s="144" t="str">
        <f t="shared" si="91"/>
        <v/>
      </c>
      <c r="AM291" s="144" t="str">
        <f t="shared" si="92"/>
        <v/>
      </c>
      <c r="AO291" s="144" t="str">
        <f t="shared" si="93"/>
        <v/>
      </c>
      <c r="AQ291" s="144" t="str">
        <f t="shared" si="94"/>
        <v/>
      </c>
    </row>
    <row r="292" spans="5:43" x14ac:dyDescent="0.25">
      <c r="E292" s="144" t="str">
        <f t="shared" si="76"/>
        <v/>
      </c>
      <c r="G292" s="144" t="str">
        <f t="shared" si="76"/>
        <v/>
      </c>
      <c r="I292" s="144" t="str">
        <f t="shared" si="77"/>
        <v/>
      </c>
      <c r="K292" s="144" t="str">
        <f t="shared" si="78"/>
        <v/>
      </c>
      <c r="M292" s="144" t="str">
        <f t="shared" si="79"/>
        <v/>
      </c>
      <c r="O292" s="144" t="str">
        <f t="shared" si="80"/>
        <v/>
      </c>
      <c r="Q292" s="144" t="str">
        <f t="shared" si="81"/>
        <v/>
      </c>
      <c r="S292" s="144" t="str">
        <f t="shared" si="82"/>
        <v/>
      </c>
      <c r="U292" s="144" t="str">
        <f t="shared" si="83"/>
        <v/>
      </c>
      <c r="W292" s="144" t="str">
        <f t="shared" si="84"/>
        <v/>
      </c>
      <c r="Y292" s="144" t="str">
        <f t="shared" si="85"/>
        <v/>
      </c>
      <c r="AA292" s="144" t="str">
        <f t="shared" si="86"/>
        <v/>
      </c>
      <c r="AC292" s="144" t="str">
        <f t="shared" si="87"/>
        <v/>
      </c>
      <c r="AE292" s="144" t="str">
        <f t="shared" si="88"/>
        <v/>
      </c>
      <c r="AG292" s="144" t="str">
        <f t="shared" si="89"/>
        <v/>
      </c>
      <c r="AI292" s="144" t="str">
        <f t="shared" si="90"/>
        <v/>
      </c>
      <c r="AK292" s="144" t="str">
        <f t="shared" si="91"/>
        <v/>
      </c>
      <c r="AM292" s="144" t="str">
        <f t="shared" si="92"/>
        <v/>
      </c>
      <c r="AO292" s="144" t="str">
        <f t="shared" si="93"/>
        <v/>
      </c>
      <c r="AQ292" s="144" t="str">
        <f t="shared" si="94"/>
        <v/>
      </c>
    </row>
    <row r="293" spans="5:43" x14ac:dyDescent="0.25">
      <c r="E293" s="144" t="str">
        <f t="shared" si="76"/>
        <v/>
      </c>
      <c r="G293" s="144" t="str">
        <f t="shared" si="76"/>
        <v/>
      </c>
      <c r="I293" s="144" t="str">
        <f t="shared" si="77"/>
        <v/>
      </c>
      <c r="K293" s="144" t="str">
        <f t="shared" si="78"/>
        <v/>
      </c>
      <c r="M293" s="144" t="str">
        <f t="shared" si="79"/>
        <v/>
      </c>
      <c r="O293" s="144" t="str">
        <f t="shared" si="80"/>
        <v/>
      </c>
      <c r="Q293" s="144" t="str">
        <f t="shared" si="81"/>
        <v/>
      </c>
      <c r="S293" s="144" t="str">
        <f t="shared" si="82"/>
        <v/>
      </c>
      <c r="U293" s="144" t="str">
        <f t="shared" si="83"/>
        <v/>
      </c>
      <c r="W293" s="144" t="str">
        <f t="shared" si="84"/>
        <v/>
      </c>
      <c r="Y293" s="144" t="str">
        <f t="shared" si="85"/>
        <v/>
      </c>
      <c r="AA293" s="144" t="str">
        <f t="shared" si="86"/>
        <v/>
      </c>
      <c r="AC293" s="144" t="str">
        <f t="shared" si="87"/>
        <v/>
      </c>
      <c r="AE293" s="144" t="str">
        <f t="shared" si="88"/>
        <v/>
      </c>
      <c r="AG293" s="144" t="str">
        <f t="shared" si="89"/>
        <v/>
      </c>
      <c r="AI293" s="144" t="str">
        <f t="shared" si="90"/>
        <v/>
      </c>
      <c r="AK293" s="144" t="str">
        <f t="shared" si="91"/>
        <v/>
      </c>
      <c r="AM293" s="144" t="str">
        <f t="shared" si="92"/>
        <v/>
      </c>
      <c r="AO293" s="144" t="str">
        <f t="shared" si="93"/>
        <v/>
      </c>
      <c r="AQ293" s="144" t="str">
        <f t="shared" si="94"/>
        <v/>
      </c>
    </row>
    <row r="294" spans="5:43" x14ac:dyDescent="0.25">
      <c r="E294" s="144" t="str">
        <f t="shared" si="76"/>
        <v/>
      </c>
      <c r="G294" s="144" t="str">
        <f t="shared" si="76"/>
        <v/>
      </c>
      <c r="I294" s="144" t="str">
        <f t="shared" si="77"/>
        <v/>
      </c>
      <c r="K294" s="144" t="str">
        <f t="shared" si="78"/>
        <v/>
      </c>
      <c r="M294" s="144" t="str">
        <f t="shared" si="79"/>
        <v/>
      </c>
      <c r="O294" s="144" t="str">
        <f t="shared" si="80"/>
        <v/>
      </c>
      <c r="Q294" s="144" t="str">
        <f t="shared" si="81"/>
        <v/>
      </c>
      <c r="S294" s="144" t="str">
        <f t="shared" si="82"/>
        <v/>
      </c>
      <c r="U294" s="144" t="str">
        <f t="shared" si="83"/>
        <v/>
      </c>
      <c r="W294" s="144" t="str">
        <f t="shared" si="84"/>
        <v/>
      </c>
      <c r="Y294" s="144" t="str">
        <f t="shared" si="85"/>
        <v/>
      </c>
      <c r="AA294" s="144" t="str">
        <f t="shared" si="86"/>
        <v/>
      </c>
      <c r="AC294" s="144" t="str">
        <f t="shared" si="87"/>
        <v/>
      </c>
      <c r="AE294" s="144" t="str">
        <f t="shared" si="88"/>
        <v/>
      </c>
      <c r="AG294" s="144" t="str">
        <f t="shared" si="89"/>
        <v/>
      </c>
      <c r="AI294" s="144" t="str">
        <f t="shared" si="90"/>
        <v/>
      </c>
      <c r="AK294" s="144" t="str">
        <f t="shared" si="91"/>
        <v/>
      </c>
      <c r="AM294" s="144" t="str">
        <f t="shared" si="92"/>
        <v/>
      </c>
      <c r="AO294" s="144" t="str">
        <f t="shared" si="93"/>
        <v/>
      </c>
      <c r="AQ294" s="144" t="str">
        <f t="shared" si="94"/>
        <v/>
      </c>
    </row>
    <row r="295" spans="5:43" x14ac:dyDescent="0.25">
      <c r="E295" s="144" t="str">
        <f t="shared" si="76"/>
        <v/>
      </c>
      <c r="G295" s="144" t="str">
        <f t="shared" si="76"/>
        <v/>
      </c>
      <c r="I295" s="144" t="str">
        <f t="shared" si="77"/>
        <v/>
      </c>
      <c r="K295" s="144" t="str">
        <f t="shared" si="78"/>
        <v/>
      </c>
      <c r="M295" s="144" t="str">
        <f t="shared" si="79"/>
        <v/>
      </c>
      <c r="O295" s="144" t="str">
        <f t="shared" si="80"/>
        <v/>
      </c>
      <c r="Q295" s="144" t="str">
        <f t="shared" si="81"/>
        <v/>
      </c>
      <c r="S295" s="144" t="str">
        <f t="shared" si="82"/>
        <v/>
      </c>
      <c r="U295" s="144" t="str">
        <f t="shared" si="83"/>
        <v/>
      </c>
      <c r="W295" s="144" t="str">
        <f t="shared" si="84"/>
        <v/>
      </c>
      <c r="Y295" s="144" t="str">
        <f t="shared" si="85"/>
        <v/>
      </c>
      <c r="AA295" s="144" t="str">
        <f t="shared" si="86"/>
        <v/>
      </c>
      <c r="AC295" s="144" t="str">
        <f t="shared" si="87"/>
        <v/>
      </c>
      <c r="AE295" s="144" t="str">
        <f t="shared" si="88"/>
        <v/>
      </c>
      <c r="AG295" s="144" t="str">
        <f t="shared" si="89"/>
        <v/>
      </c>
      <c r="AI295" s="144" t="str">
        <f t="shared" si="90"/>
        <v/>
      </c>
      <c r="AK295" s="144" t="str">
        <f t="shared" si="91"/>
        <v/>
      </c>
      <c r="AM295" s="144" t="str">
        <f t="shared" si="92"/>
        <v/>
      </c>
      <c r="AO295" s="144" t="str">
        <f t="shared" si="93"/>
        <v/>
      </c>
      <c r="AQ295" s="144" t="str">
        <f t="shared" si="94"/>
        <v/>
      </c>
    </row>
    <row r="296" spans="5:43" x14ac:dyDescent="0.25">
      <c r="E296" s="144" t="str">
        <f t="shared" si="76"/>
        <v/>
      </c>
      <c r="G296" s="144" t="str">
        <f t="shared" si="76"/>
        <v/>
      </c>
      <c r="I296" s="144" t="str">
        <f t="shared" si="77"/>
        <v/>
      </c>
      <c r="K296" s="144" t="str">
        <f t="shared" si="78"/>
        <v/>
      </c>
      <c r="M296" s="144" t="str">
        <f t="shared" si="79"/>
        <v/>
      </c>
      <c r="O296" s="144" t="str">
        <f t="shared" si="80"/>
        <v/>
      </c>
      <c r="Q296" s="144" t="str">
        <f t="shared" si="81"/>
        <v/>
      </c>
      <c r="S296" s="144" t="str">
        <f t="shared" si="82"/>
        <v/>
      </c>
      <c r="U296" s="144" t="str">
        <f t="shared" si="83"/>
        <v/>
      </c>
      <c r="W296" s="144" t="str">
        <f t="shared" si="84"/>
        <v/>
      </c>
      <c r="Y296" s="144" t="str">
        <f t="shared" si="85"/>
        <v/>
      </c>
      <c r="AA296" s="144" t="str">
        <f t="shared" si="86"/>
        <v/>
      </c>
      <c r="AC296" s="144" t="str">
        <f t="shared" si="87"/>
        <v/>
      </c>
      <c r="AE296" s="144" t="str">
        <f t="shared" si="88"/>
        <v/>
      </c>
      <c r="AG296" s="144" t="str">
        <f t="shared" si="89"/>
        <v/>
      </c>
      <c r="AI296" s="144" t="str">
        <f t="shared" si="90"/>
        <v/>
      </c>
      <c r="AK296" s="144" t="str">
        <f t="shared" si="91"/>
        <v/>
      </c>
      <c r="AM296" s="144" t="str">
        <f t="shared" si="92"/>
        <v/>
      </c>
      <c r="AO296" s="144" t="str">
        <f t="shared" si="93"/>
        <v/>
      </c>
      <c r="AQ296" s="144" t="str">
        <f t="shared" si="94"/>
        <v/>
      </c>
    </row>
    <row r="297" spans="5:43" x14ac:dyDescent="0.25">
      <c r="E297" s="144" t="str">
        <f t="shared" si="76"/>
        <v/>
      </c>
      <c r="G297" s="144" t="str">
        <f t="shared" si="76"/>
        <v/>
      </c>
      <c r="I297" s="144" t="str">
        <f t="shared" si="77"/>
        <v/>
      </c>
      <c r="K297" s="144" t="str">
        <f t="shared" si="78"/>
        <v/>
      </c>
      <c r="M297" s="144" t="str">
        <f t="shared" si="79"/>
        <v/>
      </c>
      <c r="O297" s="144" t="str">
        <f t="shared" si="80"/>
        <v/>
      </c>
      <c r="Q297" s="144" t="str">
        <f t="shared" si="81"/>
        <v/>
      </c>
      <c r="S297" s="144" t="str">
        <f t="shared" si="82"/>
        <v/>
      </c>
      <c r="U297" s="144" t="str">
        <f t="shared" si="83"/>
        <v/>
      </c>
      <c r="W297" s="144" t="str">
        <f t="shared" si="84"/>
        <v/>
      </c>
      <c r="Y297" s="144" t="str">
        <f t="shared" si="85"/>
        <v/>
      </c>
      <c r="AA297" s="144" t="str">
        <f t="shared" si="86"/>
        <v/>
      </c>
      <c r="AC297" s="144" t="str">
        <f t="shared" si="87"/>
        <v/>
      </c>
      <c r="AE297" s="144" t="str">
        <f t="shared" si="88"/>
        <v/>
      </c>
      <c r="AG297" s="144" t="str">
        <f t="shared" si="89"/>
        <v/>
      </c>
      <c r="AI297" s="144" t="str">
        <f t="shared" si="90"/>
        <v/>
      </c>
      <c r="AK297" s="144" t="str">
        <f t="shared" si="91"/>
        <v/>
      </c>
      <c r="AM297" s="144" t="str">
        <f t="shared" si="92"/>
        <v/>
      </c>
      <c r="AO297" s="144" t="str">
        <f t="shared" si="93"/>
        <v/>
      </c>
      <c r="AQ297" s="144" t="str">
        <f t="shared" si="94"/>
        <v/>
      </c>
    </row>
    <row r="298" spans="5:43" x14ac:dyDescent="0.25">
      <c r="E298" s="144" t="str">
        <f t="shared" si="76"/>
        <v/>
      </c>
      <c r="G298" s="144" t="str">
        <f t="shared" si="76"/>
        <v/>
      </c>
      <c r="I298" s="144" t="str">
        <f t="shared" si="77"/>
        <v/>
      </c>
      <c r="K298" s="144" t="str">
        <f t="shared" si="78"/>
        <v/>
      </c>
      <c r="M298" s="144" t="str">
        <f t="shared" si="79"/>
        <v/>
      </c>
      <c r="O298" s="144" t="str">
        <f t="shared" si="80"/>
        <v/>
      </c>
      <c r="Q298" s="144" t="str">
        <f t="shared" si="81"/>
        <v/>
      </c>
      <c r="S298" s="144" t="str">
        <f t="shared" si="82"/>
        <v/>
      </c>
      <c r="U298" s="144" t="str">
        <f t="shared" si="83"/>
        <v/>
      </c>
      <c r="W298" s="144" t="str">
        <f t="shared" si="84"/>
        <v/>
      </c>
      <c r="Y298" s="144" t="str">
        <f t="shared" si="85"/>
        <v/>
      </c>
      <c r="AA298" s="144" t="str">
        <f t="shared" si="86"/>
        <v/>
      </c>
      <c r="AC298" s="144" t="str">
        <f t="shared" si="87"/>
        <v/>
      </c>
      <c r="AE298" s="144" t="str">
        <f t="shared" si="88"/>
        <v/>
      </c>
      <c r="AG298" s="144" t="str">
        <f t="shared" si="89"/>
        <v/>
      </c>
      <c r="AI298" s="144" t="str">
        <f t="shared" si="90"/>
        <v/>
      </c>
      <c r="AK298" s="144" t="str">
        <f t="shared" si="91"/>
        <v/>
      </c>
      <c r="AM298" s="144" t="str">
        <f t="shared" si="92"/>
        <v/>
      </c>
      <c r="AO298" s="144" t="str">
        <f t="shared" si="93"/>
        <v/>
      </c>
      <c r="AQ298" s="144" t="str">
        <f t="shared" si="94"/>
        <v/>
      </c>
    </row>
    <row r="299" spans="5:43" x14ac:dyDescent="0.25">
      <c r="E299" s="144" t="str">
        <f t="shared" si="76"/>
        <v/>
      </c>
      <c r="G299" s="144" t="str">
        <f t="shared" si="76"/>
        <v/>
      </c>
      <c r="I299" s="144" t="str">
        <f t="shared" si="77"/>
        <v/>
      </c>
      <c r="K299" s="144" t="str">
        <f t="shared" si="78"/>
        <v/>
      </c>
      <c r="M299" s="144" t="str">
        <f t="shared" si="79"/>
        <v/>
      </c>
      <c r="O299" s="144" t="str">
        <f t="shared" si="80"/>
        <v/>
      </c>
      <c r="Q299" s="144" t="str">
        <f t="shared" si="81"/>
        <v/>
      </c>
      <c r="S299" s="144" t="str">
        <f t="shared" si="82"/>
        <v/>
      </c>
      <c r="U299" s="144" t="str">
        <f t="shared" si="83"/>
        <v/>
      </c>
      <c r="W299" s="144" t="str">
        <f t="shared" si="84"/>
        <v/>
      </c>
      <c r="Y299" s="144" t="str">
        <f t="shared" si="85"/>
        <v/>
      </c>
      <c r="AA299" s="144" t="str">
        <f t="shared" si="86"/>
        <v/>
      </c>
      <c r="AC299" s="144" t="str">
        <f t="shared" si="87"/>
        <v/>
      </c>
      <c r="AE299" s="144" t="str">
        <f t="shared" si="88"/>
        <v/>
      </c>
      <c r="AG299" s="144" t="str">
        <f t="shared" si="89"/>
        <v/>
      </c>
      <c r="AI299" s="144" t="str">
        <f t="shared" si="90"/>
        <v/>
      </c>
      <c r="AK299" s="144" t="str">
        <f t="shared" si="91"/>
        <v/>
      </c>
      <c r="AM299" s="144" t="str">
        <f t="shared" si="92"/>
        <v/>
      </c>
      <c r="AO299" s="144" t="str">
        <f t="shared" si="93"/>
        <v/>
      </c>
      <c r="AQ299" s="144" t="str">
        <f t="shared" si="94"/>
        <v/>
      </c>
    </row>
    <row r="300" spans="5:43" x14ac:dyDescent="0.25">
      <c r="E300" s="144" t="str">
        <f t="shared" si="76"/>
        <v/>
      </c>
      <c r="G300" s="144" t="str">
        <f t="shared" si="76"/>
        <v/>
      </c>
      <c r="I300" s="144" t="str">
        <f t="shared" si="77"/>
        <v/>
      </c>
      <c r="K300" s="144" t="str">
        <f t="shared" si="78"/>
        <v/>
      </c>
      <c r="M300" s="144" t="str">
        <f t="shared" si="79"/>
        <v/>
      </c>
      <c r="O300" s="144" t="str">
        <f t="shared" si="80"/>
        <v/>
      </c>
      <c r="Q300" s="144" t="str">
        <f t="shared" si="81"/>
        <v/>
      </c>
      <c r="S300" s="144" t="str">
        <f t="shared" si="82"/>
        <v/>
      </c>
      <c r="U300" s="144" t="str">
        <f t="shared" si="83"/>
        <v/>
      </c>
      <c r="W300" s="144" t="str">
        <f t="shared" si="84"/>
        <v/>
      </c>
      <c r="Y300" s="144" t="str">
        <f t="shared" si="85"/>
        <v/>
      </c>
      <c r="AA300" s="144" t="str">
        <f t="shared" si="86"/>
        <v/>
      </c>
      <c r="AC300" s="144" t="str">
        <f t="shared" si="87"/>
        <v/>
      </c>
      <c r="AE300" s="144" t="str">
        <f t="shared" si="88"/>
        <v/>
      </c>
      <c r="AG300" s="144" t="str">
        <f t="shared" si="89"/>
        <v/>
      </c>
      <c r="AI300" s="144" t="str">
        <f t="shared" si="90"/>
        <v/>
      </c>
      <c r="AK300" s="144" t="str">
        <f t="shared" si="91"/>
        <v/>
      </c>
      <c r="AM300" s="144" t="str">
        <f t="shared" si="92"/>
        <v/>
      </c>
      <c r="AO300" s="144" t="str">
        <f t="shared" si="93"/>
        <v/>
      </c>
      <c r="AQ300" s="144" t="str">
        <f t="shared" si="94"/>
        <v/>
      </c>
    </row>
  </sheetData>
  <mergeCells count="1">
    <mergeCell ref="A3:A6"/>
  </mergeCells>
  <conditionalFormatting sqref="E12:E300">
    <cfRule type="expression" dxfId="1" priority="2">
      <formula>AND(LEN(E12)&gt;0,OR(E12&lt;E$2,E12&gt;E$3))</formula>
    </cfRule>
  </conditionalFormatting>
  <conditionalFormatting sqref="G12:G300 I12:I300 K12:K300 M12:M300 O12:O300 Q12:Q300 S12:S300 U12:U300 W12:W300 Y12:Y300 AA12:AA300 AC12:AC300 AE12:AE300 AG12:AG300 AI12:AI300 AK12:AK300 AM12:AM300 AO12:AO300 AQ12:AQ300">
    <cfRule type="expression" dxfId="0" priority="1">
      <formula>AND(LEN(G12)&gt;0,OR(G12&lt;G$2,G12&gt;G$3))</formula>
    </cfRule>
  </conditionalFormatting>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2BDB92-845F-486D-BFB7-66A9AE828525}">
  <dimension ref="A1:P58"/>
  <sheetViews>
    <sheetView tabSelected="1" workbookViewId="0">
      <selection activeCell="P20" sqref="P20"/>
    </sheetView>
  </sheetViews>
  <sheetFormatPr defaultRowHeight="15" x14ac:dyDescent="0.25"/>
  <cols>
    <col min="1" max="1" width="9.33203125" style="369"/>
    <col min="2" max="2" width="46.33203125" style="369" bestFit="1" customWidth="1"/>
    <col min="3" max="3" width="14.6640625" style="404" bestFit="1" customWidth="1"/>
    <col min="4" max="4" width="14.33203125" style="369" hidden="1" customWidth="1"/>
    <col min="5" max="8" width="14.6640625" style="369" hidden="1" customWidth="1"/>
    <col min="9" max="10" width="11.33203125" style="369" hidden="1" customWidth="1"/>
    <col min="11" max="11" width="44.1640625" style="369" customWidth="1"/>
    <col min="12" max="12" width="49.6640625" style="369" customWidth="1"/>
    <col min="13" max="13" width="49.83203125" style="369" customWidth="1"/>
    <col min="14" max="14" width="13.6640625" style="369" bestFit="1" customWidth="1"/>
    <col min="15" max="16384" width="9.33203125" style="369"/>
  </cols>
  <sheetData>
    <row r="1" spans="2:14" x14ac:dyDescent="0.25">
      <c r="C1" s="369"/>
      <c r="L1" s="369">
        <v>2080</v>
      </c>
    </row>
    <row r="2" spans="2:14" x14ac:dyDescent="0.25">
      <c r="C2" s="370">
        <v>45413</v>
      </c>
      <c r="D2" s="371">
        <v>45413</v>
      </c>
      <c r="E2" s="372">
        <v>45047</v>
      </c>
      <c r="F2" s="372">
        <v>44682</v>
      </c>
      <c r="G2" s="373"/>
    </row>
    <row r="3" spans="2:14" x14ac:dyDescent="0.25">
      <c r="C3" s="374" t="s">
        <v>146</v>
      </c>
      <c r="D3" s="375" t="s">
        <v>146</v>
      </c>
      <c r="E3" s="376" t="s">
        <v>146</v>
      </c>
      <c r="F3" s="369" t="s">
        <v>399</v>
      </c>
      <c r="G3" s="373"/>
    </row>
    <row r="4" spans="2:14" ht="30.75" thickBot="1" x14ac:dyDescent="0.3">
      <c r="B4" s="377" t="s">
        <v>400</v>
      </c>
      <c r="C4" s="374" t="s">
        <v>349</v>
      </c>
      <c r="D4" s="375" t="s">
        <v>401</v>
      </c>
      <c r="E4" s="376" t="s">
        <v>349</v>
      </c>
      <c r="F4" s="369" t="s">
        <v>402</v>
      </c>
      <c r="G4" s="373"/>
      <c r="K4" s="377" t="s">
        <v>149</v>
      </c>
      <c r="L4" s="378" t="s">
        <v>150</v>
      </c>
      <c r="M4" s="377" t="s">
        <v>403</v>
      </c>
    </row>
    <row r="5" spans="2:14" ht="15" customHeight="1" x14ac:dyDescent="0.25">
      <c r="B5" s="379" t="s">
        <v>153</v>
      </c>
      <c r="C5" s="380">
        <f>'[22]DC.DCIII.CNA'!X7</f>
        <v>22.520400000000002</v>
      </c>
      <c r="D5" s="381">
        <f>'[22]DC.DCIII.CNA'!W7</f>
        <v>22.0425</v>
      </c>
      <c r="E5" s="382">
        <v>20.792100000000001</v>
      </c>
      <c r="F5" s="382">
        <v>20</v>
      </c>
      <c r="G5" s="383">
        <f t="shared" ref="G5:G34" si="0">(C5-E5)/E5</f>
        <v>8.3122916877083161E-2</v>
      </c>
      <c r="H5" s="383">
        <f t="shared" ref="H5:H34" si="1">(D5-E5)/E5</f>
        <v>6.0138225576060092E-2</v>
      </c>
      <c r="I5" s="383">
        <f t="shared" ref="I5:I34" si="2">(C5-F5)/F5</f>
        <v>0.1260200000000001</v>
      </c>
      <c r="J5" s="383">
        <f>(D5-F5)/F5</f>
        <v>0.10212500000000002</v>
      </c>
      <c r="K5" s="437" t="s">
        <v>154</v>
      </c>
      <c r="L5" s="433" t="s">
        <v>155</v>
      </c>
      <c r="M5" s="435" t="s">
        <v>350</v>
      </c>
    </row>
    <row r="6" spans="2:14" ht="15.75" thickBot="1" x14ac:dyDescent="0.3">
      <c r="B6" s="384" t="s">
        <v>156</v>
      </c>
      <c r="C6" s="385">
        <f>'[22]DC.DCIII.CNA'!X8</f>
        <v>46842.432000000008</v>
      </c>
      <c r="D6" s="381">
        <f>D5*$L$1</f>
        <v>45848.4</v>
      </c>
      <c r="E6" s="382">
        <v>43247.567999999999</v>
      </c>
      <c r="F6" s="382">
        <v>41600</v>
      </c>
      <c r="G6" s="383">
        <f t="shared" si="0"/>
        <v>8.3122916877083328E-2</v>
      </c>
      <c r="H6" s="383">
        <f t="shared" si="1"/>
        <v>6.0138225576060189E-2</v>
      </c>
      <c r="I6" s="383">
        <f t="shared" si="2"/>
        <v>0.12602000000000019</v>
      </c>
      <c r="J6" s="383">
        <f t="shared" ref="J6:J34" si="3">(D6-F6)/F6</f>
        <v>0.10212500000000004</v>
      </c>
      <c r="K6" s="438"/>
      <c r="L6" s="434"/>
      <c r="M6" s="436"/>
    </row>
    <row r="7" spans="2:14" ht="15" customHeight="1" x14ac:dyDescent="0.25">
      <c r="B7" s="386" t="s">
        <v>157</v>
      </c>
      <c r="C7" s="380">
        <f>'[22]DC.DCIII.CNA'!X23</f>
        <v>27.109919999999999</v>
      </c>
      <c r="D7" s="381">
        <f>'[22]DC.DCIII.CNA'!W23</f>
        <v>26.357999999999997</v>
      </c>
      <c r="E7" s="382">
        <v>27.027519999999999</v>
      </c>
      <c r="F7" s="382">
        <v>25.580080000000002</v>
      </c>
      <c r="G7" s="383">
        <f t="shared" si="0"/>
        <v>3.0487443909023031E-3</v>
      </c>
      <c r="H7" s="383">
        <f t="shared" si="1"/>
        <v>-2.4771788162583994E-2</v>
      </c>
      <c r="I7" s="383">
        <f t="shared" si="2"/>
        <v>5.980591147486624E-2</v>
      </c>
      <c r="J7" s="383">
        <f t="shared" si="3"/>
        <v>3.0411163686743535E-2</v>
      </c>
      <c r="K7" s="387" t="s">
        <v>158</v>
      </c>
      <c r="L7" s="433" t="s">
        <v>159</v>
      </c>
      <c r="M7" s="435" t="s">
        <v>242</v>
      </c>
    </row>
    <row r="8" spans="2:14" ht="30.75" thickBot="1" x14ac:dyDescent="0.3">
      <c r="B8" s="388" t="s">
        <v>160</v>
      </c>
      <c r="C8" s="385">
        <f>'[22]DC.DCIII.CNA'!X24</f>
        <v>56388.633600000001</v>
      </c>
      <c r="D8" s="381">
        <f>D7*L1</f>
        <v>54824.639999999992</v>
      </c>
      <c r="E8" s="382">
        <v>56217.241600000001</v>
      </c>
      <c r="F8" s="382">
        <v>53206.566400000003</v>
      </c>
      <c r="G8" s="383">
        <f t="shared" si="0"/>
        <v>3.048744390902307E-3</v>
      </c>
      <c r="H8" s="383">
        <f t="shared" si="1"/>
        <v>-2.4771788162584074E-2</v>
      </c>
      <c r="I8" s="383">
        <f t="shared" si="2"/>
        <v>5.980591147486633E-2</v>
      </c>
      <c r="J8" s="383">
        <f t="shared" si="3"/>
        <v>3.0411163686743535E-2</v>
      </c>
      <c r="K8" s="389" t="s">
        <v>351</v>
      </c>
      <c r="L8" s="434"/>
      <c r="M8" s="436"/>
    </row>
    <row r="9" spans="2:14" x14ac:dyDescent="0.25">
      <c r="B9" s="386" t="s">
        <v>161</v>
      </c>
      <c r="C9" s="380">
        <f>'[22]DC.DCIII.CNA'!X27</f>
        <v>22.0016</v>
      </c>
      <c r="D9" s="381">
        <f>'[22]DC.DCIII.CNA'!W27</f>
        <v>21.83</v>
      </c>
      <c r="E9" s="382">
        <v>21.417999999999999</v>
      </c>
      <c r="F9" s="382">
        <v>19.121599999999997</v>
      </c>
      <c r="G9" s="383">
        <f t="shared" si="0"/>
        <v>2.7248109067139818E-2</v>
      </c>
      <c r="H9" s="383">
        <f t="shared" si="1"/>
        <v>1.9236156503875199E-2</v>
      </c>
      <c r="I9" s="383">
        <f t="shared" si="2"/>
        <v>0.15061501129612601</v>
      </c>
      <c r="J9" s="383">
        <f t="shared" si="3"/>
        <v>0.1416408668730651</v>
      </c>
      <c r="K9" s="387"/>
      <c r="L9" s="450" t="s">
        <v>162</v>
      </c>
      <c r="M9" s="452" t="s">
        <v>352</v>
      </c>
    </row>
    <row r="10" spans="2:14" ht="15.75" thickBot="1" x14ac:dyDescent="0.3">
      <c r="B10" s="388" t="s">
        <v>163</v>
      </c>
      <c r="C10" s="385">
        <f>'[22]DC.DCIII.CNA'!X28</f>
        <v>45763.328000000001</v>
      </c>
      <c r="D10" s="381">
        <f>D9*L1</f>
        <v>45406.399999999994</v>
      </c>
      <c r="E10" s="382">
        <v>44549.439999999995</v>
      </c>
      <c r="F10" s="382">
        <v>39772.927999999993</v>
      </c>
      <c r="G10" s="383">
        <f t="shared" si="0"/>
        <v>2.7248109067139932E-2</v>
      </c>
      <c r="H10" s="383">
        <f t="shared" si="1"/>
        <v>1.9236156503875227E-2</v>
      </c>
      <c r="I10" s="383">
        <f t="shared" si="2"/>
        <v>0.15061501129612609</v>
      </c>
      <c r="J10" s="383">
        <f t="shared" si="3"/>
        <v>0.14164086687306507</v>
      </c>
      <c r="K10" s="390"/>
      <c r="L10" s="451"/>
      <c r="M10" s="453"/>
    </row>
    <row r="11" spans="2:14" ht="15" customHeight="1" x14ac:dyDescent="0.25">
      <c r="B11" s="386" t="s">
        <v>164</v>
      </c>
      <c r="C11" s="380">
        <f>'[22]CASE.MGMT'!I6</f>
        <v>31.989000000000004</v>
      </c>
      <c r="D11" s="381">
        <f>'[22]CASE.MGMT'!H6</f>
        <v>31.14</v>
      </c>
      <c r="E11" s="382">
        <v>30.979999999999997</v>
      </c>
      <c r="F11" s="382">
        <v>28.180799999999998</v>
      </c>
      <c r="G11" s="383">
        <f t="shared" si="0"/>
        <v>3.2569399612653566E-2</v>
      </c>
      <c r="H11" s="383">
        <f t="shared" si="1"/>
        <v>5.1646223369917268E-3</v>
      </c>
      <c r="I11" s="383">
        <f t="shared" si="2"/>
        <v>0.13513455970022167</v>
      </c>
      <c r="J11" s="383">
        <f t="shared" si="3"/>
        <v>0.1050076647930507</v>
      </c>
      <c r="K11" s="387" t="s">
        <v>165</v>
      </c>
      <c r="L11" s="433" t="s">
        <v>166</v>
      </c>
      <c r="M11" s="439" t="s">
        <v>245</v>
      </c>
    </row>
    <row r="12" spans="2:14" ht="15.75" thickBot="1" x14ac:dyDescent="0.3">
      <c r="B12" s="388" t="s">
        <v>168</v>
      </c>
      <c r="C12" s="391">
        <f>'[22]CASE.MGMT'!I7</f>
        <v>66537.12000000001</v>
      </c>
      <c r="D12" s="381">
        <f>D11*L1</f>
        <v>64771.200000000004</v>
      </c>
      <c r="E12" s="382">
        <v>64438.399999999994</v>
      </c>
      <c r="F12" s="382">
        <v>58616.063999999998</v>
      </c>
      <c r="G12" s="383">
        <f t="shared" si="0"/>
        <v>3.2569399612653573E-2</v>
      </c>
      <c r="H12" s="383">
        <f t="shared" si="1"/>
        <v>5.1646223369917659E-3</v>
      </c>
      <c r="I12" s="383">
        <f t="shared" si="2"/>
        <v>0.13513455970022162</v>
      </c>
      <c r="J12" s="383">
        <f t="shared" si="3"/>
        <v>0.1050076647930507</v>
      </c>
      <c r="K12" s="390" t="s">
        <v>169</v>
      </c>
      <c r="L12" s="434"/>
      <c r="M12" s="439"/>
    </row>
    <row r="13" spans="2:14" x14ac:dyDescent="0.25">
      <c r="B13" s="386" t="s">
        <v>170</v>
      </c>
      <c r="C13" s="380">
        <f>'[22]CASE.MGMT'!I16</f>
        <v>36.1419</v>
      </c>
      <c r="D13" s="381">
        <f>'[22]CASE.MGMT'!H16</f>
        <v>35.129999999999995</v>
      </c>
      <c r="E13" s="382">
        <v>33.755499999999998</v>
      </c>
      <c r="F13" s="382">
        <v>30.9283</v>
      </c>
      <c r="G13" s="383">
        <f t="shared" si="0"/>
        <v>7.0696627216305555E-2</v>
      </c>
      <c r="H13" s="383">
        <f t="shared" si="1"/>
        <v>4.0719290189746786E-2</v>
      </c>
      <c r="I13" s="383">
        <f t="shared" si="2"/>
        <v>0.16857053248966156</v>
      </c>
      <c r="J13" s="383">
        <f t="shared" si="3"/>
        <v>0.13585292434437055</v>
      </c>
      <c r="K13" s="387" t="s">
        <v>171</v>
      </c>
      <c r="L13" s="433" t="s">
        <v>172</v>
      </c>
      <c r="M13" s="435" t="s">
        <v>246</v>
      </c>
    </row>
    <row r="14" spans="2:14" ht="15.75" thickBot="1" x14ac:dyDescent="0.3">
      <c r="B14" s="388" t="s">
        <v>173</v>
      </c>
      <c r="C14" s="385">
        <f>'[22]CASE.MGMT'!I17</f>
        <v>75175.152000000002</v>
      </c>
      <c r="D14" s="381">
        <f>D13*L1</f>
        <v>73070.399999999994</v>
      </c>
      <c r="E14" s="382">
        <v>70211.44</v>
      </c>
      <c r="F14" s="382">
        <v>64330.864000000001</v>
      </c>
      <c r="G14" s="383">
        <f t="shared" si="0"/>
        <v>7.0696627216305485E-2</v>
      </c>
      <c r="H14" s="383">
        <f t="shared" si="1"/>
        <v>4.0719290189746737E-2</v>
      </c>
      <c r="I14" s="383">
        <f t="shared" si="2"/>
        <v>0.16857053248966158</v>
      </c>
      <c r="J14" s="383">
        <f t="shared" si="3"/>
        <v>0.13585292434437057</v>
      </c>
      <c r="K14" s="390" t="s">
        <v>174</v>
      </c>
      <c r="L14" s="434"/>
      <c r="M14" s="436"/>
    </row>
    <row r="15" spans="2:14" ht="15" customHeight="1" x14ac:dyDescent="0.25">
      <c r="B15" s="386" t="s">
        <v>181</v>
      </c>
      <c r="C15" s="380">
        <f>[22]NURSING!K4</f>
        <v>37.066800000000001</v>
      </c>
      <c r="D15" s="381">
        <f>[22]NURSING!J4</f>
        <v>36.81</v>
      </c>
      <c r="E15" s="382">
        <v>35.506799999999998</v>
      </c>
      <c r="F15" s="382">
        <v>31.575200000000002</v>
      </c>
      <c r="G15" s="383">
        <f t="shared" si="0"/>
        <v>4.3935246206360537E-2</v>
      </c>
      <c r="H15" s="383">
        <f t="shared" si="1"/>
        <v>3.670282875392894E-2</v>
      </c>
      <c r="I15" s="383">
        <f t="shared" si="2"/>
        <v>0.17392130532823222</v>
      </c>
      <c r="J15" s="383">
        <f t="shared" si="3"/>
        <v>0.16578834021637232</v>
      </c>
      <c r="K15" s="387"/>
      <c r="L15" s="433" t="s">
        <v>182</v>
      </c>
      <c r="M15" s="435" t="s">
        <v>247</v>
      </c>
      <c r="N15" s="427"/>
    </row>
    <row r="16" spans="2:14" ht="15.75" thickBot="1" x14ac:dyDescent="0.3">
      <c r="B16" s="388" t="s">
        <v>183</v>
      </c>
      <c r="C16" s="385">
        <f>[22]NURSING!K5</f>
        <v>77098.944000000003</v>
      </c>
      <c r="D16" s="381">
        <f>D15*L1</f>
        <v>76564.800000000003</v>
      </c>
      <c r="E16" s="382">
        <v>73854.144</v>
      </c>
      <c r="F16" s="382">
        <v>65676.416000000012</v>
      </c>
      <c r="G16" s="383">
        <f t="shared" si="0"/>
        <v>4.3935246206360509E-2</v>
      </c>
      <c r="H16" s="383">
        <f t="shared" si="1"/>
        <v>3.6702828753928864E-2</v>
      </c>
      <c r="I16" s="383">
        <f t="shared" si="2"/>
        <v>0.17392130532823211</v>
      </c>
      <c r="J16" s="383">
        <f t="shared" si="3"/>
        <v>0.16578834021637218</v>
      </c>
      <c r="K16" s="390" t="s">
        <v>353</v>
      </c>
      <c r="L16" s="434"/>
      <c r="M16" s="436"/>
    </row>
    <row r="17" spans="1:13" x14ac:dyDescent="0.25">
      <c r="B17" s="386" t="s">
        <v>175</v>
      </c>
      <c r="C17" s="380">
        <f>[22]CLINICAL!J7</f>
        <v>40.468299999999999</v>
      </c>
      <c r="D17" s="381">
        <f>[22]CLINICAL!I7</f>
        <v>39.107500000000002</v>
      </c>
      <c r="E17" s="382">
        <v>40.211399999999998</v>
      </c>
      <c r="F17" s="382">
        <v>38.753100000000003</v>
      </c>
      <c r="G17" s="383">
        <f t="shared" si="0"/>
        <v>6.3887355327096719E-3</v>
      </c>
      <c r="H17" s="383">
        <f t="shared" si="1"/>
        <v>-2.7452413992051904E-2</v>
      </c>
      <c r="I17" s="383">
        <f t="shared" si="2"/>
        <v>4.4259685031648968E-2</v>
      </c>
      <c r="J17" s="383">
        <f t="shared" si="3"/>
        <v>9.1450748456252083E-3</v>
      </c>
      <c r="K17" s="387" t="s">
        <v>176</v>
      </c>
      <c r="L17" s="433" t="s">
        <v>177</v>
      </c>
      <c r="M17" s="435" t="s">
        <v>248</v>
      </c>
    </row>
    <row r="18" spans="1:13" ht="15.75" thickBot="1" x14ac:dyDescent="0.3">
      <c r="B18" s="388" t="s">
        <v>178</v>
      </c>
      <c r="C18" s="385">
        <f>[22]CLINICAL!J8</f>
        <v>84174.063999999998</v>
      </c>
      <c r="D18" s="381">
        <f>D17*L1</f>
        <v>81343.600000000006</v>
      </c>
      <c r="E18" s="382">
        <v>83639.712</v>
      </c>
      <c r="F18" s="382">
        <v>80606.448000000004</v>
      </c>
      <c r="G18" s="383">
        <f t="shared" si="0"/>
        <v>6.3887355327096173E-3</v>
      </c>
      <c r="H18" s="383">
        <f t="shared" si="1"/>
        <v>-2.7452413992051929E-2</v>
      </c>
      <c r="I18" s="383">
        <f t="shared" si="2"/>
        <v>4.425968503164901E-2</v>
      </c>
      <c r="J18" s="383">
        <f t="shared" si="3"/>
        <v>9.145074845625276E-3</v>
      </c>
      <c r="K18" s="390"/>
      <c r="L18" s="434"/>
      <c r="M18" s="436"/>
    </row>
    <row r="19" spans="1:13" x14ac:dyDescent="0.25">
      <c r="B19" s="386" t="s">
        <v>249</v>
      </c>
      <c r="C19" s="380">
        <f>'[22]THER.PATH.'!K11</f>
        <v>39.5488</v>
      </c>
      <c r="D19" s="381">
        <f>'[22]THER.PATH.'!J11</f>
        <v>38.86</v>
      </c>
      <c r="E19" s="382">
        <v>36.818800000000003</v>
      </c>
      <c r="F19" s="382">
        <v>32.740400000000001</v>
      </c>
      <c r="G19" s="383">
        <f t="shared" si="0"/>
        <v>7.4146903212489179E-2</v>
      </c>
      <c r="H19" s="383">
        <f t="shared" si="1"/>
        <v>5.5439069171184185E-2</v>
      </c>
      <c r="I19" s="383">
        <f t="shared" si="2"/>
        <v>0.20795103297455128</v>
      </c>
      <c r="J19" s="383">
        <f t="shared" si="3"/>
        <v>0.18691280497489335</v>
      </c>
      <c r="K19" s="387"/>
      <c r="L19" s="450" t="s">
        <v>250</v>
      </c>
      <c r="M19" s="452" t="s">
        <v>251</v>
      </c>
    </row>
    <row r="20" spans="1:13" ht="15.75" thickBot="1" x14ac:dyDescent="0.3">
      <c r="B20" s="388" t="s">
        <v>252</v>
      </c>
      <c r="C20" s="385">
        <f>'[22]THER.PATH.'!K12</f>
        <v>82261.504000000001</v>
      </c>
      <c r="D20" s="381">
        <f>D19*L1</f>
        <v>80828.800000000003</v>
      </c>
      <c r="E20" s="382">
        <v>76583.104000000007</v>
      </c>
      <c r="F20" s="382">
        <v>68100.032000000007</v>
      </c>
      <c r="G20" s="383">
        <f t="shared" si="0"/>
        <v>7.4146903212489193E-2</v>
      </c>
      <c r="H20" s="383">
        <f t="shared" si="1"/>
        <v>5.5439069171184234E-2</v>
      </c>
      <c r="I20" s="383">
        <f t="shared" si="2"/>
        <v>0.20795103297455123</v>
      </c>
      <c r="J20" s="383">
        <f t="shared" si="3"/>
        <v>0.18691280497489332</v>
      </c>
      <c r="K20" s="390"/>
      <c r="L20" s="451"/>
      <c r="M20" s="453"/>
    </row>
    <row r="21" spans="1:13" x14ac:dyDescent="0.25">
      <c r="B21" s="386" t="s">
        <v>253</v>
      </c>
      <c r="C21" s="380">
        <f>'[22]CASE.MGMT'!I21</f>
        <v>39.176400000000001</v>
      </c>
      <c r="D21" s="381">
        <f>'[22]CASE.MGMT'!H21</f>
        <v>38.01</v>
      </c>
      <c r="E21" s="382">
        <v>38.860399999999998</v>
      </c>
      <c r="F21" s="382">
        <v>38.180400000000006</v>
      </c>
      <c r="G21" s="383">
        <f t="shared" si="0"/>
        <v>8.131671315786829E-3</v>
      </c>
      <c r="H21" s="383">
        <f t="shared" si="1"/>
        <v>-2.188345976881351E-2</v>
      </c>
      <c r="I21" s="383">
        <f t="shared" si="2"/>
        <v>2.6086683219662312E-2</v>
      </c>
      <c r="J21" s="383">
        <f t="shared" si="3"/>
        <v>-4.4630229122798043E-3</v>
      </c>
      <c r="K21" s="387" t="s">
        <v>254</v>
      </c>
      <c r="L21" s="433" t="s">
        <v>255</v>
      </c>
      <c r="M21" s="440" t="s">
        <v>256</v>
      </c>
    </row>
    <row r="22" spans="1:13" ht="15.75" thickBot="1" x14ac:dyDescent="0.3">
      <c r="B22" s="388" t="s">
        <v>257</v>
      </c>
      <c r="C22" s="385">
        <f>'[22]CASE.MGMT'!I22</f>
        <v>81486.911999999997</v>
      </c>
      <c r="D22" s="381">
        <f>D21*L1</f>
        <v>79060.800000000003</v>
      </c>
      <c r="E22" s="382">
        <v>80829.631999999998</v>
      </c>
      <c r="F22" s="382">
        <v>79415.232000000018</v>
      </c>
      <c r="G22" s="383">
        <f t="shared" si="0"/>
        <v>8.131671315786751E-3</v>
      </c>
      <c r="H22" s="383">
        <f t="shared" si="1"/>
        <v>-2.1883459768813434E-2</v>
      </c>
      <c r="I22" s="383">
        <f t="shared" si="2"/>
        <v>2.6086683219662166E-2</v>
      </c>
      <c r="J22" s="383">
        <f t="shared" si="3"/>
        <v>-4.4630229122797896E-3</v>
      </c>
      <c r="K22" s="390" t="s">
        <v>258</v>
      </c>
      <c r="L22" s="434"/>
      <c r="M22" s="441"/>
    </row>
    <row r="23" spans="1:13" ht="15" customHeight="1" x14ac:dyDescent="0.25">
      <c r="B23" s="392" t="s">
        <v>404</v>
      </c>
      <c r="C23" s="393">
        <f>'[22]THER.PATH.'!K6</f>
        <v>41.273300000000006</v>
      </c>
      <c r="D23" s="381">
        <f>'[22]THER.PATH.'!J6</f>
        <v>40.842500000000001</v>
      </c>
      <c r="E23" s="382">
        <v>39.750500000000002</v>
      </c>
      <c r="F23" s="382">
        <v>38.017499999999998</v>
      </c>
      <c r="G23" s="383">
        <f t="shared" si="0"/>
        <v>3.8308952088653064E-2</v>
      </c>
      <c r="H23" s="383">
        <f t="shared" si="1"/>
        <v>2.7471352561602966E-2</v>
      </c>
      <c r="I23" s="383">
        <f t="shared" si="2"/>
        <v>8.5639508121260158E-2</v>
      </c>
      <c r="J23" s="383">
        <f t="shared" si="3"/>
        <v>7.4307884526862711E-2</v>
      </c>
      <c r="K23" s="394" t="s">
        <v>260</v>
      </c>
      <c r="L23" s="442" t="s">
        <v>172</v>
      </c>
      <c r="M23" s="435" t="s">
        <v>354</v>
      </c>
    </row>
    <row r="24" spans="1:13" ht="15.75" thickBot="1" x14ac:dyDescent="0.3">
      <c r="B24" s="392" t="s">
        <v>262</v>
      </c>
      <c r="C24" s="395">
        <f>'[22]THER.PATH.'!K7</f>
        <v>85848.464000000007</v>
      </c>
      <c r="D24" s="381">
        <f>D23*L1</f>
        <v>84952.400000000009</v>
      </c>
      <c r="E24" s="382">
        <v>82681.040000000008</v>
      </c>
      <c r="F24" s="382">
        <v>79076.399999999994</v>
      </c>
      <c r="G24" s="383">
        <f t="shared" si="0"/>
        <v>3.830895208865296E-2</v>
      </c>
      <c r="H24" s="383">
        <f t="shared" si="1"/>
        <v>2.7471352561603005E-2</v>
      </c>
      <c r="I24" s="383">
        <f t="shared" si="2"/>
        <v>8.5639508121260116E-2</v>
      </c>
      <c r="J24" s="383">
        <f t="shared" si="3"/>
        <v>7.4307884526862822E-2</v>
      </c>
      <c r="K24" s="394"/>
      <c r="L24" s="442"/>
      <c r="M24" s="436"/>
    </row>
    <row r="25" spans="1:13" x14ac:dyDescent="0.25">
      <c r="B25" s="386" t="s">
        <v>263</v>
      </c>
      <c r="C25" s="380">
        <f>'[22]THER.PATH.'!K20</f>
        <v>43.965600000000002</v>
      </c>
      <c r="D25" s="381">
        <f>'[22]THER.PATH.'!J20</f>
        <v>43.248000000000005</v>
      </c>
      <c r="E25" s="382">
        <v>42.784640000000003</v>
      </c>
      <c r="F25" s="382">
        <v>41.25168</v>
      </c>
      <c r="G25" s="383">
        <f t="shared" si="0"/>
        <v>2.7602429283032387E-2</v>
      </c>
      <c r="H25" s="383">
        <f t="shared" si="1"/>
        <v>1.0830054898206494E-2</v>
      </c>
      <c r="I25" s="383">
        <f t="shared" si="2"/>
        <v>6.5789320580398214E-2</v>
      </c>
      <c r="J25" s="383">
        <f t="shared" si="3"/>
        <v>4.8393665421626569E-2</v>
      </c>
      <c r="K25" s="387" t="s">
        <v>264</v>
      </c>
      <c r="L25" s="433" t="s">
        <v>172</v>
      </c>
      <c r="M25" s="435" t="s">
        <v>265</v>
      </c>
    </row>
    <row r="26" spans="1:13" ht="15.75" thickBot="1" x14ac:dyDescent="0.3">
      <c r="B26" s="388" t="s">
        <v>266</v>
      </c>
      <c r="C26" s="385">
        <f>'[22]THER.PATH.'!K21</f>
        <v>91448.448000000004</v>
      </c>
      <c r="D26" s="381">
        <f>D25*L1</f>
        <v>89955.840000000011</v>
      </c>
      <c r="E26" s="382">
        <v>88992.051200000002</v>
      </c>
      <c r="F26" s="382">
        <v>85803.494399999996</v>
      </c>
      <c r="G26" s="383">
        <f t="shared" si="0"/>
        <v>2.7602429283032439E-2</v>
      </c>
      <c r="H26" s="383">
        <f t="shared" si="1"/>
        <v>1.0830054898206563E-2</v>
      </c>
      <c r="I26" s="383">
        <f t="shared" si="2"/>
        <v>6.5789320580398283E-2</v>
      </c>
      <c r="J26" s="383">
        <f t="shared" si="3"/>
        <v>4.8393665421626646E-2</v>
      </c>
      <c r="K26" s="390"/>
      <c r="L26" s="434"/>
      <c r="M26" s="436"/>
    </row>
    <row r="27" spans="1:13" ht="15" customHeight="1" x14ac:dyDescent="0.25">
      <c r="A27" s="493" t="s">
        <v>366</v>
      </c>
      <c r="B27" s="386" t="s">
        <v>267</v>
      </c>
      <c r="C27" s="380">
        <f>E27</f>
        <v>48.945399999999999</v>
      </c>
      <c r="D27" s="381">
        <f>[22]CLINICAL!I13</f>
        <v>44.519999999999996</v>
      </c>
      <c r="E27" s="382">
        <v>48.945399999999999</v>
      </c>
      <c r="F27" s="382">
        <v>48.742200000000004</v>
      </c>
      <c r="G27" s="383">
        <f t="shared" si="0"/>
        <v>0</v>
      </c>
      <c r="H27" s="383">
        <f t="shared" si="1"/>
        <v>-9.041503389491154E-2</v>
      </c>
      <c r="I27" s="383">
        <f t="shared" si="2"/>
        <v>4.1688721477486732E-3</v>
      </c>
      <c r="J27" s="383">
        <f t="shared" si="3"/>
        <v>-8.6623090463705116E-2</v>
      </c>
      <c r="K27" s="443" t="s">
        <v>179</v>
      </c>
      <c r="L27" s="433" t="s">
        <v>180</v>
      </c>
      <c r="M27" s="435" t="s">
        <v>268</v>
      </c>
    </row>
    <row r="28" spans="1:13" ht="15.75" thickBot="1" x14ac:dyDescent="0.3">
      <c r="A28" s="396"/>
      <c r="B28" s="388" t="s">
        <v>269</v>
      </c>
      <c r="C28" s="391">
        <f>E28</f>
        <v>101806.432</v>
      </c>
      <c r="D28" s="381">
        <f>D27*L1</f>
        <v>92601.599999999991</v>
      </c>
      <c r="E28" s="382">
        <v>101806.432</v>
      </c>
      <c r="F28" s="382">
        <v>101383.77600000001</v>
      </c>
      <c r="G28" s="383">
        <f t="shared" si="0"/>
        <v>0</v>
      </c>
      <c r="H28" s="383">
        <f t="shared" si="1"/>
        <v>-9.0415033894911567E-2</v>
      </c>
      <c r="I28" s="383">
        <f t="shared" si="2"/>
        <v>4.1688721477486507E-3</v>
      </c>
      <c r="J28" s="383">
        <f t="shared" si="3"/>
        <v>-8.6623090463705157E-2</v>
      </c>
      <c r="K28" s="444"/>
      <c r="L28" s="434"/>
      <c r="M28" s="436"/>
    </row>
    <row r="29" spans="1:13" x14ac:dyDescent="0.25">
      <c r="A29" s="493" t="s">
        <v>366</v>
      </c>
      <c r="B29" s="379" t="s">
        <v>405</v>
      </c>
      <c r="C29" s="380">
        <f>E29</f>
        <v>44.301760000000002</v>
      </c>
      <c r="D29" s="381">
        <f>'[22]THER.PATH.'!J28</f>
        <v>40.14</v>
      </c>
      <c r="E29" s="382">
        <v>44.301760000000002</v>
      </c>
      <c r="F29" s="382">
        <v>42.756720000000001</v>
      </c>
      <c r="G29" s="383">
        <f t="shared" si="0"/>
        <v>0</v>
      </c>
      <c r="H29" s="383">
        <f t="shared" si="1"/>
        <v>-9.3941188792499464E-2</v>
      </c>
      <c r="I29" s="383">
        <f t="shared" si="2"/>
        <v>3.6135606285982648E-2</v>
      </c>
      <c r="J29" s="383">
        <f t="shared" si="3"/>
        <v>-6.1200204318759735E-2</v>
      </c>
      <c r="K29" s="387"/>
      <c r="L29" s="450" t="s">
        <v>172</v>
      </c>
      <c r="M29" s="452" t="s">
        <v>355</v>
      </c>
    </row>
    <row r="30" spans="1:13" ht="15.75" thickBot="1" x14ac:dyDescent="0.3">
      <c r="B30" s="384" t="s">
        <v>406</v>
      </c>
      <c r="C30" s="391">
        <f>E30</f>
        <v>92147.660799999998</v>
      </c>
      <c r="D30" s="381">
        <f>D29*L1</f>
        <v>83491.199999999997</v>
      </c>
      <c r="E30" s="382">
        <v>92147.660799999998</v>
      </c>
      <c r="F30" s="382">
        <v>88933.977599999998</v>
      </c>
      <c r="G30" s="383">
        <f t="shared" si="0"/>
        <v>0</v>
      </c>
      <c r="H30" s="383">
        <f t="shared" si="1"/>
        <v>-9.394118879249945E-2</v>
      </c>
      <c r="I30" s="383">
        <f t="shared" si="2"/>
        <v>3.6135606285982641E-2</v>
      </c>
      <c r="J30" s="383">
        <f t="shared" si="3"/>
        <v>-6.1200204318759735E-2</v>
      </c>
      <c r="K30" s="390"/>
      <c r="L30" s="451"/>
      <c r="M30" s="453"/>
    </row>
    <row r="31" spans="1:13" x14ac:dyDescent="0.25">
      <c r="B31" s="386" t="s">
        <v>184</v>
      </c>
      <c r="C31" s="380">
        <f>[22]NURSING!K8</f>
        <v>50.818000000000005</v>
      </c>
      <c r="D31" s="381">
        <f>[22]NURSING!J8</f>
        <v>49.03</v>
      </c>
      <c r="E31" s="382">
        <v>49.818400000000004</v>
      </c>
      <c r="F31" s="382">
        <v>49.162799999999997</v>
      </c>
      <c r="G31" s="383">
        <f t="shared" si="0"/>
        <v>2.0064875628281936E-2</v>
      </c>
      <c r="H31" s="383">
        <f t="shared" si="1"/>
        <v>-1.5825478136592158E-2</v>
      </c>
      <c r="I31" s="383">
        <f t="shared" si="2"/>
        <v>3.3667732513201196E-2</v>
      </c>
      <c r="J31" s="383">
        <f t="shared" si="3"/>
        <v>-2.7012293848193356E-3</v>
      </c>
      <c r="K31" s="387"/>
      <c r="L31" s="450" t="s">
        <v>185</v>
      </c>
      <c r="M31" s="452" t="s">
        <v>273</v>
      </c>
    </row>
    <row r="32" spans="1:13" ht="15.75" thickBot="1" x14ac:dyDescent="0.3">
      <c r="B32" s="388" t="s">
        <v>186</v>
      </c>
      <c r="C32" s="385">
        <f>[22]NURSING!K9</f>
        <v>105701.44000000002</v>
      </c>
      <c r="D32" s="381">
        <f>D31*L1</f>
        <v>101982.40000000001</v>
      </c>
      <c r="E32" s="382">
        <v>103622.27200000001</v>
      </c>
      <c r="F32" s="382">
        <v>102258.624</v>
      </c>
      <c r="G32" s="383">
        <f t="shared" si="0"/>
        <v>2.0064875628281967E-2</v>
      </c>
      <c r="H32" s="383">
        <f t="shared" si="1"/>
        <v>-1.582547813659213E-2</v>
      </c>
      <c r="I32" s="383">
        <f t="shared" si="2"/>
        <v>3.3667732513201244E-2</v>
      </c>
      <c r="J32" s="383">
        <f t="shared" si="3"/>
        <v>-2.7012293848192935E-3</v>
      </c>
      <c r="K32" s="390"/>
      <c r="L32" s="451"/>
      <c r="M32" s="453"/>
    </row>
    <row r="33" spans="2:16" x14ac:dyDescent="0.25">
      <c r="B33" s="386" t="s">
        <v>187</v>
      </c>
      <c r="C33" s="380">
        <f>[22]NURSING!K12</f>
        <v>68.006</v>
      </c>
      <c r="D33" s="381">
        <f>[22]NURSING!J12</f>
        <v>66.77</v>
      </c>
      <c r="E33" s="382">
        <v>67.710800000000006</v>
      </c>
      <c r="F33" s="382">
        <v>65.162400000000005</v>
      </c>
      <c r="G33" s="383">
        <f t="shared" si="0"/>
        <v>4.3597180951929987E-3</v>
      </c>
      <c r="H33" s="383">
        <f t="shared" si="1"/>
        <v>-1.389438612451795E-2</v>
      </c>
      <c r="I33" s="383">
        <f t="shared" si="2"/>
        <v>4.363866278712869E-2</v>
      </c>
      <c r="J33" s="383">
        <f t="shared" si="3"/>
        <v>2.467066897474603E-2</v>
      </c>
      <c r="K33" s="387"/>
      <c r="L33" s="450" t="s">
        <v>188</v>
      </c>
      <c r="M33" s="452" t="s">
        <v>274</v>
      </c>
    </row>
    <row r="34" spans="2:16" ht="15.75" thickBot="1" x14ac:dyDescent="0.3">
      <c r="B34" s="388" t="s">
        <v>189</v>
      </c>
      <c r="C34" s="385">
        <f>[22]NURSING!K13</f>
        <v>141452.48000000001</v>
      </c>
      <c r="D34" s="381">
        <f>D33*L1</f>
        <v>138881.60000000001</v>
      </c>
      <c r="E34" s="382">
        <v>140838.46400000001</v>
      </c>
      <c r="F34" s="382">
        <v>135537.79200000002</v>
      </c>
      <c r="G34" s="383">
        <f t="shared" si="0"/>
        <v>4.3597180951931089E-3</v>
      </c>
      <c r="H34" s="383">
        <f t="shared" si="1"/>
        <v>-1.3894386124517811E-2</v>
      </c>
      <c r="I34" s="383">
        <f t="shared" si="2"/>
        <v>4.3638662787128732E-2</v>
      </c>
      <c r="J34" s="383">
        <f t="shared" si="3"/>
        <v>2.4670668974746096E-2</v>
      </c>
      <c r="K34" s="390"/>
      <c r="L34" s="451"/>
      <c r="M34" s="453"/>
    </row>
    <row r="35" spans="2:16" x14ac:dyDescent="0.25">
      <c r="B35" s="397" t="str">
        <f>'[23]M2022 BLS SALARY CHART (53_PCT)'!B35</f>
        <v>Education Coordiantor</v>
      </c>
      <c r="C35" s="398">
        <f>(93240+50860+43620)/2080/3</f>
        <v>30.083333333333332</v>
      </c>
      <c r="D35" s="399"/>
      <c r="E35" s="400"/>
      <c r="F35" s="400"/>
      <c r="G35" s="401"/>
      <c r="H35" s="401"/>
      <c r="I35" s="401"/>
      <c r="J35" s="401"/>
      <c r="K35" s="397" t="str">
        <f>'[23]M2022 BLS SALARY CHART (53_PCT)'!D35</f>
        <v>Teacher</v>
      </c>
      <c r="L35" s="402"/>
      <c r="M35" s="403" t="str" cm="1">
        <f t="array" ref="M35:M36">'[23]M2022 BLS SALARY CHART (53_PCT)'!F35:F36</f>
        <v>25-3099; 25-9044; 25-9045</v>
      </c>
    </row>
    <row r="36" spans="2:16" x14ac:dyDescent="0.25">
      <c r="B36" s="397"/>
      <c r="C36" s="398">
        <f>C35*2080</f>
        <v>62573.333333333328</v>
      </c>
      <c r="D36" s="399"/>
      <c r="E36" s="400"/>
      <c r="F36" s="400"/>
      <c r="G36" s="401"/>
      <c r="H36" s="401"/>
      <c r="I36" s="401"/>
      <c r="J36" s="401"/>
      <c r="K36" s="397"/>
      <c r="L36" s="402"/>
      <c r="M36" s="403" t="str">
        <v>25-9044</v>
      </c>
    </row>
    <row r="37" spans="2:16" x14ac:dyDescent="0.25">
      <c r="D37" s="405"/>
      <c r="G37" s="406">
        <f>AVERAGE(G33,G31,G29,G27,G25,G23,G21,G19,G17,G15,G13,G11,G9,G7,G5)</f>
        <v>2.9308288568439405E-2</v>
      </c>
      <c r="H37" s="406">
        <f t="shared" ref="H37:J37" si="4">AVERAGE(H33,H31,H29,H27,H25,H23,H21,H19,H17,H15,H13,H11,H9,H7,H5)</f>
        <v>-2.1654765920249407E-3</v>
      </c>
      <c r="I37" s="406">
        <f t="shared" si="4"/>
        <v>9.0760294930045976E-2</v>
      </c>
      <c r="J37" s="406">
        <f t="shared" si="4"/>
        <v>5.7951234105186142E-2</v>
      </c>
      <c r="P37" s="406"/>
    </row>
    <row r="38" spans="2:16" x14ac:dyDescent="0.25">
      <c r="B38" s="492" t="s">
        <v>407</v>
      </c>
      <c r="J38" s="383"/>
    </row>
    <row r="40" spans="2:16" ht="30" x14ac:dyDescent="0.25">
      <c r="B40" s="407" t="s">
        <v>408</v>
      </c>
      <c r="C40" s="408">
        <f>C6</f>
        <v>46842.432000000008</v>
      </c>
      <c r="D40" s="394"/>
    </row>
    <row r="41" spans="2:16" x14ac:dyDescent="0.25">
      <c r="B41" s="394"/>
      <c r="C41" s="409"/>
      <c r="D41" s="394"/>
    </row>
    <row r="42" spans="2:16" x14ac:dyDescent="0.25">
      <c r="B42" s="410" t="s">
        <v>276</v>
      </c>
      <c r="C42" s="411">
        <v>0.24970000000000001</v>
      </c>
      <c r="D42" s="394" t="s">
        <v>409</v>
      </c>
    </row>
    <row r="43" spans="2:16" ht="15" customHeight="1" x14ac:dyDescent="0.25">
      <c r="B43" s="410"/>
      <c r="C43" s="409"/>
      <c r="D43" s="412" t="s">
        <v>277</v>
      </c>
    </row>
    <row r="44" spans="2:16" x14ac:dyDescent="0.25">
      <c r="B44" s="394" t="s">
        <v>410</v>
      </c>
      <c r="C44" s="413">
        <f>'[24]FALL CAF 2025'!CU44</f>
        <v>2.9959041375791508E-2</v>
      </c>
      <c r="D44" s="394"/>
    </row>
    <row r="45" spans="2:16" x14ac:dyDescent="0.25">
      <c r="B45" s="410" t="s">
        <v>16</v>
      </c>
      <c r="C45" s="414">
        <v>0.12</v>
      </c>
      <c r="D45" s="394" t="s">
        <v>278</v>
      </c>
    </row>
    <row r="46" spans="2:16" x14ac:dyDescent="0.25">
      <c r="B46" s="410"/>
      <c r="C46" s="415"/>
      <c r="D46" s="394"/>
    </row>
    <row r="47" spans="2:16" x14ac:dyDescent="0.25">
      <c r="B47" s="449" t="s">
        <v>279</v>
      </c>
      <c r="C47" s="449"/>
      <c r="D47" s="449"/>
    </row>
    <row r="48" spans="2:16" x14ac:dyDescent="0.25">
      <c r="B48" s="416" t="s">
        <v>356</v>
      </c>
      <c r="C48" s="408">
        <v>269120</v>
      </c>
      <c r="D48" s="394" t="s">
        <v>411</v>
      </c>
      <c r="G48" s="382">
        <v>247470</v>
      </c>
      <c r="H48" s="383">
        <f t="shared" ref="H48:H56" si="5">(C48-G48)/G48</f>
        <v>8.7485351759809274E-2</v>
      </c>
    </row>
    <row r="49" spans="2:8" x14ac:dyDescent="0.25">
      <c r="B49" s="410" t="s">
        <v>282</v>
      </c>
      <c r="C49" s="408">
        <v>292160</v>
      </c>
      <c r="D49" s="394" t="s">
        <v>412</v>
      </c>
      <c r="G49" s="382">
        <v>252850</v>
      </c>
      <c r="H49" s="383">
        <f t="shared" si="5"/>
        <v>0.15546766857820843</v>
      </c>
    </row>
    <row r="50" spans="2:8" x14ac:dyDescent="0.25">
      <c r="B50" s="410" t="s">
        <v>284</v>
      </c>
      <c r="C50" s="408">
        <f>C34</f>
        <v>141452.48000000001</v>
      </c>
      <c r="D50" s="394" t="s">
        <v>413</v>
      </c>
      <c r="G50" s="382">
        <v>140838</v>
      </c>
      <c r="H50" s="383">
        <f t="shared" si="5"/>
        <v>4.3630270239566771E-3</v>
      </c>
    </row>
    <row r="51" spans="2:8" x14ac:dyDescent="0.25">
      <c r="B51" s="410" t="s">
        <v>357</v>
      </c>
      <c r="C51" s="408">
        <f>C6</f>
        <v>46842.432000000008</v>
      </c>
      <c r="D51" s="394" t="s">
        <v>358</v>
      </c>
      <c r="G51" s="382">
        <v>43248</v>
      </c>
      <c r="H51" s="383">
        <f t="shared" si="5"/>
        <v>8.3112097669256563E-2</v>
      </c>
    </row>
    <row r="52" spans="2:8" x14ac:dyDescent="0.25">
      <c r="B52" s="410" t="s">
        <v>359</v>
      </c>
      <c r="C52" s="408">
        <f>AVERAGE(C6,C8)</f>
        <v>51615.532800000001</v>
      </c>
      <c r="D52" s="394" t="s">
        <v>360</v>
      </c>
      <c r="G52" s="382">
        <v>49732</v>
      </c>
      <c r="H52" s="383">
        <f t="shared" si="5"/>
        <v>3.78736588112282E-2</v>
      </c>
    </row>
    <row r="53" spans="2:8" x14ac:dyDescent="0.25">
      <c r="B53" s="410" t="s">
        <v>361</v>
      </c>
      <c r="C53" s="408">
        <f>C8</f>
        <v>56388.633600000001</v>
      </c>
      <c r="D53" s="394" t="s">
        <v>362</v>
      </c>
      <c r="G53" s="382">
        <v>56217</v>
      </c>
      <c r="H53" s="383">
        <f t="shared" si="5"/>
        <v>3.0530551256737468E-3</v>
      </c>
    </row>
    <row r="54" spans="2:8" x14ac:dyDescent="0.25">
      <c r="B54" s="410" t="s">
        <v>363</v>
      </c>
      <c r="C54" s="408">
        <v>46904</v>
      </c>
      <c r="D54" s="394" t="s">
        <v>414</v>
      </c>
      <c r="G54" s="382">
        <v>44847.296000000002</v>
      </c>
      <c r="H54" s="383">
        <f t="shared" si="5"/>
        <v>4.5860156206519072E-2</v>
      </c>
    </row>
    <row r="55" spans="2:8" x14ac:dyDescent="0.25">
      <c r="B55" s="410" t="s">
        <v>364</v>
      </c>
      <c r="C55" s="408">
        <v>53768</v>
      </c>
      <c r="D55" s="394" t="s">
        <v>415</v>
      </c>
      <c r="G55" s="382">
        <v>51381.824000000001</v>
      </c>
      <c r="H55" s="383">
        <f t="shared" si="5"/>
        <v>4.6440079667082267E-2</v>
      </c>
    </row>
    <row r="56" spans="2:8" x14ac:dyDescent="0.25">
      <c r="B56" s="410" t="s">
        <v>365</v>
      </c>
      <c r="C56" s="408">
        <v>60257</v>
      </c>
      <c r="D56" s="394" t="s">
        <v>416</v>
      </c>
      <c r="G56" s="382">
        <v>59259.199999999997</v>
      </c>
      <c r="H56" s="383">
        <f t="shared" si="5"/>
        <v>1.6837891837891888E-2</v>
      </c>
    </row>
    <row r="58" spans="2:8" x14ac:dyDescent="0.25">
      <c r="C58" s="393">
        <f>(C12*55%)+(C14*45%)</f>
        <v>70424.234400000016</v>
      </c>
    </row>
  </sheetData>
  <mergeCells count="11">
    <mergeCell ref="L9:L10"/>
    <mergeCell ref="M9:M10"/>
    <mergeCell ref="L19:L20"/>
    <mergeCell ref="M19:M20"/>
    <mergeCell ref="B47:D47"/>
    <mergeCell ref="L29:L30"/>
    <mergeCell ref="M29:M30"/>
    <mergeCell ref="L31:L32"/>
    <mergeCell ref="M31:M32"/>
    <mergeCell ref="L33:L34"/>
    <mergeCell ref="M33:M34"/>
  </mergeCells>
  <pageMargins left="0.7" right="0.7" top="0.75" bottom="0.75" header="0.3" footer="0.3"/>
  <pageSetup orientation="portrait"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W118"/>
  <sheetViews>
    <sheetView showGridLines="0" topLeftCell="A7" zoomScaleNormal="100" zoomScaleSheetLayoutView="85" workbookViewId="0">
      <selection activeCell="M26" sqref="M26"/>
    </sheetView>
  </sheetViews>
  <sheetFormatPr defaultColWidth="9.33203125" defaultRowHeight="15.75" customHeight="1" x14ac:dyDescent="0.2"/>
  <cols>
    <col min="1" max="1" width="2.33203125" style="104" customWidth="1"/>
    <col min="2" max="2" width="38.1640625" style="254" customWidth="1"/>
    <col min="3" max="3" width="13.5" style="254" customWidth="1"/>
    <col min="4" max="4" width="11.33203125" style="254" bestFit="1" customWidth="1"/>
    <col min="5" max="5" width="15" style="254" customWidth="1"/>
    <col min="6" max="6" width="6.5" style="104" customWidth="1"/>
    <col min="7" max="7" width="40.83203125" style="104" customWidth="1"/>
    <col min="8" max="8" width="14.6640625" style="252" customWidth="1"/>
    <col min="9" max="9" width="11.33203125" style="104" bestFit="1" customWidth="1"/>
    <col min="10" max="10" width="14.83203125" style="104" bestFit="1" customWidth="1"/>
    <col min="11" max="11" width="12" style="104" customWidth="1"/>
    <col min="12" max="12" width="23.5" style="104" customWidth="1"/>
    <col min="13" max="13" width="22" style="104" customWidth="1"/>
    <col min="14" max="14" width="10.6640625" style="104" customWidth="1"/>
    <col min="15" max="15" width="11.83203125" style="104" bestFit="1" customWidth="1"/>
    <col min="16" max="17" width="9.33203125" style="104"/>
    <col min="18" max="18" width="29.1640625" style="104" customWidth="1"/>
    <col min="19" max="48" width="9.33203125" style="104"/>
    <col min="49" max="16384" width="9.33203125" style="254"/>
  </cols>
  <sheetData>
    <row r="1" spans="1:48" s="104" customFormat="1" ht="15.75" customHeight="1" x14ac:dyDescent="0.2">
      <c r="A1" s="3"/>
      <c r="B1" s="250" t="s">
        <v>398</v>
      </c>
      <c r="C1" s="251"/>
      <c r="D1" s="251"/>
      <c r="E1" s="251"/>
      <c r="F1" s="3"/>
      <c r="H1" s="252"/>
    </row>
    <row r="2" spans="1:48" s="104" customFormat="1" ht="15.75" customHeight="1" x14ac:dyDescent="0.2">
      <c r="A2" s="3"/>
      <c r="B2" s="3"/>
      <c r="C2" s="3"/>
      <c r="D2" s="3"/>
      <c r="E2" s="3"/>
      <c r="F2" s="3"/>
      <c r="H2" s="252"/>
    </row>
    <row r="3" spans="1:48" s="104" customFormat="1" ht="30" customHeight="1" thickBot="1" x14ac:dyDescent="0.25">
      <c r="A3" s="3"/>
      <c r="B3" s="3"/>
      <c r="C3" s="3"/>
      <c r="D3" s="3"/>
      <c r="E3" s="3"/>
      <c r="F3" s="3"/>
      <c r="H3" s="252"/>
      <c r="L3" s="247"/>
      <c r="M3" s="248"/>
      <c r="N3" s="248"/>
      <c r="O3" s="248"/>
    </row>
    <row r="4" spans="1:48" ht="15.75" customHeight="1" x14ac:dyDescent="0.2">
      <c r="A4" s="3"/>
      <c r="B4" s="454" t="s">
        <v>4</v>
      </c>
      <c r="C4" s="455"/>
      <c r="D4" s="455"/>
      <c r="E4" s="456"/>
      <c r="F4" s="3"/>
      <c r="G4" s="454" t="s">
        <v>22</v>
      </c>
      <c r="H4" s="455"/>
      <c r="I4" s="455"/>
      <c r="J4" s="456"/>
      <c r="K4" s="253"/>
      <c r="L4" s="247"/>
      <c r="M4" s="244"/>
      <c r="N4" s="249"/>
      <c r="O4" s="245"/>
      <c r="AV4" s="254"/>
    </row>
    <row r="5" spans="1:48" ht="15.75" customHeight="1" x14ac:dyDescent="0.2">
      <c r="A5" s="3"/>
      <c r="B5" s="109"/>
      <c r="C5" s="255" t="s">
        <v>6</v>
      </c>
      <c r="D5" s="255" t="s">
        <v>7</v>
      </c>
      <c r="E5" s="256" t="s">
        <v>8</v>
      </c>
      <c r="F5" s="3"/>
      <c r="G5" s="109"/>
      <c r="H5" s="255" t="s">
        <v>6</v>
      </c>
      <c r="I5" s="255" t="s">
        <v>7</v>
      </c>
      <c r="J5" s="256" t="s">
        <v>8</v>
      </c>
      <c r="K5" s="257"/>
      <c r="L5" s="247"/>
      <c r="M5" s="244"/>
      <c r="N5" s="249"/>
      <c r="O5" s="245"/>
      <c r="AV5" s="254"/>
    </row>
    <row r="6" spans="1:48" ht="15.75" customHeight="1" x14ac:dyDescent="0.2">
      <c r="A6" s="3"/>
      <c r="B6" s="1" t="s">
        <v>5</v>
      </c>
      <c r="C6" s="258">
        <f>M14</f>
        <v>81486.911999999997</v>
      </c>
      <c r="D6" s="259">
        <v>1</v>
      </c>
      <c r="E6" s="260">
        <f>C6*D6</f>
        <v>81486.911999999997</v>
      </c>
      <c r="F6" s="3"/>
      <c r="G6" s="1" t="s">
        <v>5</v>
      </c>
      <c r="H6" s="258">
        <f>C6</f>
        <v>81486.911999999997</v>
      </c>
      <c r="I6" s="259">
        <v>1</v>
      </c>
      <c r="J6" s="260">
        <f>H6*I6</f>
        <v>81486.911999999997</v>
      </c>
      <c r="K6" s="258"/>
      <c r="L6" s="354"/>
      <c r="M6" s="244"/>
      <c r="N6" s="249"/>
      <c r="O6" s="245"/>
      <c r="AV6" s="254"/>
    </row>
    <row r="7" spans="1:48" ht="15.75" customHeight="1" x14ac:dyDescent="0.2">
      <c r="A7" s="3"/>
      <c r="B7" s="1" t="s">
        <v>391</v>
      </c>
      <c r="C7" s="258">
        <f>M14</f>
        <v>81486.911999999997</v>
      </c>
      <c r="D7" s="259">
        <v>1</v>
      </c>
      <c r="E7" s="260">
        <f>C7*D7</f>
        <v>81486.911999999997</v>
      </c>
      <c r="F7" s="3"/>
      <c r="G7" s="1" t="s">
        <v>391</v>
      </c>
      <c r="H7" s="258">
        <f t="shared" ref="H7:H10" si="0">C7</f>
        <v>81486.911999999997</v>
      </c>
      <c r="I7" s="259">
        <v>1</v>
      </c>
      <c r="J7" s="260">
        <f>H7*I7</f>
        <v>81486.911999999997</v>
      </c>
      <c r="K7" s="258"/>
      <c r="L7" s="354"/>
      <c r="M7" s="244"/>
      <c r="N7" s="249"/>
      <c r="O7" s="245"/>
      <c r="AV7" s="254"/>
    </row>
    <row r="8" spans="1:48" ht="15.75" customHeight="1" x14ac:dyDescent="0.2">
      <c r="A8" s="3"/>
      <c r="B8" s="1" t="s">
        <v>392</v>
      </c>
      <c r="C8" s="258">
        <f>M15</f>
        <v>66537.12000000001</v>
      </c>
      <c r="D8" s="261">
        <v>1</v>
      </c>
      <c r="E8" s="262">
        <f>C8*D8</f>
        <v>66537.12000000001</v>
      </c>
      <c r="F8" s="3"/>
      <c r="G8" s="1" t="s">
        <v>392</v>
      </c>
      <c r="H8" s="258">
        <f t="shared" si="0"/>
        <v>66537.12000000001</v>
      </c>
      <c r="I8" s="261">
        <v>2</v>
      </c>
      <c r="J8" s="262">
        <f t="shared" ref="J8:J10" si="1">H8*I8</f>
        <v>133074.24000000002</v>
      </c>
      <c r="K8" s="258"/>
      <c r="L8" s="354"/>
      <c r="M8" s="244"/>
      <c r="N8" s="249"/>
      <c r="O8" s="245"/>
      <c r="AV8" s="254"/>
    </row>
    <row r="9" spans="1:48" ht="15.75" customHeight="1" x14ac:dyDescent="0.2">
      <c r="A9" s="3"/>
      <c r="B9" s="263" t="s">
        <v>292</v>
      </c>
      <c r="C9" s="258">
        <f>M16</f>
        <v>70424.234400000016</v>
      </c>
      <c r="D9" s="261">
        <v>1</v>
      </c>
      <c r="E9" s="262">
        <f t="shared" ref="E9:E10" si="2">C9*D9</f>
        <v>70424.234400000016</v>
      </c>
      <c r="F9" s="3"/>
      <c r="G9" s="264" t="s">
        <v>293</v>
      </c>
      <c r="H9" s="258">
        <f t="shared" si="0"/>
        <v>70424.234400000016</v>
      </c>
      <c r="I9" s="261">
        <v>1</v>
      </c>
      <c r="J9" s="262">
        <f t="shared" si="1"/>
        <v>70424.234400000016</v>
      </c>
      <c r="K9" s="258"/>
      <c r="L9" s="354"/>
      <c r="M9" s="244"/>
      <c r="N9" s="249"/>
      <c r="O9" s="245"/>
      <c r="AV9" s="254"/>
    </row>
    <row r="10" spans="1:48" ht="15.75" customHeight="1" x14ac:dyDescent="0.2">
      <c r="A10" s="3"/>
      <c r="B10" s="109" t="s">
        <v>11</v>
      </c>
      <c r="C10" s="265">
        <f>M17</f>
        <v>56388.633600000001</v>
      </c>
      <c r="D10" s="266">
        <v>0.5</v>
      </c>
      <c r="E10" s="267">
        <f t="shared" si="2"/>
        <v>28194.316800000001</v>
      </c>
      <c r="F10" s="198"/>
      <c r="G10" s="109" t="s">
        <v>11</v>
      </c>
      <c r="H10" s="258">
        <f t="shared" si="0"/>
        <v>56388.633600000001</v>
      </c>
      <c r="I10" s="266">
        <v>0.5</v>
      </c>
      <c r="J10" s="267">
        <f t="shared" si="1"/>
        <v>28194.316800000001</v>
      </c>
      <c r="K10" s="268"/>
      <c r="L10" s="247"/>
      <c r="M10" s="246"/>
      <c r="N10" s="249"/>
      <c r="O10" s="245"/>
      <c r="AV10" s="254"/>
    </row>
    <row r="11" spans="1:48" ht="15.75" customHeight="1" thickBot="1" x14ac:dyDescent="0.25">
      <c r="A11" s="3"/>
      <c r="B11" s="269" t="s">
        <v>13</v>
      </c>
      <c r="C11" s="251"/>
      <c r="D11" s="270">
        <f>SUM(D6:D10)</f>
        <v>4.5</v>
      </c>
      <c r="E11" s="271">
        <f>SUM(E6:E10)</f>
        <v>328129.4952</v>
      </c>
      <c r="F11" s="3"/>
      <c r="G11" s="269" t="s">
        <v>13</v>
      </c>
      <c r="H11" s="251"/>
      <c r="I11" s="270">
        <f>SUM(I6:I10)</f>
        <v>5.5</v>
      </c>
      <c r="J11" s="271">
        <f>SUM(J6:J10)</f>
        <v>394666.6152</v>
      </c>
    </row>
    <row r="12" spans="1:48" ht="15.75" customHeight="1" x14ac:dyDescent="0.2">
      <c r="A12" s="3"/>
      <c r="B12" s="1"/>
      <c r="C12" s="3"/>
      <c r="D12" s="3"/>
      <c r="E12" s="105"/>
      <c r="F12" s="3"/>
      <c r="G12" s="272"/>
      <c r="H12" s="104"/>
      <c r="J12" s="273"/>
      <c r="K12" s="274"/>
      <c r="L12" s="457" t="s">
        <v>0</v>
      </c>
      <c r="M12" s="458"/>
      <c r="N12" s="458"/>
      <c r="O12" s="458"/>
      <c r="P12" s="458"/>
      <c r="Q12" s="458"/>
      <c r="R12" s="459"/>
    </row>
    <row r="13" spans="1:48" ht="15.75" customHeight="1" thickBot="1" x14ac:dyDescent="0.25">
      <c r="A13" s="3"/>
      <c r="B13" s="275" t="s">
        <v>14</v>
      </c>
      <c r="C13" s="242"/>
      <c r="D13" s="276">
        <f>M19</f>
        <v>0.24970000000000001</v>
      </c>
      <c r="E13" s="277">
        <f>E11*D13</f>
        <v>81933.934951440009</v>
      </c>
      <c r="F13" s="3"/>
      <c r="G13" s="275" t="s">
        <v>14</v>
      </c>
      <c r="H13" s="242"/>
      <c r="I13" s="276">
        <f>D13</f>
        <v>0.24970000000000001</v>
      </c>
      <c r="J13" s="277">
        <f>J11*I13</f>
        <v>98548.253815439995</v>
      </c>
      <c r="K13" s="3"/>
      <c r="L13" s="112" t="s">
        <v>1</v>
      </c>
      <c r="M13" s="113" t="s">
        <v>2</v>
      </c>
      <c r="N13" s="113" t="s">
        <v>3</v>
      </c>
      <c r="O13" s="278"/>
      <c r="P13" s="278"/>
      <c r="Q13" s="278"/>
      <c r="R13" s="279"/>
    </row>
    <row r="14" spans="1:48" ht="15.75" customHeight="1" thickTop="1" x14ac:dyDescent="0.2">
      <c r="A14" s="3"/>
      <c r="B14" s="269" t="s">
        <v>15</v>
      </c>
      <c r="C14" s="3"/>
      <c r="D14" s="3"/>
      <c r="E14" s="280">
        <f>E11+E13</f>
        <v>410063.43015144003</v>
      </c>
      <c r="F14" s="3"/>
      <c r="G14" s="269" t="s">
        <v>15</v>
      </c>
      <c r="H14" s="3"/>
      <c r="I14" s="3"/>
      <c r="J14" s="280">
        <f>J11+J13</f>
        <v>493214.86901544</v>
      </c>
      <c r="K14" s="281"/>
      <c r="L14" s="108" t="s">
        <v>5</v>
      </c>
      <c r="M14" s="428">
        <f>'M2024 BLS 53RD'!C22</f>
        <v>81486.911999999997</v>
      </c>
      <c r="N14" s="115" t="s">
        <v>290</v>
      </c>
      <c r="R14" s="273"/>
    </row>
    <row r="15" spans="1:48" ht="15.75" customHeight="1" x14ac:dyDescent="0.2">
      <c r="A15" s="3"/>
      <c r="B15" s="104"/>
      <c r="C15" s="3"/>
      <c r="D15" s="3"/>
      <c r="E15" s="273"/>
      <c r="F15" s="3"/>
      <c r="H15" s="3"/>
      <c r="I15" s="3"/>
      <c r="J15" s="106"/>
      <c r="K15" s="4"/>
      <c r="L15" s="108" t="s">
        <v>9</v>
      </c>
      <c r="M15" s="429">
        <f>'M2024 BLS 53RD'!C12</f>
        <v>66537.12000000001</v>
      </c>
      <c r="N15" s="116" t="s">
        <v>393</v>
      </c>
      <c r="R15" s="273"/>
    </row>
    <row r="16" spans="1:48" ht="15.75" customHeight="1" thickBot="1" x14ac:dyDescent="0.25">
      <c r="A16" s="3"/>
      <c r="B16" s="282" t="str">
        <f>L20</f>
        <v>Program Expenses (per FTE)</v>
      </c>
      <c r="C16" s="242"/>
      <c r="D16" s="283">
        <f>M20</f>
        <v>10478.735900000001</v>
      </c>
      <c r="E16" s="284">
        <f>D16*D11</f>
        <v>47154.311550000006</v>
      </c>
      <c r="F16" s="3"/>
      <c r="G16" s="282" t="str">
        <f>L20</f>
        <v>Program Expenses (per FTE)</v>
      </c>
      <c r="H16" s="285"/>
      <c r="I16" s="283">
        <f>D16</f>
        <v>10478.735900000001</v>
      </c>
      <c r="J16" s="284">
        <f>I16*I11</f>
        <v>57633.047450000005</v>
      </c>
      <c r="K16" s="281"/>
      <c r="L16" s="108" t="s">
        <v>291</v>
      </c>
      <c r="M16" s="429">
        <f>'M2024 BLS 53RD'!C58</f>
        <v>70424.234400000016</v>
      </c>
      <c r="N16" s="116" t="s">
        <v>289</v>
      </c>
      <c r="R16" s="273"/>
    </row>
    <row r="17" spans="1:49" ht="15.75" customHeight="1" thickTop="1" x14ac:dyDescent="0.2">
      <c r="A17" s="3"/>
      <c r="B17" s="269" t="s">
        <v>18</v>
      </c>
      <c r="C17" s="3"/>
      <c r="D17" s="3"/>
      <c r="E17" s="271">
        <f>SUM(E14:E16)</f>
        <v>457217.74170144001</v>
      </c>
      <c r="F17" s="3"/>
      <c r="G17" s="269" t="s">
        <v>18</v>
      </c>
      <c r="H17" s="3"/>
      <c r="J17" s="271">
        <f>SUM(J14:J16)</f>
        <v>550847.91646543995</v>
      </c>
      <c r="K17" s="286"/>
      <c r="L17" s="118" t="s">
        <v>10</v>
      </c>
      <c r="M17" s="430">
        <f>'M2024 BLS 53RD'!C8</f>
        <v>56388.633600000001</v>
      </c>
      <c r="N17" s="119" t="s">
        <v>288</v>
      </c>
      <c r="O17" s="278"/>
      <c r="P17" s="278"/>
      <c r="Q17" s="278"/>
      <c r="R17" s="279"/>
    </row>
    <row r="18" spans="1:49" ht="15.75" customHeight="1" x14ac:dyDescent="0.2">
      <c r="A18" s="3"/>
      <c r="B18" s="272"/>
      <c r="C18" s="104"/>
      <c r="D18" s="104"/>
      <c r="E18" s="273"/>
      <c r="F18" s="3"/>
      <c r="G18" s="272"/>
      <c r="H18" s="3"/>
      <c r="I18" s="3"/>
      <c r="J18" s="273"/>
      <c r="K18" s="286"/>
      <c r="L18" s="110" t="s">
        <v>12</v>
      </c>
      <c r="M18" s="115"/>
      <c r="N18" s="115"/>
      <c r="R18" s="273"/>
    </row>
    <row r="19" spans="1:49" ht="15.75" customHeight="1" thickBot="1" x14ac:dyDescent="0.25">
      <c r="A19" s="3"/>
      <c r="B19" s="287" t="s">
        <v>19</v>
      </c>
      <c r="C19" s="242"/>
      <c r="D19" s="288">
        <f>M22</f>
        <v>0.12</v>
      </c>
      <c r="E19" s="289">
        <f>E17*D19</f>
        <v>54866.129004172799</v>
      </c>
      <c r="F19" s="3"/>
      <c r="G19" s="275" t="s">
        <v>19</v>
      </c>
      <c r="H19" s="242"/>
      <c r="I19" s="288">
        <f>'[25]Pivot Tables'!$H$42</f>
        <v>0.12</v>
      </c>
      <c r="J19" s="289">
        <f>J17*I19</f>
        <v>66101.749975852785</v>
      </c>
      <c r="K19" s="4"/>
      <c r="L19" s="108" t="s">
        <v>14</v>
      </c>
      <c r="M19" s="426">
        <v>0.24970000000000001</v>
      </c>
      <c r="N19" s="116" t="s">
        <v>368</v>
      </c>
      <c r="R19" s="273"/>
    </row>
    <row r="20" spans="1:49" ht="15.75" customHeight="1" thickTop="1" x14ac:dyDescent="0.2">
      <c r="A20" s="3"/>
      <c r="B20" s="290" t="s">
        <v>20</v>
      </c>
      <c r="C20" s="291"/>
      <c r="D20" s="291"/>
      <c r="E20" s="280">
        <f>SUM(E17:E19)</f>
        <v>512083.87070561282</v>
      </c>
      <c r="F20" s="3"/>
      <c r="G20" s="292" t="s">
        <v>20</v>
      </c>
      <c r="H20" s="293"/>
      <c r="I20" s="293"/>
      <c r="J20" s="294">
        <f>SUM(J17:J19)</f>
        <v>616949.66644129273</v>
      </c>
      <c r="K20" s="295"/>
      <c r="L20" s="108" t="s">
        <v>294</v>
      </c>
      <c r="M20" s="429">
        <f>M26*(1+3%)</f>
        <v>10478.735900000001</v>
      </c>
      <c r="N20" s="116" t="s">
        <v>386</v>
      </c>
      <c r="R20" s="273"/>
    </row>
    <row r="21" spans="1:49" ht="15.75" customHeight="1" thickBot="1" x14ac:dyDescent="0.25">
      <c r="A21" s="3"/>
      <c r="B21" s="296" t="str">
        <f>L24</f>
        <v>CAF</v>
      </c>
      <c r="C21" s="242"/>
      <c r="D21" s="276">
        <f>M24</f>
        <v>2.8136051451240943E-2</v>
      </c>
      <c r="E21" s="297">
        <f>E20*D21</f>
        <v>14408.018133523738</v>
      </c>
      <c r="F21" s="3"/>
      <c r="G21" s="298" t="str">
        <f>L24</f>
        <v>CAF</v>
      </c>
      <c r="H21" s="243"/>
      <c r="I21" s="299">
        <f>D21</f>
        <v>2.8136051451240943E-2</v>
      </c>
      <c r="J21" s="300">
        <f>I21*J20</f>
        <v>17358.52755781815</v>
      </c>
      <c r="K21" s="295"/>
      <c r="L21" s="272"/>
      <c r="M21" s="116"/>
      <c r="N21" s="116"/>
      <c r="R21" s="273"/>
    </row>
    <row r="22" spans="1:49" ht="15.75" customHeight="1" thickTop="1" x14ac:dyDescent="0.2">
      <c r="A22" s="3"/>
      <c r="B22" s="272"/>
      <c r="C22" s="104"/>
      <c r="D22" s="104"/>
      <c r="E22" s="280">
        <f>E21+E20</f>
        <v>526491.88883913658</v>
      </c>
      <c r="F22" s="3"/>
      <c r="G22" s="269"/>
      <c r="H22" s="2"/>
      <c r="I22" s="301"/>
      <c r="J22" s="294">
        <f>J21+J20</f>
        <v>634308.19399911084</v>
      </c>
      <c r="K22" s="295"/>
      <c r="L22" s="108" t="s">
        <v>16</v>
      </c>
      <c r="M22" s="426">
        <f>'M2024 BLS 53RD'!C45</f>
        <v>0.12</v>
      </c>
      <c r="N22" s="116" t="s">
        <v>17</v>
      </c>
      <c r="R22" s="273"/>
    </row>
    <row r="23" spans="1:49" ht="15.75" customHeight="1" x14ac:dyDescent="0.2">
      <c r="A23" s="3"/>
      <c r="B23" s="272"/>
      <c r="C23" s="104"/>
      <c r="D23" s="104"/>
      <c r="E23" s="273"/>
      <c r="F23" s="3"/>
      <c r="G23" s="272"/>
      <c r="H23" s="104"/>
      <c r="J23" s="273"/>
      <c r="K23" s="302"/>
      <c r="L23" s="108"/>
      <c r="M23" s="114"/>
      <c r="N23" s="116"/>
      <c r="R23" s="273"/>
      <c r="AW23" s="104"/>
    </row>
    <row r="24" spans="1:49" ht="15.75" customHeight="1" thickBot="1" x14ac:dyDescent="0.25">
      <c r="A24" s="3"/>
      <c r="B24" s="303" t="s">
        <v>21</v>
      </c>
      <c r="C24" s="304"/>
      <c r="D24" s="304"/>
      <c r="E24" s="305">
        <f>E22/12</f>
        <v>43874.32406992805</v>
      </c>
      <c r="F24" s="3"/>
      <c r="G24" s="303" t="s">
        <v>21</v>
      </c>
      <c r="H24" s="304"/>
      <c r="I24" s="304"/>
      <c r="J24" s="305">
        <f>J22/12</f>
        <v>52859.01616659257</v>
      </c>
      <c r="L24" s="306" t="s">
        <v>32</v>
      </c>
      <c r="M24" s="494">
        <f>'FALL CAF 2025'!CU44</f>
        <v>2.8136051451240943E-2</v>
      </c>
      <c r="N24" s="117" t="s">
        <v>429</v>
      </c>
      <c r="O24" s="307" t="s">
        <v>428</v>
      </c>
      <c r="P24" s="307"/>
      <c r="Q24" s="307"/>
      <c r="R24" s="308"/>
      <c r="AW24" s="104"/>
    </row>
    <row r="25" spans="1:49" ht="15.75" customHeight="1" x14ac:dyDescent="0.2">
      <c r="A25" s="3"/>
      <c r="B25" s="309"/>
      <c r="C25" s="310" t="s">
        <v>299</v>
      </c>
      <c r="D25" s="311"/>
      <c r="E25" s="312">
        <v>33333</v>
      </c>
      <c r="F25" s="3"/>
      <c r="G25" s="309"/>
      <c r="H25" s="310" t="s">
        <v>299</v>
      </c>
      <c r="I25" s="313"/>
      <c r="J25" s="312">
        <v>40366</v>
      </c>
      <c r="AW25" s="104"/>
    </row>
    <row r="26" spans="1:49" ht="15.75" customHeight="1" thickBot="1" x14ac:dyDescent="0.25">
      <c r="A26" s="3"/>
      <c r="B26" s="314"/>
      <c r="C26" s="315" t="s">
        <v>367</v>
      </c>
      <c r="D26" s="307"/>
      <c r="E26" s="316">
        <f>(E24-E25)/E25</f>
        <v>0.31624288452668681</v>
      </c>
      <c r="F26" s="3"/>
      <c r="H26" s="315" t="s">
        <v>367</v>
      </c>
      <c r="I26" s="307"/>
      <c r="J26" s="316">
        <f>(J24-J25)/J25</f>
        <v>0.30949353828946563</v>
      </c>
      <c r="L26" s="107"/>
      <c r="M26" s="496">
        <v>10173.530000000001</v>
      </c>
      <c r="AW26" s="104"/>
    </row>
    <row r="27" spans="1:49" ht="15.75" customHeight="1" thickBot="1" x14ac:dyDescent="0.25">
      <c r="B27" s="309"/>
      <c r="C27" s="2"/>
      <c r="D27" s="2"/>
      <c r="E27" s="317"/>
      <c r="H27" s="318"/>
      <c r="J27" s="319"/>
      <c r="K27" s="319"/>
      <c r="L27" s="107"/>
      <c r="M27" s="102"/>
    </row>
    <row r="28" spans="1:49" ht="15.75" customHeight="1" x14ac:dyDescent="0.2">
      <c r="B28" s="454" t="s">
        <v>23</v>
      </c>
      <c r="C28" s="455"/>
      <c r="D28" s="455"/>
      <c r="E28" s="456"/>
      <c r="G28" s="454" t="s">
        <v>394</v>
      </c>
      <c r="H28" s="455"/>
      <c r="I28" s="455"/>
      <c r="J28" s="456"/>
      <c r="K28" s="253"/>
    </row>
    <row r="29" spans="1:49" ht="15.75" customHeight="1" x14ac:dyDescent="0.2">
      <c r="B29" s="111"/>
      <c r="C29" s="320" t="s">
        <v>6</v>
      </c>
      <c r="D29" s="320" t="s">
        <v>7</v>
      </c>
      <c r="E29" s="321" t="s">
        <v>8</v>
      </c>
      <c r="G29" s="111"/>
      <c r="H29" s="320" t="s">
        <v>6</v>
      </c>
      <c r="I29" s="320" t="s">
        <v>7</v>
      </c>
      <c r="J29" s="321" t="s">
        <v>8</v>
      </c>
      <c r="K29" s="257"/>
      <c r="L29" s="322"/>
      <c r="M29" s="103"/>
    </row>
    <row r="30" spans="1:49" ht="15.75" customHeight="1" x14ac:dyDescent="0.2">
      <c r="B30" s="1" t="s">
        <v>5</v>
      </c>
      <c r="C30" s="258">
        <f>C6</f>
        <v>81486.911999999997</v>
      </c>
      <c r="D30" s="259">
        <v>1</v>
      </c>
      <c r="E30" s="260">
        <f>C30*D30</f>
        <v>81486.911999999997</v>
      </c>
      <c r="G30" s="1" t="s">
        <v>5</v>
      </c>
      <c r="H30" s="258">
        <f>C30</f>
        <v>81486.911999999997</v>
      </c>
      <c r="I30" s="259">
        <v>1</v>
      </c>
      <c r="J30" s="260">
        <f>H30*I30</f>
        <v>81486.911999999997</v>
      </c>
      <c r="K30" s="258"/>
    </row>
    <row r="31" spans="1:49" ht="15.75" customHeight="1" x14ac:dyDescent="0.2">
      <c r="B31" s="1" t="s">
        <v>391</v>
      </c>
      <c r="C31" s="258">
        <f t="shared" ref="C31:C34" si="3">C7</f>
        <v>81486.911999999997</v>
      </c>
      <c r="D31" s="259">
        <v>1</v>
      </c>
      <c r="E31" s="260">
        <f>C31*D31</f>
        <v>81486.911999999997</v>
      </c>
      <c r="G31" s="1" t="s">
        <v>391</v>
      </c>
      <c r="H31" s="258">
        <f t="shared" ref="H31:H34" si="4">C31</f>
        <v>81486.911999999997</v>
      </c>
      <c r="I31" s="259">
        <v>1</v>
      </c>
      <c r="J31" s="260">
        <f>H31*I31</f>
        <v>81486.911999999997</v>
      </c>
      <c r="K31" s="258"/>
    </row>
    <row r="32" spans="1:49" ht="15.75" customHeight="1" x14ac:dyDescent="0.2">
      <c r="B32" s="1" t="s">
        <v>9</v>
      </c>
      <c r="C32" s="258">
        <f t="shared" si="3"/>
        <v>66537.12000000001</v>
      </c>
      <c r="D32" s="261">
        <v>3</v>
      </c>
      <c r="E32" s="262">
        <f t="shared" ref="E32:E34" si="5">C32*D32</f>
        <v>199611.36000000004</v>
      </c>
      <c r="G32" s="1" t="s">
        <v>9</v>
      </c>
      <c r="H32" s="258">
        <f t="shared" si="4"/>
        <v>66537.12000000001</v>
      </c>
      <c r="I32" s="261">
        <v>4</v>
      </c>
      <c r="J32" s="262">
        <f t="shared" ref="J32:J34" si="6">H32*I32</f>
        <v>266148.48000000004</v>
      </c>
      <c r="K32" s="258"/>
    </row>
    <row r="33" spans="2:16" ht="15.75" customHeight="1" x14ac:dyDescent="0.2">
      <c r="B33" s="264" t="str">
        <f>L16</f>
        <v>ED. Coor. / Case Mgr</v>
      </c>
      <c r="C33" s="258">
        <f t="shared" si="3"/>
        <v>70424.234400000016</v>
      </c>
      <c r="D33" s="261">
        <v>1</v>
      </c>
      <c r="E33" s="262">
        <f t="shared" si="5"/>
        <v>70424.234400000016</v>
      </c>
      <c r="G33" s="1" t="s">
        <v>24</v>
      </c>
      <c r="H33" s="258">
        <f t="shared" si="4"/>
        <v>70424.234400000016</v>
      </c>
      <c r="I33" s="261">
        <v>1</v>
      </c>
      <c r="J33" s="262">
        <f t="shared" si="6"/>
        <v>70424.234400000016</v>
      </c>
      <c r="K33" s="258"/>
      <c r="L33" s="340"/>
      <c r="M33" s="340"/>
      <c r="N33" s="340"/>
      <c r="O33" s="340"/>
      <c r="P33" s="340"/>
    </row>
    <row r="34" spans="2:16" ht="15.75" customHeight="1" x14ac:dyDescent="0.2">
      <c r="B34" s="109" t="s">
        <v>11</v>
      </c>
      <c r="C34" s="258">
        <f t="shared" si="3"/>
        <v>56388.633600000001</v>
      </c>
      <c r="D34" s="266">
        <v>0.5</v>
      </c>
      <c r="E34" s="267">
        <f t="shared" si="5"/>
        <v>28194.316800000001</v>
      </c>
      <c r="F34" s="324"/>
      <c r="G34" s="109" t="s">
        <v>11</v>
      </c>
      <c r="H34" s="258">
        <f t="shared" si="4"/>
        <v>56388.633600000001</v>
      </c>
      <c r="I34" s="266">
        <v>0.5</v>
      </c>
      <c r="J34" s="267">
        <f t="shared" si="6"/>
        <v>28194.316800000001</v>
      </c>
      <c r="K34" s="268"/>
      <c r="L34" s="431"/>
      <c r="M34" s="464"/>
      <c r="N34" s="464"/>
      <c r="O34" s="432"/>
      <c r="P34" s="340"/>
    </row>
    <row r="35" spans="2:16" ht="15.75" customHeight="1" x14ac:dyDescent="0.2">
      <c r="B35" s="269" t="s">
        <v>13</v>
      </c>
      <c r="C35" s="251"/>
      <c r="D35" s="270">
        <f>SUM(D30:D34)</f>
        <v>6.5</v>
      </c>
      <c r="E35" s="271">
        <f>SUM(E30:E34)</f>
        <v>461203.7352</v>
      </c>
      <c r="G35" s="269" t="s">
        <v>13</v>
      </c>
      <c r="H35" s="251"/>
      <c r="I35" s="270">
        <f>SUM(I30:I34)</f>
        <v>7.5</v>
      </c>
      <c r="J35" s="271">
        <f>SUM(J30:J34)</f>
        <v>527740.85519999999</v>
      </c>
      <c r="L35" s="431"/>
      <c r="M35" s="431"/>
      <c r="N35" s="431"/>
      <c r="O35" s="431"/>
      <c r="P35" s="340"/>
    </row>
    <row r="36" spans="2:16" s="104" customFormat="1" ht="15.75" customHeight="1" x14ac:dyDescent="0.2">
      <c r="B36" s="272"/>
      <c r="E36" s="273"/>
      <c r="G36" s="272"/>
      <c r="J36" s="273"/>
      <c r="K36" s="274"/>
      <c r="L36" s="340"/>
      <c r="M36" s="340"/>
      <c r="N36" s="340"/>
      <c r="O36" s="340"/>
      <c r="P36" s="340"/>
    </row>
    <row r="37" spans="2:16" ht="15.75" customHeight="1" thickBot="1" x14ac:dyDescent="0.25">
      <c r="B37" s="275" t="s">
        <v>14</v>
      </c>
      <c r="C37" s="242"/>
      <c r="D37" s="276">
        <f>D13</f>
        <v>0.24970000000000001</v>
      </c>
      <c r="E37" s="277">
        <f>E35*D37</f>
        <v>115162.57267944</v>
      </c>
      <c r="G37" s="292" t="s">
        <v>14</v>
      </c>
      <c r="H37" s="3"/>
      <c r="I37" s="325">
        <f>D37</f>
        <v>0.24970000000000001</v>
      </c>
      <c r="J37" s="277">
        <f>J35*I37</f>
        <v>131776.89154344</v>
      </c>
      <c r="K37" s="281"/>
    </row>
    <row r="38" spans="2:16" ht="15.75" customHeight="1" thickTop="1" x14ac:dyDescent="0.2">
      <c r="B38" s="269" t="s">
        <v>15</v>
      </c>
      <c r="C38" s="3"/>
      <c r="D38" s="3"/>
      <c r="E38" s="280">
        <f>E35+E37</f>
        <v>576366.30787944002</v>
      </c>
      <c r="G38" s="269" t="s">
        <v>15</v>
      </c>
      <c r="H38" s="3"/>
      <c r="I38" s="3"/>
      <c r="J38" s="280">
        <f>J35+J37</f>
        <v>659517.74674343993</v>
      </c>
      <c r="K38" s="281"/>
      <c r="L38" s="247"/>
      <c r="M38" s="247"/>
      <c r="N38" s="248"/>
      <c r="O38" s="248"/>
      <c r="P38" s="248"/>
    </row>
    <row r="39" spans="2:16" ht="15.75" customHeight="1" x14ac:dyDescent="0.2">
      <c r="B39" s="104"/>
      <c r="C39" s="3"/>
      <c r="D39" s="104"/>
      <c r="E39" s="273"/>
      <c r="H39" s="3"/>
      <c r="J39" s="273"/>
      <c r="K39" s="286"/>
      <c r="L39" s="354"/>
      <c r="M39" s="354"/>
      <c r="N39" s="244"/>
      <c r="O39" s="249"/>
      <c r="P39" s="245"/>
    </row>
    <row r="40" spans="2:16" ht="15.75" customHeight="1" thickBot="1" x14ac:dyDescent="0.25">
      <c r="B40" s="326" t="str">
        <f>L20</f>
        <v>Program Expenses (per FTE)</v>
      </c>
      <c r="C40" s="3"/>
      <c r="D40" s="327">
        <f>D16</f>
        <v>10478.735900000001</v>
      </c>
      <c r="E40" s="284">
        <f>D40*D35</f>
        <v>68111.783350000012</v>
      </c>
      <c r="G40" s="326" t="str">
        <f>L20</f>
        <v>Program Expenses (per FTE)</v>
      </c>
      <c r="H40" s="2"/>
      <c r="I40" s="327">
        <f>D40</f>
        <v>10478.735900000001</v>
      </c>
      <c r="J40" s="284">
        <f>I40*I35</f>
        <v>78590.519250000012</v>
      </c>
      <c r="K40" s="286"/>
      <c r="L40" s="354"/>
      <c r="M40" s="354"/>
      <c r="N40" s="244"/>
      <c r="O40" s="249"/>
      <c r="P40" s="245"/>
    </row>
    <row r="41" spans="2:16" ht="15.75" customHeight="1" thickTop="1" x14ac:dyDescent="0.2">
      <c r="B41" s="269" t="s">
        <v>18</v>
      </c>
      <c r="C41" s="3"/>
      <c r="D41" s="3"/>
      <c r="E41" s="271">
        <f>SUM(E38:E40)</f>
        <v>644478.09122944006</v>
      </c>
      <c r="G41" s="269" t="s">
        <v>18</v>
      </c>
      <c r="H41" s="2"/>
      <c r="I41" s="2"/>
      <c r="J41" s="328">
        <f>SUM(J38:J40)</f>
        <v>738108.26599343994</v>
      </c>
      <c r="K41" s="4"/>
      <c r="L41" s="354"/>
      <c r="M41" s="354"/>
      <c r="N41" s="246"/>
      <c r="O41" s="249"/>
      <c r="P41" s="245"/>
    </row>
    <row r="42" spans="2:16" ht="15.75" customHeight="1" x14ac:dyDescent="0.2">
      <c r="B42" s="272"/>
      <c r="C42" s="104"/>
      <c r="D42" s="104"/>
      <c r="E42" s="273"/>
      <c r="G42" s="272"/>
      <c r="J42" s="273"/>
      <c r="K42" s="295"/>
      <c r="L42" s="329"/>
    </row>
    <row r="43" spans="2:16" ht="15.75" customHeight="1" thickBot="1" x14ac:dyDescent="0.25">
      <c r="B43" s="292" t="s">
        <v>19</v>
      </c>
      <c r="C43" s="291"/>
      <c r="D43" s="330">
        <f>'[25]Pivot Tables'!$H$42</f>
        <v>0.12</v>
      </c>
      <c r="E43" s="289">
        <f>E41*D43</f>
        <v>77337.370947532807</v>
      </c>
      <c r="G43" s="292" t="s">
        <v>19</v>
      </c>
      <c r="H43" s="293"/>
      <c r="I43" s="331">
        <f>'[25]Pivot Tables'!$H$42</f>
        <v>0.12</v>
      </c>
      <c r="J43" s="332">
        <f>J41*I43</f>
        <v>88572.991919212785</v>
      </c>
      <c r="K43" s="295"/>
      <c r="L43" s="333"/>
    </row>
    <row r="44" spans="2:16" ht="15.75" customHeight="1" thickTop="1" x14ac:dyDescent="0.2">
      <c r="B44" s="292" t="s">
        <v>20</v>
      </c>
      <c r="C44" s="2"/>
      <c r="D44" s="291"/>
      <c r="E44" s="280">
        <f>SUM(E41:E43)</f>
        <v>721815.46217697288</v>
      </c>
      <c r="G44" s="292" t="s">
        <v>20</v>
      </c>
      <c r="H44" s="2"/>
      <c r="I44" s="293"/>
      <c r="J44" s="294">
        <f>SUM(J41:J43)</f>
        <v>826681.25791265268</v>
      </c>
      <c r="K44" s="295"/>
      <c r="L44" s="333"/>
    </row>
    <row r="45" spans="2:16" ht="15.75" customHeight="1" thickBot="1" x14ac:dyDescent="0.25">
      <c r="B45" s="269" t="str">
        <f>L24</f>
        <v>CAF</v>
      </c>
      <c r="C45" s="2"/>
      <c r="D45" s="301">
        <f>M24</f>
        <v>2.8136051451240943E-2</v>
      </c>
      <c r="E45" s="300">
        <f>D45*E44</f>
        <v>20309.036982112571</v>
      </c>
      <c r="G45" s="334" t="str">
        <f>L24</f>
        <v>CAF</v>
      </c>
      <c r="H45" s="2"/>
      <c r="I45" s="301">
        <f>D45</f>
        <v>2.8136051451240943E-2</v>
      </c>
      <c r="J45" s="300">
        <f>I45*J44</f>
        <v>23259.546406406978</v>
      </c>
      <c r="K45" s="295"/>
      <c r="L45" s="333"/>
    </row>
    <row r="46" spans="2:16" ht="15.75" customHeight="1" thickTop="1" x14ac:dyDescent="0.2">
      <c r="B46" s="269"/>
      <c r="C46" s="2"/>
      <c r="D46" s="301"/>
      <c r="E46" s="294">
        <f>E45+E44</f>
        <v>742124.49915908545</v>
      </c>
      <c r="G46" s="334"/>
      <c r="H46" s="2"/>
      <c r="I46" s="301"/>
      <c r="J46" s="294">
        <f>J45+J44</f>
        <v>849940.80431905971</v>
      </c>
      <c r="K46" s="295"/>
      <c r="L46" s="335"/>
      <c r="M46" s="463"/>
      <c r="N46" s="463"/>
      <c r="O46" s="336"/>
    </row>
    <row r="47" spans="2:16" s="104" customFormat="1" ht="15.75" customHeight="1" x14ac:dyDescent="0.2">
      <c r="B47" s="337"/>
      <c r="C47" s="3"/>
      <c r="D47" s="325"/>
      <c r="E47" s="338"/>
      <c r="G47" s="339"/>
      <c r="H47" s="3"/>
      <c r="I47" s="325"/>
      <c r="J47" s="338"/>
      <c r="K47" s="295"/>
      <c r="L47" s="335"/>
      <c r="M47" s="335"/>
      <c r="N47" s="335"/>
      <c r="O47" s="335"/>
    </row>
    <row r="48" spans="2:16" ht="15.75" customHeight="1" thickBot="1" x14ac:dyDescent="0.25">
      <c r="B48" s="303" t="s">
        <v>21</v>
      </c>
      <c r="C48" s="304"/>
      <c r="D48" s="304"/>
      <c r="E48" s="305">
        <f>E46/12</f>
        <v>61843.708263257118</v>
      </c>
      <c r="G48" s="303" t="s">
        <v>21</v>
      </c>
      <c r="H48" s="304"/>
      <c r="I48" s="304"/>
      <c r="J48" s="305">
        <f>J46/12</f>
        <v>70828.400359921638</v>
      </c>
      <c r="K48" s="302"/>
    </row>
    <row r="49" spans="2:11" ht="15.75" customHeight="1" x14ac:dyDescent="0.2">
      <c r="B49" s="309"/>
      <c r="C49" s="310" t="s">
        <v>299</v>
      </c>
      <c r="D49" s="313"/>
      <c r="E49" s="312">
        <v>47012</v>
      </c>
      <c r="G49" s="309"/>
      <c r="H49" s="310" t="s">
        <v>299</v>
      </c>
      <c r="I49" s="313"/>
      <c r="J49" s="312">
        <v>51662</v>
      </c>
      <c r="K49" s="302"/>
    </row>
    <row r="50" spans="2:11" ht="15.75" customHeight="1" thickBot="1" x14ac:dyDescent="0.25">
      <c r="B50" s="309"/>
      <c r="C50" s="315" t="s">
        <v>367</v>
      </c>
      <c r="D50" s="304"/>
      <c r="E50" s="353">
        <f>(E48-E49)/E49</f>
        <v>0.31548771086652594</v>
      </c>
      <c r="G50" s="309"/>
      <c r="H50" s="315" t="s">
        <v>367</v>
      </c>
      <c r="I50" s="304"/>
      <c r="J50" s="353">
        <f>(J48-J49)/J49</f>
        <v>0.37099609693627111</v>
      </c>
      <c r="K50" s="302"/>
    </row>
    <row r="51" spans="2:11" ht="15.75" customHeight="1" thickBot="1" x14ac:dyDescent="0.25">
      <c r="B51" s="309"/>
      <c r="C51" s="340"/>
      <c r="D51" s="340"/>
      <c r="E51" s="302"/>
      <c r="H51" s="318"/>
      <c r="J51" s="319"/>
      <c r="K51" s="319"/>
    </row>
    <row r="52" spans="2:11" ht="15.75" customHeight="1" x14ac:dyDescent="0.2">
      <c r="B52" s="460" t="s">
        <v>397</v>
      </c>
      <c r="C52" s="461"/>
      <c r="D52" s="461"/>
      <c r="E52" s="462"/>
      <c r="G52" s="460" t="s">
        <v>396</v>
      </c>
      <c r="H52" s="461"/>
      <c r="I52" s="461"/>
      <c r="J52" s="462"/>
      <c r="K52" s="253"/>
    </row>
    <row r="53" spans="2:11" ht="15.75" customHeight="1" x14ac:dyDescent="0.2">
      <c r="B53" s="109"/>
      <c r="C53" s="255" t="s">
        <v>6</v>
      </c>
      <c r="D53" s="255" t="s">
        <v>7</v>
      </c>
      <c r="E53" s="256" t="s">
        <v>8</v>
      </c>
      <c r="G53" s="109"/>
      <c r="H53" s="255" t="s">
        <v>6</v>
      </c>
      <c r="I53" s="255" t="s">
        <v>7</v>
      </c>
      <c r="J53" s="256" t="s">
        <v>8</v>
      </c>
      <c r="K53" s="257"/>
    </row>
    <row r="54" spans="2:11" ht="15.75" customHeight="1" x14ac:dyDescent="0.2">
      <c r="B54" s="1" t="s">
        <v>5</v>
      </c>
      <c r="C54" s="258">
        <f>C30</f>
        <v>81486.911999999997</v>
      </c>
      <c r="D54" s="259">
        <v>1</v>
      </c>
      <c r="E54" s="323">
        <f>C54*D54</f>
        <v>81486.911999999997</v>
      </c>
      <c r="G54" s="1" t="s">
        <v>5</v>
      </c>
      <c r="H54" s="258">
        <f>C54</f>
        <v>81486.911999999997</v>
      </c>
      <c r="I54" s="259">
        <v>1</v>
      </c>
      <c r="J54" s="260">
        <f>H54*I54</f>
        <v>81486.911999999997</v>
      </c>
      <c r="K54" s="258"/>
    </row>
    <row r="55" spans="2:11" ht="15.75" customHeight="1" x14ac:dyDescent="0.2">
      <c r="B55" s="1" t="s">
        <v>391</v>
      </c>
      <c r="C55" s="258">
        <f t="shared" ref="C55:C58" si="7">C31</f>
        <v>81486.911999999997</v>
      </c>
      <c r="D55" s="259">
        <v>1</v>
      </c>
      <c r="E55" s="323">
        <f t="shared" ref="E55:E58" si="8">C55*D55</f>
        <v>81486.911999999997</v>
      </c>
      <c r="G55" s="1" t="s">
        <v>391</v>
      </c>
      <c r="H55" s="258">
        <f t="shared" ref="H55:H58" si="9">C55</f>
        <v>81486.911999999997</v>
      </c>
      <c r="I55" s="259">
        <v>2</v>
      </c>
      <c r="J55" s="260">
        <f>H55*I55</f>
        <v>162973.82399999999</v>
      </c>
      <c r="K55" s="258"/>
    </row>
    <row r="56" spans="2:11" ht="15.75" customHeight="1" x14ac:dyDescent="0.2">
      <c r="B56" s="1" t="s">
        <v>9</v>
      </c>
      <c r="C56" s="258">
        <f t="shared" si="7"/>
        <v>66537.12000000001</v>
      </c>
      <c r="D56" s="261">
        <v>5</v>
      </c>
      <c r="E56" s="323">
        <f t="shared" si="8"/>
        <v>332685.60000000003</v>
      </c>
      <c r="G56" s="1" t="s">
        <v>9</v>
      </c>
      <c r="H56" s="258">
        <f t="shared" si="9"/>
        <v>66537.12000000001</v>
      </c>
      <c r="I56" s="261">
        <v>5</v>
      </c>
      <c r="J56" s="262">
        <f t="shared" ref="J56:J58" si="10">H56*I56</f>
        <v>332685.60000000003</v>
      </c>
      <c r="K56" s="258"/>
    </row>
    <row r="57" spans="2:11" ht="15.75" customHeight="1" x14ac:dyDescent="0.2">
      <c r="B57" s="264" t="str">
        <f>L16</f>
        <v>ED. Coor. / Case Mgr</v>
      </c>
      <c r="C57" s="258">
        <f t="shared" si="7"/>
        <v>70424.234400000016</v>
      </c>
      <c r="D57" s="261">
        <v>1</v>
      </c>
      <c r="E57" s="323">
        <f t="shared" si="8"/>
        <v>70424.234400000016</v>
      </c>
      <c r="G57" s="264" t="str">
        <f>L16</f>
        <v>ED. Coor. / Case Mgr</v>
      </c>
      <c r="H57" s="258">
        <f t="shared" si="9"/>
        <v>70424.234400000016</v>
      </c>
      <c r="I57" s="261">
        <v>1</v>
      </c>
      <c r="J57" s="262">
        <f t="shared" si="10"/>
        <v>70424.234400000016</v>
      </c>
      <c r="K57" s="258"/>
    </row>
    <row r="58" spans="2:11" ht="15.75" customHeight="1" x14ac:dyDescent="0.2">
      <c r="B58" s="109" t="s">
        <v>11</v>
      </c>
      <c r="C58" s="258">
        <f t="shared" si="7"/>
        <v>56388.633600000001</v>
      </c>
      <c r="D58" s="266">
        <v>0.5</v>
      </c>
      <c r="E58" s="368">
        <f t="shared" si="8"/>
        <v>28194.316800000001</v>
      </c>
      <c r="F58" s="324"/>
      <c r="G58" s="341" t="s">
        <v>11</v>
      </c>
      <c r="H58" s="258">
        <f t="shared" si="9"/>
        <v>56388.633600000001</v>
      </c>
      <c r="I58" s="351">
        <v>0.5</v>
      </c>
      <c r="J58" s="267">
        <f t="shared" si="10"/>
        <v>28194.316800000001</v>
      </c>
      <c r="K58" s="268"/>
    </row>
    <row r="59" spans="2:11" ht="15.75" customHeight="1" x14ac:dyDescent="0.2">
      <c r="B59" s="269" t="s">
        <v>13</v>
      </c>
      <c r="C59" s="251"/>
      <c r="D59" s="270">
        <f>SUM(D54:D58)</f>
        <v>8.5</v>
      </c>
      <c r="E59" s="271">
        <f>SUM(E54:E58)</f>
        <v>594277.9752000001</v>
      </c>
      <c r="G59" s="269" t="s">
        <v>13</v>
      </c>
      <c r="H59" s="251"/>
      <c r="I59" s="270">
        <f>SUM(I54:I58)</f>
        <v>9.5</v>
      </c>
      <c r="J59" s="271">
        <f>SUM(J54:J58)</f>
        <v>675764.88720000011</v>
      </c>
      <c r="K59" s="258"/>
    </row>
    <row r="60" spans="2:11" s="104" customFormat="1" ht="15.75" customHeight="1" x14ac:dyDescent="0.2">
      <c r="K60" s="274"/>
    </row>
    <row r="61" spans="2:11" ht="15.75" customHeight="1" thickBot="1" x14ac:dyDescent="0.25">
      <c r="B61" s="292" t="s">
        <v>14</v>
      </c>
      <c r="C61" s="3"/>
      <c r="D61" s="325">
        <f>D37</f>
        <v>0.24970000000000001</v>
      </c>
      <c r="E61" s="277">
        <f>E59*D61</f>
        <v>148391.21040744003</v>
      </c>
      <c r="G61" s="292" t="s">
        <v>14</v>
      </c>
      <c r="H61" s="3"/>
      <c r="I61" s="325">
        <f>I37</f>
        <v>0.24970000000000001</v>
      </c>
      <c r="J61" s="277">
        <f>J59*I61</f>
        <v>168738.49233384003</v>
      </c>
      <c r="K61" s="3"/>
    </row>
    <row r="62" spans="2:11" s="104" customFormat="1" ht="15.75" customHeight="1" thickTop="1" x14ac:dyDescent="0.2">
      <c r="B62" s="269" t="s">
        <v>15</v>
      </c>
      <c r="E62" s="280">
        <f>E59+E61</f>
        <v>742669.18560744007</v>
      </c>
      <c r="G62" s="269" t="s">
        <v>15</v>
      </c>
      <c r="J62" s="280">
        <f>J59+J61</f>
        <v>844503.37953384011</v>
      </c>
      <c r="K62" s="281"/>
    </row>
    <row r="63" spans="2:11" ht="15.75" customHeight="1" x14ac:dyDescent="0.2">
      <c r="B63" s="1"/>
      <c r="C63" s="3"/>
      <c r="D63" s="3"/>
      <c r="E63" s="106"/>
      <c r="G63" s="1"/>
      <c r="H63" s="3"/>
      <c r="I63" s="3"/>
      <c r="J63" s="106"/>
      <c r="K63" s="4"/>
    </row>
    <row r="64" spans="2:11" ht="15.75" customHeight="1" thickBot="1" x14ac:dyDescent="0.25">
      <c r="B64" s="326" t="str">
        <f>L20</f>
        <v>Program Expenses (per FTE)</v>
      </c>
      <c r="C64" s="3"/>
      <c r="D64" s="327">
        <f>D40</f>
        <v>10478.735900000001</v>
      </c>
      <c r="E64" s="284">
        <f>D64*D59</f>
        <v>89069.255150000012</v>
      </c>
      <c r="G64" s="326" t="str">
        <f>L20</f>
        <v>Program Expenses (per FTE)</v>
      </c>
      <c r="H64" s="3"/>
      <c r="I64" s="327">
        <f>I40</f>
        <v>10478.735900000001</v>
      </c>
      <c r="J64" s="284">
        <f>I64*I59</f>
        <v>99547.991050000011</v>
      </c>
      <c r="K64" s="286"/>
    </row>
    <row r="65" spans="2:11" ht="15.75" customHeight="1" thickTop="1" x14ac:dyDescent="0.2">
      <c r="B65" s="269" t="s">
        <v>18</v>
      </c>
      <c r="C65" s="3"/>
      <c r="D65" s="3"/>
      <c r="E65" s="271">
        <f>SUM(E62:E64)</f>
        <v>831738.44075744005</v>
      </c>
      <c r="G65" s="269" t="s">
        <v>18</v>
      </c>
      <c r="H65" s="3"/>
      <c r="I65" s="3"/>
      <c r="J65" s="271">
        <f>SUM(J62:J64)</f>
        <v>944051.37058384018</v>
      </c>
      <c r="K65" s="286"/>
    </row>
    <row r="66" spans="2:11" ht="15.75" customHeight="1" x14ac:dyDescent="0.2">
      <c r="B66" s="269"/>
      <c r="C66" s="3"/>
      <c r="D66" s="3"/>
      <c r="E66" s="342"/>
      <c r="G66" s="269"/>
      <c r="H66" s="3"/>
      <c r="I66" s="3"/>
      <c r="J66" s="342"/>
      <c r="K66" s="286"/>
    </row>
    <row r="67" spans="2:11" ht="15.75" customHeight="1" thickBot="1" x14ac:dyDescent="0.25">
      <c r="B67" s="292" t="s">
        <v>19</v>
      </c>
      <c r="C67" s="3"/>
      <c r="D67" s="330">
        <f>'[25]Pivot Tables'!$H$42</f>
        <v>0.12</v>
      </c>
      <c r="E67" s="289">
        <f>E65*D67</f>
        <v>99808.612890892808</v>
      </c>
      <c r="G67" s="292" t="s">
        <v>19</v>
      </c>
      <c r="H67" s="2"/>
      <c r="I67" s="331">
        <f>'[25]Pivot Tables'!$H$42</f>
        <v>0.12</v>
      </c>
      <c r="J67" s="332">
        <f>J65*I67</f>
        <v>113286.16447006082</v>
      </c>
      <c r="K67" s="4"/>
    </row>
    <row r="68" spans="2:11" ht="15.75" customHeight="1" thickTop="1" x14ac:dyDescent="0.2">
      <c r="B68" s="292" t="s">
        <v>20</v>
      </c>
      <c r="C68" s="293"/>
      <c r="D68" s="293"/>
      <c r="E68" s="294">
        <f>SUM(E65:E67)</f>
        <v>931547.05364833283</v>
      </c>
      <c r="G68" s="292" t="s">
        <v>20</v>
      </c>
      <c r="H68" s="293"/>
      <c r="I68" s="293"/>
      <c r="J68" s="294">
        <f>SUM(J65:J67)</f>
        <v>1057337.5350539009</v>
      </c>
      <c r="K68" s="295"/>
    </row>
    <row r="69" spans="2:11" ht="15.75" customHeight="1" thickBot="1" x14ac:dyDescent="0.25">
      <c r="B69" s="269" t="str">
        <f>L24</f>
        <v>CAF</v>
      </c>
      <c r="C69" s="2"/>
      <c r="D69" s="301">
        <f>D45</f>
        <v>2.8136051451240943E-2</v>
      </c>
      <c r="E69" s="300">
        <f>D69*E68</f>
        <v>26210.0558307014</v>
      </c>
      <c r="G69" s="269" t="str">
        <f>L24</f>
        <v>CAF</v>
      </c>
      <c r="H69" s="2"/>
      <c r="I69" s="301">
        <f>D69</f>
        <v>2.8136051451240943E-2</v>
      </c>
      <c r="J69" s="300">
        <f>I69*J68</f>
        <v>29749.303287604831</v>
      </c>
      <c r="K69" s="295"/>
    </row>
    <row r="70" spans="2:11" ht="15.75" customHeight="1" thickTop="1" x14ac:dyDescent="0.2">
      <c r="B70" s="269"/>
      <c r="C70" s="2"/>
      <c r="D70" s="301"/>
      <c r="E70" s="294">
        <f>E69+E68</f>
        <v>957757.1094790342</v>
      </c>
      <c r="G70" s="269"/>
      <c r="H70" s="2"/>
      <c r="I70" s="301"/>
      <c r="J70" s="294">
        <f>J69+J68</f>
        <v>1087086.8383415057</v>
      </c>
      <c r="K70" s="295"/>
    </row>
    <row r="71" spans="2:11" ht="15.75" customHeight="1" x14ac:dyDescent="0.2">
      <c r="B71" s="269"/>
      <c r="C71" s="2"/>
      <c r="D71" s="301"/>
      <c r="E71" s="343"/>
      <c r="G71" s="269"/>
      <c r="H71" s="2"/>
      <c r="I71" s="301"/>
      <c r="J71" s="343"/>
      <c r="K71" s="295"/>
    </row>
    <row r="72" spans="2:11" ht="15.75" customHeight="1" thickBot="1" x14ac:dyDescent="0.25">
      <c r="B72" s="303" t="s">
        <v>21</v>
      </c>
      <c r="C72" s="304"/>
      <c r="D72" s="304"/>
      <c r="E72" s="305">
        <f>E70/12</f>
        <v>79813.092456586179</v>
      </c>
      <c r="G72" s="303" t="s">
        <v>21</v>
      </c>
      <c r="H72" s="304"/>
      <c r="I72" s="304"/>
      <c r="J72" s="305">
        <f>J70/12</f>
        <v>90590.569861792144</v>
      </c>
      <c r="K72" s="302"/>
    </row>
    <row r="73" spans="2:11" s="104" customFormat="1" ht="15.75" customHeight="1" x14ac:dyDescent="0.2">
      <c r="C73" s="344" t="s">
        <v>299</v>
      </c>
      <c r="D73" s="311"/>
      <c r="E73" s="345">
        <v>72407</v>
      </c>
      <c r="H73" s="346" t="s">
        <v>299</v>
      </c>
      <c r="I73" s="311"/>
      <c r="J73" s="345">
        <v>95766</v>
      </c>
    </row>
    <row r="74" spans="2:11" s="104" customFormat="1" ht="15.75" customHeight="1" thickBot="1" x14ac:dyDescent="0.25">
      <c r="B74" s="251"/>
      <c r="C74" s="347" t="s">
        <v>367</v>
      </c>
      <c r="D74" s="348"/>
      <c r="E74" s="352">
        <f>(E72-E73)/E73</f>
        <v>0.10228420534735838</v>
      </c>
      <c r="H74" s="349" t="s">
        <v>367</v>
      </c>
      <c r="I74" s="307"/>
      <c r="J74" s="316">
        <f>(J72-J73)/J73</f>
        <v>-5.4042459100389025E-2</v>
      </c>
    </row>
    <row r="75" spans="2:11" s="104" customFormat="1" ht="15.75" customHeight="1" thickBot="1" x14ac:dyDescent="0.25">
      <c r="H75" s="318"/>
    </row>
    <row r="76" spans="2:11" s="104" customFormat="1" ht="15.75" customHeight="1" x14ac:dyDescent="0.2">
      <c r="B76" s="454" t="s">
        <v>395</v>
      </c>
      <c r="C76" s="455"/>
      <c r="D76" s="455"/>
      <c r="E76" s="456"/>
      <c r="G76" s="465"/>
      <c r="H76" s="465"/>
      <c r="I76" s="465"/>
      <c r="J76" s="465"/>
    </row>
    <row r="77" spans="2:11" s="104" customFormat="1" ht="15.75" customHeight="1" x14ac:dyDescent="0.2">
      <c r="B77" s="109"/>
      <c r="C77" s="255" t="s">
        <v>6</v>
      </c>
      <c r="D77" s="255" t="s">
        <v>7</v>
      </c>
      <c r="E77" s="256" t="s">
        <v>8</v>
      </c>
      <c r="G77" s="3"/>
      <c r="H77" s="257"/>
      <c r="I77" s="257"/>
      <c r="J77" s="257"/>
    </row>
    <row r="78" spans="2:11" s="104" customFormat="1" ht="15.75" customHeight="1" x14ac:dyDescent="0.2">
      <c r="B78" s="1" t="s">
        <v>5</v>
      </c>
      <c r="C78" s="258">
        <f>C54</f>
        <v>81486.911999999997</v>
      </c>
      <c r="D78" s="259">
        <v>1</v>
      </c>
      <c r="E78" s="260">
        <f>C78*D78</f>
        <v>81486.911999999997</v>
      </c>
      <c r="G78" s="3"/>
      <c r="H78" s="258"/>
      <c r="I78" s="261"/>
      <c r="J78" s="258"/>
    </row>
    <row r="79" spans="2:11" s="104" customFormat="1" ht="15.75" customHeight="1" x14ac:dyDescent="0.2">
      <c r="B79" s="1" t="s">
        <v>391</v>
      </c>
      <c r="C79" s="258">
        <f t="shared" ref="C79:C82" si="11">C55</f>
        <v>81486.911999999997</v>
      </c>
      <c r="D79" s="259">
        <v>2</v>
      </c>
      <c r="E79" s="260">
        <f>C79*D79</f>
        <v>162973.82399999999</v>
      </c>
      <c r="G79" s="3"/>
      <c r="H79" s="258"/>
      <c r="I79" s="261"/>
      <c r="J79" s="258"/>
    </row>
    <row r="80" spans="2:11" s="104" customFormat="1" ht="15.75" customHeight="1" x14ac:dyDescent="0.2">
      <c r="B80" s="1" t="s">
        <v>392</v>
      </c>
      <c r="C80" s="258">
        <f t="shared" si="11"/>
        <v>66537.12000000001</v>
      </c>
      <c r="D80" s="261">
        <v>6</v>
      </c>
      <c r="E80" s="262">
        <f>C80*D80</f>
        <v>399222.72000000009</v>
      </c>
      <c r="G80" s="3"/>
      <c r="H80" s="258"/>
      <c r="I80" s="261"/>
      <c r="J80" s="258"/>
    </row>
    <row r="81" spans="2:10" s="104" customFormat="1" ht="15.75" customHeight="1" x14ac:dyDescent="0.2">
      <c r="B81" s="263" t="s">
        <v>292</v>
      </c>
      <c r="C81" s="258">
        <f t="shared" si="11"/>
        <v>70424.234400000016</v>
      </c>
      <c r="D81" s="261">
        <v>1</v>
      </c>
      <c r="E81" s="262">
        <f t="shared" ref="E81:E82" si="12">C81*D81</f>
        <v>70424.234400000016</v>
      </c>
      <c r="G81" s="4"/>
      <c r="H81" s="258"/>
      <c r="I81" s="261"/>
      <c r="J81" s="258"/>
    </row>
    <row r="82" spans="2:10" s="104" customFormat="1" ht="15.75" customHeight="1" x14ac:dyDescent="0.2">
      <c r="B82" s="109" t="s">
        <v>11</v>
      </c>
      <c r="C82" s="258">
        <f t="shared" si="11"/>
        <v>56388.633600000001</v>
      </c>
      <c r="D82" s="266">
        <v>0.5</v>
      </c>
      <c r="E82" s="267">
        <f t="shared" si="12"/>
        <v>28194.316800000001</v>
      </c>
      <c r="G82" s="198"/>
      <c r="H82" s="258"/>
      <c r="I82" s="261"/>
      <c r="J82" s="258"/>
    </row>
    <row r="83" spans="2:10" s="104" customFormat="1" ht="15.75" customHeight="1" x14ac:dyDescent="0.2">
      <c r="B83" s="269" t="s">
        <v>13</v>
      </c>
      <c r="C83" s="251"/>
      <c r="D83" s="270">
        <f>SUM(D78:D82)</f>
        <v>10.5</v>
      </c>
      <c r="E83" s="271">
        <f>SUM(E78:E82)</f>
        <v>742302.00719999999</v>
      </c>
      <c r="G83" s="251"/>
      <c r="H83" s="251"/>
      <c r="I83" s="270"/>
      <c r="J83" s="274"/>
    </row>
    <row r="84" spans="2:10" s="104" customFormat="1" ht="15.75" customHeight="1" x14ac:dyDescent="0.2">
      <c r="B84" s="1"/>
      <c r="C84" s="3"/>
      <c r="D84" s="3"/>
      <c r="E84" s="105"/>
    </row>
    <row r="85" spans="2:10" s="104" customFormat="1" ht="15.75" customHeight="1" thickBot="1" x14ac:dyDescent="0.25">
      <c r="B85" s="275" t="s">
        <v>14</v>
      </c>
      <c r="C85" s="242"/>
      <c r="D85" s="276">
        <f>D61</f>
        <v>0.24970000000000001</v>
      </c>
      <c r="E85" s="277">
        <f>E83*D85</f>
        <v>185352.81119784</v>
      </c>
      <c r="G85" s="291"/>
      <c r="H85" s="3"/>
      <c r="I85" s="325"/>
      <c r="J85" s="295"/>
    </row>
    <row r="86" spans="2:10" s="104" customFormat="1" ht="15.75" customHeight="1" thickTop="1" x14ac:dyDescent="0.2">
      <c r="B86" s="269" t="s">
        <v>15</v>
      </c>
      <c r="C86" s="3"/>
      <c r="D86" s="3"/>
      <c r="E86" s="280">
        <f>E83+E85</f>
        <v>927654.81839784002</v>
      </c>
      <c r="G86" s="251"/>
      <c r="J86" s="281"/>
    </row>
    <row r="87" spans="2:10" s="104" customFormat="1" ht="15.75" customHeight="1" x14ac:dyDescent="0.2">
      <c r="C87" s="3"/>
      <c r="D87" s="3"/>
      <c r="E87" s="273"/>
      <c r="G87" s="3"/>
      <c r="H87" s="3"/>
      <c r="I87" s="3"/>
      <c r="J87" s="4"/>
    </row>
    <row r="88" spans="2:10" s="104" customFormat="1" ht="15.75" customHeight="1" thickBot="1" x14ac:dyDescent="0.25">
      <c r="B88" s="282">
        <f>L92</f>
        <v>0</v>
      </c>
      <c r="C88" s="242"/>
      <c r="D88" s="283">
        <f>D64</f>
        <v>10478.735900000001</v>
      </c>
      <c r="E88" s="284">
        <f>D88*D83</f>
        <v>110026.72695000001</v>
      </c>
      <c r="G88" s="295"/>
      <c r="H88" s="3"/>
      <c r="I88" s="327"/>
      <c r="J88" s="286"/>
    </row>
    <row r="89" spans="2:10" s="104" customFormat="1" ht="15.75" customHeight="1" thickTop="1" x14ac:dyDescent="0.2">
      <c r="B89" s="269" t="s">
        <v>18</v>
      </c>
      <c r="C89" s="3"/>
      <c r="D89" s="3"/>
      <c r="E89" s="271">
        <f>SUM(E86:E88)</f>
        <v>1037681.5453478401</v>
      </c>
      <c r="G89" s="251"/>
      <c r="H89" s="3"/>
      <c r="I89" s="3"/>
      <c r="J89" s="274"/>
    </row>
    <row r="90" spans="2:10" s="104" customFormat="1" ht="15.75" customHeight="1" x14ac:dyDescent="0.2">
      <c r="B90" s="272"/>
      <c r="E90" s="273"/>
      <c r="G90" s="251"/>
      <c r="H90" s="3"/>
      <c r="I90" s="3"/>
      <c r="J90" s="286"/>
    </row>
    <row r="91" spans="2:10" s="104" customFormat="1" ht="15.75" customHeight="1" thickBot="1" x14ac:dyDescent="0.25">
      <c r="B91" s="287" t="s">
        <v>19</v>
      </c>
      <c r="C91" s="242"/>
      <c r="D91" s="288">
        <f>'[25]Pivot Tables'!$H$42</f>
        <v>0.12</v>
      </c>
      <c r="E91" s="289">
        <f>E89*D91</f>
        <v>124521.78544174081</v>
      </c>
      <c r="G91" s="291"/>
      <c r="H91" s="3"/>
      <c r="I91" s="330"/>
      <c r="J91" s="4"/>
    </row>
    <row r="92" spans="2:10" s="104" customFormat="1" ht="15.75" customHeight="1" thickTop="1" x14ac:dyDescent="0.2">
      <c r="B92" s="290" t="s">
        <v>20</v>
      </c>
      <c r="C92" s="291"/>
      <c r="D92" s="291"/>
      <c r="E92" s="280">
        <f>SUM(E89:E91)</f>
        <v>1162203.3307895809</v>
      </c>
      <c r="G92" s="291"/>
      <c r="H92" s="291"/>
      <c r="I92" s="291"/>
      <c r="J92" s="281"/>
    </row>
    <row r="93" spans="2:10" s="104" customFormat="1" ht="15.75" customHeight="1" thickBot="1" x14ac:dyDescent="0.25">
      <c r="B93" s="296">
        <f>L96</f>
        <v>0</v>
      </c>
      <c r="C93" s="242"/>
      <c r="D93" s="276">
        <f>D69</f>
        <v>2.8136051451240943E-2</v>
      </c>
      <c r="E93" s="297">
        <f>E92*D93</f>
        <v>32699.812711899245</v>
      </c>
      <c r="G93" s="251"/>
      <c r="H93" s="3"/>
      <c r="I93" s="325"/>
      <c r="J93" s="295"/>
    </row>
    <row r="94" spans="2:10" s="104" customFormat="1" ht="15.75" customHeight="1" thickTop="1" x14ac:dyDescent="0.2">
      <c r="B94" s="272"/>
      <c r="E94" s="280">
        <f>E93+E92</f>
        <v>1194903.1435014801</v>
      </c>
      <c r="G94" s="251"/>
      <c r="H94" s="3"/>
      <c r="I94" s="325"/>
      <c r="J94" s="281"/>
    </row>
    <row r="95" spans="2:10" s="104" customFormat="1" ht="15.75" customHeight="1" x14ac:dyDescent="0.2">
      <c r="B95" s="272"/>
      <c r="E95" s="273"/>
      <c r="G95" s="251"/>
      <c r="H95" s="3"/>
      <c r="I95" s="325"/>
      <c r="J95" s="295"/>
    </row>
    <row r="96" spans="2:10" s="104" customFormat="1" ht="15.75" customHeight="1" thickBot="1" x14ac:dyDescent="0.25">
      <c r="B96" s="303" t="s">
        <v>21</v>
      </c>
      <c r="C96" s="304"/>
      <c r="D96" s="304"/>
      <c r="E96" s="305">
        <f>E94/12</f>
        <v>99575.261958456671</v>
      </c>
      <c r="G96" s="251"/>
      <c r="J96" s="302"/>
    </row>
    <row r="97" spans="2:10" s="104" customFormat="1" ht="15.75" customHeight="1" x14ac:dyDescent="0.2">
      <c r="B97" s="309"/>
      <c r="C97" s="310" t="s">
        <v>299</v>
      </c>
      <c r="D97" s="311"/>
      <c r="E97" s="312" t="s">
        <v>301</v>
      </c>
      <c r="H97" s="318"/>
      <c r="J97" s="252"/>
    </row>
    <row r="98" spans="2:10" s="104" customFormat="1" ht="15.75" customHeight="1" thickBot="1" x14ac:dyDescent="0.25">
      <c r="B98" s="314"/>
      <c r="C98" s="315" t="s">
        <v>367</v>
      </c>
      <c r="D98" s="307"/>
      <c r="E98" s="316" t="s">
        <v>301</v>
      </c>
      <c r="H98" s="318"/>
      <c r="J98" s="350"/>
    </row>
    <row r="99" spans="2:10" s="104" customFormat="1" ht="15.75" customHeight="1" x14ac:dyDescent="0.2">
      <c r="H99" s="318"/>
    </row>
    <row r="100" spans="2:10" s="104" customFormat="1" ht="15.75" customHeight="1" x14ac:dyDescent="0.2">
      <c r="H100" s="252"/>
    </row>
    <row r="101" spans="2:10" s="104" customFormat="1" ht="15.75" customHeight="1" x14ac:dyDescent="0.2">
      <c r="H101" s="252"/>
    </row>
    <row r="102" spans="2:10" s="104" customFormat="1" ht="15.75" customHeight="1" x14ac:dyDescent="0.2">
      <c r="H102" s="252"/>
    </row>
    <row r="103" spans="2:10" s="104" customFormat="1" ht="15.75" customHeight="1" x14ac:dyDescent="0.2">
      <c r="H103" s="252"/>
    </row>
    <row r="104" spans="2:10" s="104" customFormat="1" ht="15.75" customHeight="1" x14ac:dyDescent="0.2">
      <c r="H104" s="252"/>
    </row>
    <row r="105" spans="2:10" s="104" customFormat="1" ht="15.75" customHeight="1" x14ac:dyDescent="0.2">
      <c r="H105" s="252"/>
    </row>
    <row r="106" spans="2:10" s="104" customFormat="1" ht="15.75" customHeight="1" x14ac:dyDescent="0.2">
      <c r="H106" s="252"/>
    </row>
    <row r="107" spans="2:10" s="104" customFormat="1" ht="15.75" customHeight="1" x14ac:dyDescent="0.2">
      <c r="H107" s="252"/>
    </row>
    <row r="108" spans="2:10" s="104" customFormat="1" ht="15.75" customHeight="1" x14ac:dyDescent="0.2">
      <c r="H108" s="252"/>
    </row>
    <row r="109" spans="2:10" s="104" customFormat="1" ht="15.75" customHeight="1" x14ac:dyDescent="0.2">
      <c r="H109" s="252"/>
    </row>
    <row r="110" spans="2:10" s="104" customFormat="1" ht="15.75" customHeight="1" x14ac:dyDescent="0.2">
      <c r="H110" s="252"/>
    </row>
    <row r="111" spans="2:10" s="104" customFormat="1" ht="15.75" customHeight="1" x14ac:dyDescent="0.2">
      <c r="H111" s="252"/>
    </row>
    <row r="112" spans="2:10" s="104" customFormat="1" ht="15.75" customHeight="1" x14ac:dyDescent="0.2">
      <c r="H112" s="252"/>
    </row>
    <row r="113" spans="8:8" s="104" customFormat="1" ht="15.75" customHeight="1" x14ac:dyDescent="0.2">
      <c r="H113" s="252"/>
    </row>
    <row r="114" spans="8:8" s="104" customFormat="1" ht="15.75" customHeight="1" x14ac:dyDescent="0.2">
      <c r="H114" s="252"/>
    </row>
    <row r="115" spans="8:8" s="104" customFormat="1" ht="15.75" customHeight="1" x14ac:dyDescent="0.2">
      <c r="H115" s="252"/>
    </row>
    <row r="116" spans="8:8" s="104" customFormat="1" ht="15.75" customHeight="1" x14ac:dyDescent="0.2">
      <c r="H116" s="252"/>
    </row>
    <row r="117" spans="8:8" s="104" customFormat="1" ht="15.75" customHeight="1" x14ac:dyDescent="0.2">
      <c r="H117" s="252"/>
    </row>
    <row r="118" spans="8:8" s="104" customFormat="1" ht="15.75" customHeight="1" x14ac:dyDescent="0.2">
      <c r="H118" s="252"/>
    </row>
  </sheetData>
  <mergeCells count="11">
    <mergeCell ref="B76:E76"/>
    <mergeCell ref="L12:R12"/>
    <mergeCell ref="B52:E52"/>
    <mergeCell ref="G52:J52"/>
    <mergeCell ref="G4:J4"/>
    <mergeCell ref="B28:E28"/>
    <mergeCell ref="G28:J28"/>
    <mergeCell ref="B4:E4"/>
    <mergeCell ref="M46:N46"/>
    <mergeCell ref="M34:N34"/>
    <mergeCell ref="G76:J76"/>
  </mergeCells>
  <pageMargins left="0.25" right="0.25" top="0.75" bottom="0.75" header="0.3" footer="0.3"/>
  <pageSetup scale="78" fitToHeight="0" orientation="portrait" r:id="rId1"/>
  <headerFooter>
    <oddHeader>&amp;LMay 12, 2016&amp;RDCF - FNLA DRAFT Rates</oddHeader>
    <oddFooter>&amp;LPublic Consulting Group, Inc.&amp;R&amp;P</oddFooter>
  </headerFooter>
  <rowBreaks count="2" manualBreakCount="2">
    <brk id="29" max="16383" man="1"/>
    <brk id="55"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C2:G11"/>
  <sheetViews>
    <sheetView zoomScaleNormal="100" workbookViewId="0">
      <selection activeCell="K18" sqref="K18"/>
    </sheetView>
  </sheetViews>
  <sheetFormatPr defaultColWidth="9.33203125" defaultRowHeight="12.75" x14ac:dyDescent="0.2"/>
  <cols>
    <col min="1" max="1" width="9.33203125" style="355"/>
    <col min="2" max="2" width="35.83203125" style="355" customWidth="1"/>
    <col min="3" max="3" width="58.33203125" style="355" customWidth="1"/>
    <col min="4" max="4" width="22.5" style="355" customWidth="1"/>
    <col min="5" max="5" width="15" style="355" customWidth="1"/>
    <col min="6" max="6" width="10.83203125" style="355" customWidth="1"/>
    <col min="7" max="7" width="15" style="355" customWidth="1"/>
    <col min="8" max="16384" width="9.33203125" style="355"/>
  </cols>
  <sheetData>
    <row r="2" spans="3:7" ht="13.5" thickBot="1" x14ac:dyDescent="0.25">
      <c r="D2" s="223" t="s">
        <v>26</v>
      </c>
    </row>
    <row r="3" spans="3:7" x14ac:dyDescent="0.2">
      <c r="C3" s="356" t="s">
        <v>6</v>
      </c>
      <c r="D3" s="357">
        <f>'Models FNLA'!M16</f>
        <v>70424.234400000016</v>
      </c>
    </row>
    <row r="4" spans="3:7" x14ac:dyDescent="0.2">
      <c r="C4" s="358" t="s">
        <v>27</v>
      </c>
      <c r="D4" s="359">
        <f>'Models FNLA'!M19</f>
        <v>0.24970000000000001</v>
      </c>
    </row>
    <row r="5" spans="3:7" x14ac:dyDescent="0.2">
      <c r="C5" s="358" t="s">
        <v>28</v>
      </c>
      <c r="D5" s="360">
        <f>D3*D4</f>
        <v>17584.931329680003</v>
      </c>
    </row>
    <row r="6" spans="3:7" x14ac:dyDescent="0.2">
      <c r="C6" s="358" t="s">
        <v>29</v>
      </c>
      <c r="D6" s="360">
        <f>D3+D5</f>
        <v>88009.165729680011</v>
      </c>
    </row>
    <row r="7" spans="3:7" x14ac:dyDescent="0.2">
      <c r="C7" s="358" t="s">
        <v>30</v>
      </c>
      <c r="D7" s="361">
        <f>'Models FNLA'!M26</f>
        <v>10173.530000000001</v>
      </c>
    </row>
    <row r="8" spans="3:7" x14ac:dyDescent="0.2">
      <c r="C8" s="358" t="s">
        <v>31</v>
      </c>
      <c r="D8" s="360">
        <f>D7+D6</f>
        <v>98182.69572968001</v>
      </c>
    </row>
    <row r="9" spans="3:7" ht="13.5" thickBot="1" x14ac:dyDescent="0.25">
      <c r="C9" s="358" t="s">
        <v>32</v>
      </c>
      <c r="D9" s="362">
        <f>(D8-D3)*'FALL CAF 2025'!CU44</f>
        <v>781.01349617915844</v>
      </c>
      <c r="E9" s="363" t="s">
        <v>369</v>
      </c>
      <c r="F9" s="363" t="s">
        <v>370</v>
      </c>
    </row>
    <row r="10" spans="3:7" ht="14.25" thickTop="1" thickBot="1" x14ac:dyDescent="0.25">
      <c r="C10" s="364" t="s">
        <v>387</v>
      </c>
      <c r="D10" s="365">
        <f t="shared" ref="D10" si="0">SUM(D8+D9)/12</f>
        <v>8246.9757688215977</v>
      </c>
      <c r="E10" s="366">
        <v>6679.78</v>
      </c>
      <c r="F10" s="367">
        <f>(D10-E10)/E10</f>
        <v>0.23461787196907655</v>
      </c>
      <c r="G10" s="367"/>
    </row>
    <row r="11" spans="3:7" ht="13.5" thickBot="1" x14ac:dyDescent="0.25">
      <c r="C11" s="364" t="s">
        <v>388</v>
      </c>
      <c r="D11" s="365">
        <f t="shared" ref="D11" si="1">D10*0.5</f>
        <v>4123.4878844107989</v>
      </c>
      <c r="E11" s="366">
        <v>3339.89</v>
      </c>
      <c r="F11" s="367">
        <f>(D11-E11)/E11</f>
        <v>0.23461787196907655</v>
      </c>
      <c r="G11" s="367"/>
    </row>
  </sheetData>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CI36"/>
  <sheetViews>
    <sheetView topLeftCell="BJ7" workbookViewId="0">
      <selection activeCell="L22" sqref="L22"/>
    </sheetView>
  </sheetViews>
  <sheetFormatPr defaultColWidth="10.1640625" defaultRowHeight="12.75" x14ac:dyDescent="0.2"/>
  <cols>
    <col min="1" max="1" width="44.83203125" style="7" customWidth="1"/>
    <col min="2" max="2" width="14.83203125" style="12" customWidth="1"/>
    <col min="3" max="62" width="9" style="7" customWidth="1"/>
    <col min="63" max="63" width="4.33203125" style="7" customWidth="1"/>
    <col min="64" max="74" width="9" style="7" customWidth="1"/>
    <col min="75" max="75" width="9.83203125" style="7" customWidth="1"/>
    <col min="76" max="82" width="9" style="7" customWidth="1"/>
    <col min="83" max="256" width="10.1640625" style="7"/>
    <col min="257" max="257" width="44.83203125" style="7" customWidth="1"/>
    <col min="258" max="258" width="14.83203125" style="7" customWidth="1"/>
    <col min="259" max="318" width="9" style="7" customWidth="1"/>
    <col min="319" max="319" width="4.33203125" style="7" customWidth="1"/>
    <col min="320" max="330" width="9" style="7" customWidth="1"/>
    <col min="331" max="331" width="9.83203125" style="7" customWidth="1"/>
    <col min="332" max="338" width="9" style="7" customWidth="1"/>
    <col min="339" max="512" width="10.1640625" style="7"/>
    <col min="513" max="513" width="44.83203125" style="7" customWidth="1"/>
    <col min="514" max="514" width="14.83203125" style="7" customWidth="1"/>
    <col min="515" max="574" width="9" style="7" customWidth="1"/>
    <col min="575" max="575" width="4.33203125" style="7" customWidth="1"/>
    <col min="576" max="586" width="9" style="7" customWidth="1"/>
    <col min="587" max="587" width="9.83203125" style="7" customWidth="1"/>
    <col min="588" max="594" width="9" style="7" customWidth="1"/>
    <col min="595" max="768" width="10.1640625" style="7"/>
    <col min="769" max="769" width="44.83203125" style="7" customWidth="1"/>
    <col min="770" max="770" width="14.83203125" style="7" customWidth="1"/>
    <col min="771" max="830" width="9" style="7" customWidth="1"/>
    <col min="831" max="831" width="4.33203125" style="7" customWidth="1"/>
    <col min="832" max="842" width="9" style="7" customWidth="1"/>
    <col min="843" max="843" width="9.83203125" style="7" customWidth="1"/>
    <col min="844" max="850" width="9" style="7" customWidth="1"/>
    <col min="851" max="1024" width="10.1640625" style="7"/>
    <col min="1025" max="1025" width="44.83203125" style="7" customWidth="1"/>
    <col min="1026" max="1026" width="14.83203125" style="7" customWidth="1"/>
    <col min="1027" max="1086" width="9" style="7" customWidth="1"/>
    <col min="1087" max="1087" width="4.33203125" style="7" customWidth="1"/>
    <col min="1088" max="1098" width="9" style="7" customWidth="1"/>
    <col min="1099" max="1099" width="9.83203125" style="7" customWidth="1"/>
    <col min="1100" max="1106" width="9" style="7" customWidth="1"/>
    <col min="1107" max="1280" width="10.1640625" style="7"/>
    <col min="1281" max="1281" width="44.83203125" style="7" customWidth="1"/>
    <col min="1282" max="1282" width="14.83203125" style="7" customWidth="1"/>
    <col min="1283" max="1342" width="9" style="7" customWidth="1"/>
    <col min="1343" max="1343" width="4.33203125" style="7" customWidth="1"/>
    <col min="1344" max="1354" width="9" style="7" customWidth="1"/>
    <col min="1355" max="1355" width="9.83203125" style="7" customWidth="1"/>
    <col min="1356" max="1362" width="9" style="7" customWidth="1"/>
    <col min="1363" max="1536" width="10.1640625" style="7"/>
    <col min="1537" max="1537" width="44.83203125" style="7" customWidth="1"/>
    <col min="1538" max="1538" width="14.83203125" style="7" customWidth="1"/>
    <col min="1539" max="1598" width="9" style="7" customWidth="1"/>
    <col min="1599" max="1599" width="4.33203125" style="7" customWidth="1"/>
    <col min="1600" max="1610" width="9" style="7" customWidth="1"/>
    <col min="1611" max="1611" width="9.83203125" style="7" customWidth="1"/>
    <col min="1612" max="1618" width="9" style="7" customWidth="1"/>
    <col min="1619" max="1792" width="10.1640625" style="7"/>
    <col min="1793" max="1793" width="44.83203125" style="7" customWidth="1"/>
    <col min="1794" max="1794" width="14.83203125" style="7" customWidth="1"/>
    <col min="1795" max="1854" width="9" style="7" customWidth="1"/>
    <col min="1855" max="1855" width="4.33203125" style="7" customWidth="1"/>
    <col min="1856" max="1866" width="9" style="7" customWidth="1"/>
    <col min="1867" max="1867" width="9.83203125" style="7" customWidth="1"/>
    <col min="1868" max="1874" width="9" style="7" customWidth="1"/>
    <col min="1875" max="2048" width="10.1640625" style="7"/>
    <col min="2049" max="2049" width="44.83203125" style="7" customWidth="1"/>
    <col min="2050" max="2050" width="14.83203125" style="7" customWidth="1"/>
    <col min="2051" max="2110" width="9" style="7" customWidth="1"/>
    <col min="2111" max="2111" width="4.33203125" style="7" customWidth="1"/>
    <col min="2112" max="2122" width="9" style="7" customWidth="1"/>
    <col min="2123" max="2123" width="9.83203125" style="7" customWidth="1"/>
    <col min="2124" max="2130" width="9" style="7" customWidth="1"/>
    <col min="2131" max="2304" width="10.1640625" style="7"/>
    <col min="2305" max="2305" width="44.83203125" style="7" customWidth="1"/>
    <col min="2306" max="2306" width="14.83203125" style="7" customWidth="1"/>
    <col min="2307" max="2366" width="9" style="7" customWidth="1"/>
    <col min="2367" max="2367" width="4.33203125" style="7" customWidth="1"/>
    <col min="2368" max="2378" width="9" style="7" customWidth="1"/>
    <col min="2379" max="2379" width="9.83203125" style="7" customWidth="1"/>
    <col min="2380" max="2386" width="9" style="7" customWidth="1"/>
    <col min="2387" max="2560" width="10.1640625" style="7"/>
    <col min="2561" max="2561" width="44.83203125" style="7" customWidth="1"/>
    <col min="2562" max="2562" width="14.83203125" style="7" customWidth="1"/>
    <col min="2563" max="2622" width="9" style="7" customWidth="1"/>
    <col min="2623" max="2623" width="4.33203125" style="7" customWidth="1"/>
    <col min="2624" max="2634" width="9" style="7" customWidth="1"/>
    <col min="2635" max="2635" width="9.83203125" style="7" customWidth="1"/>
    <col min="2636" max="2642" width="9" style="7" customWidth="1"/>
    <col min="2643" max="2816" width="10.1640625" style="7"/>
    <col min="2817" max="2817" width="44.83203125" style="7" customWidth="1"/>
    <col min="2818" max="2818" width="14.83203125" style="7" customWidth="1"/>
    <col min="2819" max="2878" width="9" style="7" customWidth="1"/>
    <col min="2879" max="2879" width="4.33203125" style="7" customWidth="1"/>
    <col min="2880" max="2890" width="9" style="7" customWidth="1"/>
    <col min="2891" max="2891" width="9.83203125" style="7" customWidth="1"/>
    <col min="2892" max="2898" width="9" style="7" customWidth="1"/>
    <col min="2899" max="3072" width="10.1640625" style="7"/>
    <col min="3073" max="3073" width="44.83203125" style="7" customWidth="1"/>
    <col min="3074" max="3074" width="14.83203125" style="7" customWidth="1"/>
    <col min="3075" max="3134" width="9" style="7" customWidth="1"/>
    <col min="3135" max="3135" width="4.33203125" style="7" customWidth="1"/>
    <col min="3136" max="3146" width="9" style="7" customWidth="1"/>
    <col min="3147" max="3147" width="9.83203125" style="7" customWidth="1"/>
    <col min="3148" max="3154" width="9" style="7" customWidth="1"/>
    <col min="3155" max="3328" width="10.1640625" style="7"/>
    <col min="3329" max="3329" width="44.83203125" style="7" customWidth="1"/>
    <col min="3330" max="3330" width="14.83203125" style="7" customWidth="1"/>
    <col min="3331" max="3390" width="9" style="7" customWidth="1"/>
    <col min="3391" max="3391" width="4.33203125" style="7" customWidth="1"/>
    <col min="3392" max="3402" width="9" style="7" customWidth="1"/>
    <col min="3403" max="3403" width="9.83203125" style="7" customWidth="1"/>
    <col min="3404" max="3410" width="9" style="7" customWidth="1"/>
    <col min="3411" max="3584" width="10.1640625" style="7"/>
    <col min="3585" max="3585" width="44.83203125" style="7" customWidth="1"/>
    <col min="3586" max="3586" width="14.83203125" style="7" customWidth="1"/>
    <col min="3587" max="3646" width="9" style="7" customWidth="1"/>
    <col min="3647" max="3647" width="4.33203125" style="7" customWidth="1"/>
    <col min="3648" max="3658" width="9" style="7" customWidth="1"/>
    <col min="3659" max="3659" width="9.83203125" style="7" customWidth="1"/>
    <col min="3660" max="3666" width="9" style="7" customWidth="1"/>
    <col min="3667" max="3840" width="10.1640625" style="7"/>
    <col min="3841" max="3841" width="44.83203125" style="7" customWidth="1"/>
    <col min="3842" max="3842" width="14.83203125" style="7" customWidth="1"/>
    <col min="3843" max="3902" width="9" style="7" customWidth="1"/>
    <col min="3903" max="3903" width="4.33203125" style="7" customWidth="1"/>
    <col min="3904" max="3914" width="9" style="7" customWidth="1"/>
    <col min="3915" max="3915" width="9.83203125" style="7" customWidth="1"/>
    <col min="3916" max="3922" width="9" style="7" customWidth="1"/>
    <col min="3923" max="4096" width="10.1640625" style="7"/>
    <col min="4097" max="4097" width="44.83203125" style="7" customWidth="1"/>
    <col min="4098" max="4098" width="14.83203125" style="7" customWidth="1"/>
    <col min="4099" max="4158" width="9" style="7" customWidth="1"/>
    <col min="4159" max="4159" width="4.33203125" style="7" customWidth="1"/>
    <col min="4160" max="4170" width="9" style="7" customWidth="1"/>
    <col min="4171" max="4171" width="9.83203125" style="7" customWidth="1"/>
    <col min="4172" max="4178" width="9" style="7" customWidth="1"/>
    <col min="4179" max="4352" width="10.1640625" style="7"/>
    <col min="4353" max="4353" width="44.83203125" style="7" customWidth="1"/>
    <col min="4354" max="4354" width="14.83203125" style="7" customWidth="1"/>
    <col min="4355" max="4414" width="9" style="7" customWidth="1"/>
    <col min="4415" max="4415" width="4.33203125" style="7" customWidth="1"/>
    <col min="4416" max="4426" width="9" style="7" customWidth="1"/>
    <col min="4427" max="4427" width="9.83203125" style="7" customWidth="1"/>
    <col min="4428" max="4434" width="9" style="7" customWidth="1"/>
    <col min="4435" max="4608" width="10.1640625" style="7"/>
    <col min="4609" max="4609" width="44.83203125" style="7" customWidth="1"/>
    <col min="4610" max="4610" width="14.83203125" style="7" customWidth="1"/>
    <col min="4611" max="4670" width="9" style="7" customWidth="1"/>
    <col min="4671" max="4671" width="4.33203125" style="7" customWidth="1"/>
    <col min="4672" max="4682" width="9" style="7" customWidth="1"/>
    <col min="4683" max="4683" width="9.83203125" style="7" customWidth="1"/>
    <col min="4684" max="4690" width="9" style="7" customWidth="1"/>
    <col min="4691" max="4864" width="10.1640625" style="7"/>
    <col min="4865" max="4865" width="44.83203125" style="7" customWidth="1"/>
    <col min="4866" max="4866" width="14.83203125" style="7" customWidth="1"/>
    <col min="4867" max="4926" width="9" style="7" customWidth="1"/>
    <col min="4927" max="4927" width="4.33203125" style="7" customWidth="1"/>
    <col min="4928" max="4938" width="9" style="7" customWidth="1"/>
    <col min="4939" max="4939" width="9.83203125" style="7" customWidth="1"/>
    <col min="4940" max="4946" width="9" style="7" customWidth="1"/>
    <col min="4947" max="5120" width="10.1640625" style="7"/>
    <col min="5121" max="5121" width="44.83203125" style="7" customWidth="1"/>
    <col min="5122" max="5122" width="14.83203125" style="7" customWidth="1"/>
    <col min="5123" max="5182" width="9" style="7" customWidth="1"/>
    <col min="5183" max="5183" width="4.33203125" style="7" customWidth="1"/>
    <col min="5184" max="5194" width="9" style="7" customWidth="1"/>
    <col min="5195" max="5195" width="9.83203125" style="7" customWidth="1"/>
    <col min="5196" max="5202" width="9" style="7" customWidth="1"/>
    <col min="5203" max="5376" width="10.1640625" style="7"/>
    <col min="5377" max="5377" width="44.83203125" style="7" customWidth="1"/>
    <col min="5378" max="5378" width="14.83203125" style="7" customWidth="1"/>
    <col min="5379" max="5438" width="9" style="7" customWidth="1"/>
    <col min="5439" max="5439" width="4.33203125" style="7" customWidth="1"/>
    <col min="5440" max="5450" width="9" style="7" customWidth="1"/>
    <col min="5451" max="5451" width="9.83203125" style="7" customWidth="1"/>
    <col min="5452" max="5458" width="9" style="7" customWidth="1"/>
    <col min="5459" max="5632" width="10.1640625" style="7"/>
    <col min="5633" max="5633" width="44.83203125" style="7" customWidth="1"/>
    <col min="5634" max="5634" width="14.83203125" style="7" customWidth="1"/>
    <col min="5635" max="5694" width="9" style="7" customWidth="1"/>
    <col min="5695" max="5695" width="4.33203125" style="7" customWidth="1"/>
    <col min="5696" max="5706" width="9" style="7" customWidth="1"/>
    <col min="5707" max="5707" width="9.83203125" style="7" customWidth="1"/>
    <col min="5708" max="5714" width="9" style="7" customWidth="1"/>
    <col min="5715" max="5888" width="10.1640625" style="7"/>
    <col min="5889" max="5889" width="44.83203125" style="7" customWidth="1"/>
    <col min="5890" max="5890" width="14.83203125" style="7" customWidth="1"/>
    <col min="5891" max="5950" width="9" style="7" customWidth="1"/>
    <col min="5951" max="5951" width="4.33203125" style="7" customWidth="1"/>
    <col min="5952" max="5962" width="9" style="7" customWidth="1"/>
    <col min="5963" max="5963" width="9.83203125" style="7" customWidth="1"/>
    <col min="5964" max="5970" width="9" style="7" customWidth="1"/>
    <col min="5971" max="6144" width="10.1640625" style="7"/>
    <col min="6145" max="6145" width="44.83203125" style="7" customWidth="1"/>
    <col min="6146" max="6146" width="14.83203125" style="7" customWidth="1"/>
    <col min="6147" max="6206" width="9" style="7" customWidth="1"/>
    <col min="6207" max="6207" width="4.33203125" style="7" customWidth="1"/>
    <col min="6208" max="6218" width="9" style="7" customWidth="1"/>
    <col min="6219" max="6219" width="9.83203125" style="7" customWidth="1"/>
    <col min="6220" max="6226" width="9" style="7" customWidth="1"/>
    <col min="6227" max="6400" width="10.1640625" style="7"/>
    <col min="6401" max="6401" width="44.83203125" style="7" customWidth="1"/>
    <col min="6402" max="6402" width="14.83203125" style="7" customWidth="1"/>
    <col min="6403" max="6462" width="9" style="7" customWidth="1"/>
    <col min="6463" max="6463" width="4.33203125" style="7" customWidth="1"/>
    <col min="6464" max="6474" width="9" style="7" customWidth="1"/>
    <col min="6475" max="6475" width="9.83203125" style="7" customWidth="1"/>
    <col min="6476" max="6482" width="9" style="7" customWidth="1"/>
    <col min="6483" max="6656" width="10.1640625" style="7"/>
    <col min="6657" max="6657" width="44.83203125" style="7" customWidth="1"/>
    <col min="6658" max="6658" width="14.83203125" style="7" customWidth="1"/>
    <col min="6659" max="6718" width="9" style="7" customWidth="1"/>
    <col min="6719" max="6719" width="4.33203125" style="7" customWidth="1"/>
    <col min="6720" max="6730" width="9" style="7" customWidth="1"/>
    <col min="6731" max="6731" width="9.83203125" style="7" customWidth="1"/>
    <col min="6732" max="6738" width="9" style="7" customWidth="1"/>
    <col min="6739" max="6912" width="10.1640625" style="7"/>
    <col min="6913" max="6913" width="44.83203125" style="7" customWidth="1"/>
    <col min="6914" max="6914" width="14.83203125" style="7" customWidth="1"/>
    <col min="6915" max="6974" width="9" style="7" customWidth="1"/>
    <col min="6975" max="6975" width="4.33203125" style="7" customWidth="1"/>
    <col min="6976" max="6986" width="9" style="7" customWidth="1"/>
    <col min="6987" max="6987" width="9.83203125" style="7" customWidth="1"/>
    <col min="6988" max="6994" width="9" style="7" customWidth="1"/>
    <col min="6995" max="7168" width="10.1640625" style="7"/>
    <col min="7169" max="7169" width="44.83203125" style="7" customWidth="1"/>
    <col min="7170" max="7170" width="14.83203125" style="7" customWidth="1"/>
    <col min="7171" max="7230" width="9" style="7" customWidth="1"/>
    <col min="7231" max="7231" width="4.33203125" style="7" customWidth="1"/>
    <col min="7232" max="7242" width="9" style="7" customWidth="1"/>
    <col min="7243" max="7243" width="9.83203125" style="7" customWidth="1"/>
    <col min="7244" max="7250" width="9" style="7" customWidth="1"/>
    <col min="7251" max="7424" width="10.1640625" style="7"/>
    <col min="7425" max="7425" width="44.83203125" style="7" customWidth="1"/>
    <col min="7426" max="7426" width="14.83203125" style="7" customWidth="1"/>
    <col min="7427" max="7486" width="9" style="7" customWidth="1"/>
    <col min="7487" max="7487" width="4.33203125" style="7" customWidth="1"/>
    <col min="7488" max="7498" width="9" style="7" customWidth="1"/>
    <col min="7499" max="7499" width="9.83203125" style="7" customWidth="1"/>
    <col min="7500" max="7506" width="9" style="7" customWidth="1"/>
    <col min="7507" max="7680" width="10.1640625" style="7"/>
    <col min="7681" max="7681" width="44.83203125" style="7" customWidth="1"/>
    <col min="7682" max="7682" width="14.83203125" style="7" customWidth="1"/>
    <col min="7683" max="7742" width="9" style="7" customWidth="1"/>
    <col min="7743" max="7743" width="4.33203125" style="7" customWidth="1"/>
    <col min="7744" max="7754" width="9" style="7" customWidth="1"/>
    <col min="7755" max="7755" width="9.83203125" style="7" customWidth="1"/>
    <col min="7756" max="7762" width="9" style="7" customWidth="1"/>
    <col min="7763" max="7936" width="10.1640625" style="7"/>
    <col min="7937" max="7937" width="44.83203125" style="7" customWidth="1"/>
    <col min="7938" max="7938" width="14.83203125" style="7" customWidth="1"/>
    <col min="7939" max="7998" width="9" style="7" customWidth="1"/>
    <col min="7999" max="7999" width="4.33203125" style="7" customWidth="1"/>
    <col min="8000" max="8010" width="9" style="7" customWidth="1"/>
    <col min="8011" max="8011" width="9.83203125" style="7" customWidth="1"/>
    <col min="8012" max="8018" width="9" style="7" customWidth="1"/>
    <col min="8019" max="8192" width="10.1640625" style="7"/>
    <col min="8193" max="8193" width="44.83203125" style="7" customWidth="1"/>
    <col min="8194" max="8194" width="14.83203125" style="7" customWidth="1"/>
    <col min="8195" max="8254" width="9" style="7" customWidth="1"/>
    <col min="8255" max="8255" width="4.33203125" style="7" customWidth="1"/>
    <col min="8256" max="8266" width="9" style="7" customWidth="1"/>
    <col min="8267" max="8267" width="9.83203125" style="7" customWidth="1"/>
    <col min="8268" max="8274" width="9" style="7" customWidth="1"/>
    <col min="8275" max="8448" width="10.1640625" style="7"/>
    <col min="8449" max="8449" width="44.83203125" style="7" customWidth="1"/>
    <col min="8450" max="8450" width="14.83203125" style="7" customWidth="1"/>
    <col min="8451" max="8510" width="9" style="7" customWidth="1"/>
    <col min="8511" max="8511" width="4.33203125" style="7" customWidth="1"/>
    <col min="8512" max="8522" width="9" style="7" customWidth="1"/>
    <col min="8523" max="8523" width="9.83203125" style="7" customWidth="1"/>
    <col min="8524" max="8530" width="9" style="7" customWidth="1"/>
    <col min="8531" max="8704" width="10.1640625" style="7"/>
    <col min="8705" max="8705" width="44.83203125" style="7" customWidth="1"/>
    <col min="8706" max="8706" width="14.83203125" style="7" customWidth="1"/>
    <col min="8707" max="8766" width="9" style="7" customWidth="1"/>
    <col min="8767" max="8767" width="4.33203125" style="7" customWidth="1"/>
    <col min="8768" max="8778" width="9" style="7" customWidth="1"/>
    <col min="8779" max="8779" width="9.83203125" style="7" customWidth="1"/>
    <col min="8780" max="8786" width="9" style="7" customWidth="1"/>
    <col min="8787" max="8960" width="10.1640625" style="7"/>
    <col min="8961" max="8961" width="44.83203125" style="7" customWidth="1"/>
    <col min="8962" max="8962" width="14.83203125" style="7" customWidth="1"/>
    <col min="8963" max="9022" width="9" style="7" customWidth="1"/>
    <col min="9023" max="9023" width="4.33203125" style="7" customWidth="1"/>
    <col min="9024" max="9034" width="9" style="7" customWidth="1"/>
    <col min="9035" max="9035" width="9.83203125" style="7" customWidth="1"/>
    <col min="9036" max="9042" width="9" style="7" customWidth="1"/>
    <col min="9043" max="9216" width="10.1640625" style="7"/>
    <col min="9217" max="9217" width="44.83203125" style="7" customWidth="1"/>
    <col min="9218" max="9218" width="14.83203125" style="7" customWidth="1"/>
    <col min="9219" max="9278" width="9" style="7" customWidth="1"/>
    <col min="9279" max="9279" width="4.33203125" style="7" customWidth="1"/>
    <col min="9280" max="9290" width="9" style="7" customWidth="1"/>
    <col min="9291" max="9291" width="9.83203125" style="7" customWidth="1"/>
    <col min="9292" max="9298" width="9" style="7" customWidth="1"/>
    <col min="9299" max="9472" width="10.1640625" style="7"/>
    <col min="9473" max="9473" width="44.83203125" style="7" customWidth="1"/>
    <col min="9474" max="9474" width="14.83203125" style="7" customWidth="1"/>
    <col min="9475" max="9534" width="9" style="7" customWidth="1"/>
    <col min="9535" max="9535" width="4.33203125" style="7" customWidth="1"/>
    <col min="9536" max="9546" width="9" style="7" customWidth="1"/>
    <col min="9547" max="9547" width="9.83203125" style="7" customWidth="1"/>
    <col min="9548" max="9554" width="9" style="7" customWidth="1"/>
    <col min="9555" max="9728" width="10.1640625" style="7"/>
    <col min="9729" max="9729" width="44.83203125" style="7" customWidth="1"/>
    <col min="9730" max="9730" width="14.83203125" style="7" customWidth="1"/>
    <col min="9731" max="9790" width="9" style="7" customWidth="1"/>
    <col min="9791" max="9791" width="4.33203125" style="7" customWidth="1"/>
    <col min="9792" max="9802" width="9" style="7" customWidth="1"/>
    <col min="9803" max="9803" width="9.83203125" style="7" customWidth="1"/>
    <col min="9804" max="9810" width="9" style="7" customWidth="1"/>
    <col min="9811" max="9984" width="10.1640625" style="7"/>
    <col min="9985" max="9985" width="44.83203125" style="7" customWidth="1"/>
    <col min="9986" max="9986" width="14.83203125" style="7" customWidth="1"/>
    <col min="9987" max="10046" width="9" style="7" customWidth="1"/>
    <col min="10047" max="10047" width="4.33203125" style="7" customWidth="1"/>
    <col min="10048" max="10058" width="9" style="7" customWidth="1"/>
    <col min="10059" max="10059" width="9.83203125" style="7" customWidth="1"/>
    <col min="10060" max="10066" width="9" style="7" customWidth="1"/>
    <col min="10067" max="10240" width="10.1640625" style="7"/>
    <col min="10241" max="10241" width="44.83203125" style="7" customWidth="1"/>
    <col min="10242" max="10242" width="14.83203125" style="7" customWidth="1"/>
    <col min="10243" max="10302" width="9" style="7" customWidth="1"/>
    <col min="10303" max="10303" width="4.33203125" style="7" customWidth="1"/>
    <col min="10304" max="10314" width="9" style="7" customWidth="1"/>
    <col min="10315" max="10315" width="9.83203125" style="7" customWidth="1"/>
    <col min="10316" max="10322" width="9" style="7" customWidth="1"/>
    <col min="10323" max="10496" width="10.1640625" style="7"/>
    <col min="10497" max="10497" width="44.83203125" style="7" customWidth="1"/>
    <col min="10498" max="10498" width="14.83203125" style="7" customWidth="1"/>
    <col min="10499" max="10558" width="9" style="7" customWidth="1"/>
    <col min="10559" max="10559" width="4.33203125" style="7" customWidth="1"/>
    <col min="10560" max="10570" width="9" style="7" customWidth="1"/>
    <col min="10571" max="10571" width="9.83203125" style="7" customWidth="1"/>
    <col min="10572" max="10578" width="9" style="7" customWidth="1"/>
    <col min="10579" max="10752" width="10.1640625" style="7"/>
    <col min="10753" max="10753" width="44.83203125" style="7" customWidth="1"/>
    <col min="10754" max="10754" width="14.83203125" style="7" customWidth="1"/>
    <col min="10755" max="10814" width="9" style="7" customWidth="1"/>
    <col min="10815" max="10815" width="4.33203125" style="7" customWidth="1"/>
    <col min="10816" max="10826" width="9" style="7" customWidth="1"/>
    <col min="10827" max="10827" width="9.83203125" style="7" customWidth="1"/>
    <col min="10828" max="10834" width="9" style="7" customWidth="1"/>
    <col min="10835" max="11008" width="10.1640625" style="7"/>
    <col min="11009" max="11009" width="44.83203125" style="7" customWidth="1"/>
    <col min="11010" max="11010" width="14.83203125" style="7" customWidth="1"/>
    <col min="11011" max="11070" width="9" style="7" customWidth="1"/>
    <col min="11071" max="11071" width="4.33203125" style="7" customWidth="1"/>
    <col min="11072" max="11082" width="9" style="7" customWidth="1"/>
    <col min="11083" max="11083" width="9.83203125" style="7" customWidth="1"/>
    <col min="11084" max="11090" width="9" style="7" customWidth="1"/>
    <col min="11091" max="11264" width="10.1640625" style="7"/>
    <col min="11265" max="11265" width="44.83203125" style="7" customWidth="1"/>
    <col min="11266" max="11266" width="14.83203125" style="7" customWidth="1"/>
    <col min="11267" max="11326" width="9" style="7" customWidth="1"/>
    <col min="11327" max="11327" width="4.33203125" style="7" customWidth="1"/>
    <col min="11328" max="11338" width="9" style="7" customWidth="1"/>
    <col min="11339" max="11339" width="9.83203125" style="7" customWidth="1"/>
    <col min="11340" max="11346" width="9" style="7" customWidth="1"/>
    <col min="11347" max="11520" width="10.1640625" style="7"/>
    <col min="11521" max="11521" width="44.83203125" style="7" customWidth="1"/>
    <col min="11522" max="11522" width="14.83203125" style="7" customWidth="1"/>
    <col min="11523" max="11582" width="9" style="7" customWidth="1"/>
    <col min="11583" max="11583" width="4.33203125" style="7" customWidth="1"/>
    <col min="11584" max="11594" width="9" style="7" customWidth="1"/>
    <col min="11595" max="11595" width="9.83203125" style="7" customWidth="1"/>
    <col min="11596" max="11602" width="9" style="7" customWidth="1"/>
    <col min="11603" max="11776" width="10.1640625" style="7"/>
    <col min="11777" max="11777" width="44.83203125" style="7" customWidth="1"/>
    <col min="11778" max="11778" width="14.83203125" style="7" customWidth="1"/>
    <col min="11779" max="11838" width="9" style="7" customWidth="1"/>
    <col min="11839" max="11839" width="4.33203125" style="7" customWidth="1"/>
    <col min="11840" max="11850" width="9" style="7" customWidth="1"/>
    <col min="11851" max="11851" width="9.83203125" style="7" customWidth="1"/>
    <col min="11852" max="11858" width="9" style="7" customWidth="1"/>
    <col min="11859" max="12032" width="10.1640625" style="7"/>
    <col min="12033" max="12033" width="44.83203125" style="7" customWidth="1"/>
    <col min="12034" max="12034" width="14.83203125" style="7" customWidth="1"/>
    <col min="12035" max="12094" width="9" style="7" customWidth="1"/>
    <col min="12095" max="12095" width="4.33203125" style="7" customWidth="1"/>
    <col min="12096" max="12106" width="9" style="7" customWidth="1"/>
    <col min="12107" max="12107" width="9.83203125" style="7" customWidth="1"/>
    <col min="12108" max="12114" width="9" style="7" customWidth="1"/>
    <col min="12115" max="12288" width="10.1640625" style="7"/>
    <col min="12289" max="12289" width="44.83203125" style="7" customWidth="1"/>
    <col min="12290" max="12290" width="14.83203125" style="7" customWidth="1"/>
    <col min="12291" max="12350" width="9" style="7" customWidth="1"/>
    <col min="12351" max="12351" width="4.33203125" style="7" customWidth="1"/>
    <col min="12352" max="12362" width="9" style="7" customWidth="1"/>
    <col min="12363" max="12363" width="9.83203125" style="7" customWidth="1"/>
    <col min="12364" max="12370" width="9" style="7" customWidth="1"/>
    <col min="12371" max="12544" width="10.1640625" style="7"/>
    <col min="12545" max="12545" width="44.83203125" style="7" customWidth="1"/>
    <col min="12546" max="12546" width="14.83203125" style="7" customWidth="1"/>
    <col min="12547" max="12606" width="9" style="7" customWidth="1"/>
    <col min="12607" max="12607" width="4.33203125" style="7" customWidth="1"/>
    <col min="12608" max="12618" width="9" style="7" customWidth="1"/>
    <col min="12619" max="12619" width="9.83203125" style="7" customWidth="1"/>
    <col min="12620" max="12626" width="9" style="7" customWidth="1"/>
    <col min="12627" max="12800" width="10.1640625" style="7"/>
    <col min="12801" max="12801" width="44.83203125" style="7" customWidth="1"/>
    <col min="12802" max="12802" width="14.83203125" style="7" customWidth="1"/>
    <col min="12803" max="12862" width="9" style="7" customWidth="1"/>
    <col min="12863" max="12863" width="4.33203125" style="7" customWidth="1"/>
    <col min="12864" max="12874" width="9" style="7" customWidth="1"/>
    <col min="12875" max="12875" width="9.83203125" style="7" customWidth="1"/>
    <col min="12876" max="12882" width="9" style="7" customWidth="1"/>
    <col min="12883" max="13056" width="10.1640625" style="7"/>
    <col min="13057" max="13057" width="44.83203125" style="7" customWidth="1"/>
    <col min="13058" max="13058" width="14.83203125" style="7" customWidth="1"/>
    <col min="13059" max="13118" width="9" style="7" customWidth="1"/>
    <col min="13119" max="13119" width="4.33203125" style="7" customWidth="1"/>
    <col min="13120" max="13130" width="9" style="7" customWidth="1"/>
    <col min="13131" max="13131" width="9.83203125" style="7" customWidth="1"/>
    <col min="13132" max="13138" width="9" style="7" customWidth="1"/>
    <col min="13139" max="13312" width="10.1640625" style="7"/>
    <col min="13313" max="13313" width="44.83203125" style="7" customWidth="1"/>
    <col min="13314" max="13314" width="14.83203125" style="7" customWidth="1"/>
    <col min="13315" max="13374" width="9" style="7" customWidth="1"/>
    <col min="13375" max="13375" width="4.33203125" style="7" customWidth="1"/>
    <col min="13376" max="13386" width="9" style="7" customWidth="1"/>
    <col min="13387" max="13387" width="9.83203125" style="7" customWidth="1"/>
    <col min="13388" max="13394" width="9" style="7" customWidth="1"/>
    <col min="13395" max="13568" width="10.1640625" style="7"/>
    <col min="13569" max="13569" width="44.83203125" style="7" customWidth="1"/>
    <col min="13570" max="13570" width="14.83203125" style="7" customWidth="1"/>
    <col min="13571" max="13630" width="9" style="7" customWidth="1"/>
    <col min="13631" max="13631" width="4.33203125" style="7" customWidth="1"/>
    <col min="13632" max="13642" width="9" style="7" customWidth="1"/>
    <col min="13643" max="13643" width="9.83203125" style="7" customWidth="1"/>
    <col min="13644" max="13650" width="9" style="7" customWidth="1"/>
    <col min="13651" max="13824" width="10.1640625" style="7"/>
    <col min="13825" max="13825" width="44.83203125" style="7" customWidth="1"/>
    <col min="13826" max="13826" width="14.83203125" style="7" customWidth="1"/>
    <col min="13827" max="13886" width="9" style="7" customWidth="1"/>
    <col min="13887" max="13887" width="4.33203125" style="7" customWidth="1"/>
    <col min="13888" max="13898" width="9" style="7" customWidth="1"/>
    <col min="13899" max="13899" width="9.83203125" style="7" customWidth="1"/>
    <col min="13900" max="13906" width="9" style="7" customWidth="1"/>
    <col min="13907" max="14080" width="10.1640625" style="7"/>
    <col min="14081" max="14081" width="44.83203125" style="7" customWidth="1"/>
    <col min="14082" max="14082" width="14.83203125" style="7" customWidth="1"/>
    <col min="14083" max="14142" width="9" style="7" customWidth="1"/>
    <col min="14143" max="14143" width="4.33203125" style="7" customWidth="1"/>
    <col min="14144" max="14154" width="9" style="7" customWidth="1"/>
    <col min="14155" max="14155" width="9.83203125" style="7" customWidth="1"/>
    <col min="14156" max="14162" width="9" style="7" customWidth="1"/>
    <col min="14163" max="14336" width="10.1640625" style="7"/>
    <col min="14337" max="14337" width="44.83203125" style="7" customWidth="1"/>
    <col min="14338" max="14338" width="14.83203125" style="7" customWidth="1"/>
    <col min="14339" max="14398" width="9" style="7" customWidth="1"/>
    <col min="14399" max="14399" width="4.33203125" style="7" customWidth="1"/>
    <col min="14400" max="14410" width="9" style="7" customWidth="1"/>
    <col min="14411" max="14411" width="9.83203125" style="7" customWidth="1"/>
    <col min="14412" max="14418" width="9" style="7" customWidth="1"/>
    <col min="14419" max="14592" width="10.1640625" style="7"/>
    <col min="14593" max="14593" width="44.83203125" style="7" customWidth="1"/>
    <col min="14594" max="14594" width="14.83203125" style="7" customWidth="1"/>
    <col min="14595" max="14654" width="9" style="7" customWidth="1"/>
    <col min="14655" max="14655" width="4.33203125" style="7" customWidth="1"/>
    <col min="14656" max="14666" width="9" style="7" customWidth="1"/>
    <col min="14667" max="14667" width="9.83203125" style="7" customWidth="1"/>
    <col min="14668" max="14674" width="9" style="7" customWidth="1"/>
    <col min="14675" max="14848" width="10.1640625" style="7"/>
    <col min="14849" max="14849" width="44.83203125" style="7" customWidth="1"/>
    <col min="14850" max="14850" width="14.83203125" style="7" customWidth="1"/>
    <col min="14851" max="14910" width="9" style="7" customWidth="1"/>
    <col min="14911" max="14911" width="4.33203125" style="7" customWidth="1"/>
    <col min="14912" max="14922" width="9" style="7" customWidth="1"/>
    <col min="14923" max="14923" width="9.83203125" style="7" customWidth="1"/>
    <col min="14924" max="14930" width="9" style="7" customWidth="1"/>
    <col min="14931" max="15104" width="10.1640625" style="7"/>
    <col min="15105" max="15105" width="44.83203125" style="7" customWidth="1"/>
    <col min="15106" max="15106" width="14.83203125" style="7" customWidth="1"/>
    <col min="15107" max="15166" width="9" style="7" customWidth="1"/>
    <col min="15167" max="15167" width="4.33203125" style="7" customWidth="1"/>
    <col min="15168" max="15178" width="9" style="7" customWidth="1"/>
    <col min="15179" max="15179" width="9.83203125" style="7" customWidth="1"/>
    <col min="15180" max="15186" width="9" style="7" customWidth="1"/>
    <col min="15187" max="15360" width="10.1640625" style="7"/>
    <col min="15361" max="15361" width="44.83203125" style="7" customWidth="1"/>
    <col min="15362" max="15362" width="14.83203125" style="7" customWidth="1"/>
    <col min="15363" max="15422" width="9" style="7" customWidth="1"/>
    <col min="15423" max="15423" width="4.33203125" style="7" customWidth="1"/>
    <col min="15424" max="15434" width="9" style="7" customWidth="1"/>
    <col min="15435" max="15435" width="9.83203125" style="7" customWidth="1"/>
    <col min="15436" max="15442" width="9" style="7" customWidth="1"/>
    <col min="15443" max="15616" width="10.1640625" style="7"/>
    <col min="15617" max="15617" width="44.83203125" style="7" customWidth="1"/>
    <col min="15618" max="15618" width="14.83203125" style="7" customWidth="1"/>
    <col min="15619" max="15678" width="9" style="7" customWidth="1"/>
    <col min="15679" max="15679" width="4.33203125" style="7" customWidth="1"/>
    <col min="15680" max="15690" width="9" style="7" customWidth="1"/>
    <col min="15691" max="15691" width="9.83203125" style="7" customWidth="1"/>
    <col min="15692" max="15698" width="9" style="7" customWidth="1"/>
    <col min="15699" max="15872" width="10.1640625" style="7"/>
    <col min="15873" max="15873" width="44.83203125" style="7" customWidth="1"/>
    <col min="15874" max="15874" width="14.83203125" style="7" customWidth="1"/>
    <col min="15875" max="15934" width="9" style="7" customWidth="1"/>
    <col min="15935" max="15935" width="4.33203125" style="7" customWidth="1"/>
    <col min="15936" max="15946" width="9" style="7" customWidth="1"/>
    <col min="15947" max="15947" width="9.83203125" style="7" customWidth="1"/>
    <col min="15948" max="15954" width="9" style="7" customWidth="1"/>
    <col min="15955" max="16128" width="10.1640625" style="7"/>
    <col min="16129" max="16129" width="44.83203125" style="7" customWidth="1"/>
    <col min="16130" max="16130" width="14.83203125" style="7" customWidth="1"/>
    <col min="16131" max="16190" width="9" style="7" customWidth="1"/>
    <col min="16191" max="16191" width="4.33203125" style="7" customWidth="1"/>
    <col min="16192" max="16202" width="9" style="7" customWidth="1"/>
    <col min="16203" max="16203" width="9.83203125" style="7" customWidth="1"/>
    <col min="16204" max="16210" width="9" style="7" customWidth="1"/>
    <col min="16211" max="16384" width="10.1640625" style="7"/>
  </cols>
  <sheetData>
    <row r="1" spans="1:87" ht="18" x14ac:dyDescent="0.25">
      <c r="A1" s="5" t="s">
        <v>33</v>
      </c>
      <c r="B1" s="6"/>
    </row>
    <row r="2" spans="1:87" ht="15.75" x14ac:dyDescent="0.25">
      <c r="A2" s="8" t="s">
        <v>34</v>
      </c>
      <c r="B2" s="9"/>
    </row>
    <row r="3" spans="1:87" ht="15.75" thickBot="1" x14ac:dyDescent="0.3">
      <c r="A3" s="10" t="s">
        <v>35</v>
      </c>
      <c r="B3" s="11"/>
    </row>
    <row r="6" spans="1:87" x14ac:dyDescent="0.2">
      <c r="AW6" s="13" t="s">
        <v>36</v>
      </c>
      <c r="AX6" s="14" t="s">
        <v>36</v>
      </c>
      <c r="AY6" s="14" t="s">
        <v>36</v>
      </c>
      <c r="AZ6" s="14" t="s">
        <v>36</v>
      </c>
      <c r="BA6" s="15" t="s">
        <v>37</v>
      </c>
      <c r="BB6" s="15" t="s">
        <v>37</v>
      </c>
      <c r="BC6" s="15" t="s">
        <v>37</v>
      </c>
      <c r="BD6" s="15" t="s">
        <v>37</v>
      </c>
      <c r="BE6" s="16" t="s">
        <v>38</v>
      </c>
      <c r="BF6" s="16" t="s">
        <v>38</v>
      </c>
      <c r="BG6" s="16" t="s">
        <v>38</v>
      </c>
      <c r="BH6" s="16" t="s">
        <v>38</v>
      </c>
      <c r="BI6" s="17" t="s">
        <v>39</v>
      </c>
      <c r="BJ6" s="17" t="s">
        <v>39</v>
      </c>
      <c r="BK6" s="17" t="s">
        <v>39</v>
      </c>
      <c r="BL6" s="17" t="s">
        <v>39</v>
      </c>
      <c r="BM6" s="18" t="s">
        <v>40</v>
      </c>
      <c r="BN6" s="18" t="s">
        <v>40</v>
      </c>
      <c r="BO6" s="18" t="s">
        <v>40</v>
      </c>
      <c r="BP6" s="18" t="s">
        <v>40</v>
      </c>
      <c r="BQ6" s="19" t="s">
        <v>41</v>
      </c>
      <c r="BR6" s="19" t="s">
        <v>41</v>
      </c>
      <c r="BS6" s="19" t="s">
        <v>41</v>
      </c>
      <c r="BT6" s="19" t="s">
        <v>41</v>
      </c>
      <c r="BU6" s="20" t="s">
        <v>42</v>
      </c>
      <c r="BV6" s="20" t="s">
        <v>42</v>
      </c>
      <c r="BW6" s="20" t="s">
        <v>42</v>
      </c>
      <c r="BX6" s="20" t="s">
        <v>42</v>
      </c>
      <c r="BY6" s="21" t="s">
        <v>43</v>
      </c>
      <c r="BZ6" s="21" t="s">
        <v>43</v>
      </c>
      <c r="CA6" s="21" t="s">
        <v>44</v>
      </c>
      <c r="CB6" s="21" t="s">
        <v>43</v>
      </c>
    </row>
    <row r="7" spans="1:87" s="12" customFormat="1" x14ac:dyDescent="0.2">
      <c r="B7" s="12" t="s">
        <v>45</v>
      </c>
      <c r="C7" s="22" t="s">
        <v>46</v>
      </c>
      <c r="D7" s="22" t="s">
        <v>47</v>
      </c>
      <c r="E7" s="22" t="s">
        <v>48</v>
      </c>
      <c r="F7" s="22" t="s">
        <v>49</v>
      </c>
      <c r="G7" s="22" t="s">
        <v>50</v>
      </c>
      <c r="H7" s="22" t="s">
        <v>51</v>
      </c>
      <c r="I7" s="22" t="s">
        <v>52</v>
      </c>
      <c r="J7" s="22" t="s">
        <v>53</v>
      </c>
      <c r="K7" s="22" t="s">
        <v>54</v>
      </c>
      <c r="L7" s="22" t="s">
        <v>55</v>
      </c>
      <c r="M7" s="22" t="s">
        <v>56</v>
      </c>
      <c r="N7" s="22" t="s">
        <v>57</v>
      </c>
      <c r="O7" s="22" t="s">
        <v>58</v>
      </c>
      <c r="P7" s="22" t="s">
        <v>59</v>
      </c>
      <c r="Q7" s="22" t="s">
        <v>60</v>
      </c>
      <c r="R7" s="22" t="s">
        <v>61</v>
      </c>
      <c r="S7" s="22" t="s">
        <v>62</v>
      </c>
      <c r="T7" s="22" t="s">
        <v>63</v>
      </c>
      <c r="U7" s="22" t="s">
        <v>64</v>
      </c>
      <c r="V7" s="22" t="s">
        <v>65</v>
      </c>
      <c r="W7" s="22" t="s">
        <v>66</v>
      </c>
      <c r="X7" s="22" t="s">
        <v>67</v>
      </c>
      <c r="Y7" s="22" t="s">
        <v>68</v>
      </c>
      <c r="Z7" s="22" t="s">
        <v>69</v>
      </c>
      <c r="AA7" s="22" t="s">
        <v>70</v>
      </c>
      <c r="AB7" s="22" t="s">
        <v>71</v>
      </c>
      <c r="AC7" s="22" t="s">
        <v>72</v>
      </c>
      <c r="AD7" s="22" t="s">
        <v>73</v>
      </c>
      <c r="AE7" s="22" t="s">
        <v>74</v>
      </c>
      <c r="AF7" s="22" t="s">
        <v>75</v>
      </c>
      <c r="AG7" s="22" t="s">
        <v>76</v>
      </c>
      <c r="AH7" s="22" t="s">
        <v>77</v>
      </c>
      <c r="AI7" s="22" t="s">
        <v>78</v>
      </c>
      <c r="AJ7" s="22" t="s">
        <v>79</v>
      </c>
      <c r="AK7" s="22" t="s">
        <v>80</v>
      </c>
      <c r="AL7" s="22" t="s">
        <v>81</v>
      </c>
      <c r="AM7" s="22" t="s">
        <v>82</v>
      </c>
      <c r="AN7" s="22" t="s">
        <v>83</v>
      </c>
      <c r="AO7" s="22" t="s">
        <v>84</v>
      </c>
      <c r="AP7" s="22" t="s">
        <v>85</v>
      </c>
      <c r="AQ7" s="22" t="s">
        <v>86</v>
      </c>
      <c r="AR7" s="22" t="s">
        <v>87</v>
      </c>
      <c r="AS7" s="22" t="s">
        <v>88</v>
      </c>
      <c r="AT7" s="22" t="s">
        <v>89</v>
      </c>
      <c r="AU7" s="12" t="s">
        <v>90</v>
      </c>
      <c r="AV7" s="12" t="s">
        <v>91</v>
      </c>
      <c r="AW7" s="12" t="s">
        <v>92</v>
      </c>
      <c r="AX7" s="12" t="s">
        <v>93</v>
      </c>
      <c r="AY7" s="12" t="s">
        <v>94</v>
      </c>
      <c r="AZ7" s="12" t="s">
        <v>95</v>
      </c>
      <c r="BA7" s="12" t="s">
        <v>96</v>
      </c>
      <c r="BB7" s="12" t="s">
        <v>97</v>
      </c>
      <c r="BC7" s="12" t="s">
        <v>98</v>
      </c>
      <c r="BD7" s="12" t="s">
        <v>99</v>
      </c>
      <c r="BE7" s="12" t="s">
        <v>100</v>
      </c>
      <c r="BF7" s="12" t="s">
        <v>101</v>
      </c>
      <c r="BG7" s="12" t="s">
        <v>102</v>
      </c>
      <c r="BH7" s="12" t="s">
        <v>103</v>
      </c>
      <c r="BI7" s="12" t="s">
        <v>104</v>
      </c>
      <c r="BJ7" s="12" t="s">
        <v>105</v>
      </c>
      <c r="BK7" s="12" t="s">
        <v>106</v>
      </c>
      <c r="BL7" s="12" t="s">
        <v>107</v>
      </c>
      <c r="BM7" s="12" t="s">
        <v>108</v>
      </c>
      <c r="BN7" s="12" t="s">
        <v>109</v>
      </c>
      <c r="BO7" s="12" t="s">
        <v>110</v>
      </c>
      <c r="BP7" s="12" t="s">
        <v>111</v>
      </c>
      <c r="BQ7" s="12" t="s">
        <v>112</v>
      </c>
      <c r="BR7" s="12" t="s">
        <v>113</v>
      </c>
      <c r="BS7" s="12" t="s">
        <v>114</v>
      </c>
      <c r="BT7" s="12" t="s">
        <v>115</v>
      </c>
      <c r="BU7" s="12" t="s">
        <v>116</v>
      </c>
      <c r="BV7" s="12" t="s">
        <v>117</v>
      </c>
      <c r="BW7" s="12" t="s">
        <v>118</v>
      </c>
      <c r="BX7" s="12" t="s">
        <v>119</v>
      </c>
      <c r="BY7" s="12" t="s">
        <v>120</v>
      </c>
      <c r="BZ7" s="12" t="s">
        <v>121</v>
      </c>
      <c r="CA7" s="12" t="s">
        <v>122</v>
      </c>
      <c r="CB7" s="12" t="s">
        <v>123</v>
      </c>
      <c r="CC7" s="12" t="s">
        <v>124</v>
      </c>
      <c r="CD7" s="12" t="s">
        <v>125</v>
      </c>
      <c r="CE7" s="12" t="s">
        <v>126</v>
      </c>
      <c r="CF7" s="12" t="s">
        <v>127</v>
      </c>
      <c r="CG7" s="12" t="s">
        <v>128</v>
      </c>
      <c r="CH7" s="12" t="s">
        <v>129</v>
      </c>
      <c r="CI7" s="12" t="s">
        <v>130</v>
      </c>
    </row>
    <row r="8" spans="1:87" x14ac:dyDescent="0.2">
      <c r="A8" s="12" t="s">
        <v>131</v>
      </c>
      <c r="B8" s="12" t="s">
        <v>132</v>
      </c>
      <c r="C8" s="23">
        <v>2.0350000000000001</v>
      </c>
      <c r="D8" s="23">
        <v>2.06</v>
      </c>
      <c r="E8" s="23">
        <v>2.0649999999999999</v>
      </c>
      <c r="F8" s="23">
        <v>2.0870000000000002</v>
      </c>
      <c r="G8" s="23">
        <v>2.1040000000000001</v>
      </c>
      <c r="H8" s="23">
        <v>2.1150000000000002</v>
      </c>
      <c r="I8" s="23">
        <v>2.1509999999999998</v>
      </c>
      <c r="J8" s="23">
        <v>2.17</v>
      </c>
      <c r="K8" s="23">
        <v>2.1869999999999998</v>
      </c>
      <c r="L8" s="23">
        <v>2.2130000000000001</v>
      </c>
      <c r="M8" s="23">
        <v>2.2349999999999999</v>
      </c>
      <c r="N8" s="23">
        <v>2.2200000000000002</v>
      </c>
      <c r="O8" s="23">
        <v>2.2320000000000002</v>
      </c>
      <c r="P8" s="23">
        <v>2.258</v>
      </c>
      <c r="Q8" s="23">
        <v>2.2759999999999998</v>
      </c>
      <c r="R8" s="23">
        <v>2.302</v>
      </c>
      <c r="S8" s="23">
        <v>2.319</v>
      </c>
      <c r="T8" s="23">
        <v>2.363</v>
      </c>
      <c r="U8" s="23">
        <v>2.4039999999999999</v>
      </c>
      <c r="V8" s="23">
        <v>2.351</v>
      </c>
      <c r="W8" s="23">
        <v>2.34</v>
      </c>
      <c r="X8" s="23">
        <v>2.3460000000000001</v>
      </c>
      <c r="Y8" s="23">
        <v>2.3660000000000001</v>
      </c>
      <c r="Z8" s="23">
        <v>2.3809999999999998</v>
      </c>
      <c r="AA8" s="23">
        <v>2.379</v>
      </c>
      <c r="AB8" s="23">
        <v>2.383</v>
      </c>
      <c r="AC8" s="23">
        <v>2.3980000000000001</v>
      </c>
      <c r="AD8" s="23">
        <v>2.4220000000000002</v>
      </c>
      <c r="AE8" s="23">
        <v>2.4319999999999999</v>
      </c>
      <c r="AF8" s="23">
        <v>2.4769999999999999</v>
      </c>
      <c r="AG8" s="23">
        <v>2.4889999999999999</v>
      </c>
      <c r="AH8" s="23">
        <v>2.4969999999999999</v>
      </c>
      <c r="AI8" s="23">
        <v>2.5129999999999999</v>
      </c>
      <c r="AJ8" s="23">
        <v>2.5190000000000001</v>
      </c>
      <c r="AK8" s="23">
        <v>2.5299999999999998</v>
      </c>
      <c r="AL8" s="23">
        <v>2.5499999999999998</v>
      </c>
      <c r="AM8" s="23">
        <v>2.5569999999999999</v>
      </c>
      <c r="AN8" s="23">
        <v>2.5550000000000002</v>
      </c>
      <c r="AO8" s="23">
        <v>2.5739999999999998</v>
      </c>
      <c r="AP8" s="23">
        <v>2.5880000000000001</v>
      </c>
      <c r="AQ8" s="23">
        <v>2.597</v>
      </c>
      <c r="AR8" s="23">
        <v>2.6080000000000001</v>
      </c>
      <c r="AS8" s="23">
        <v>2.6139999999999999</v>
      </c>
      <c r="AT8" s="23">
        <v>2.617</v>
      </c>
      <c r="AU8" s="7">
        <v>2.6120000000000001</v>
      </c>
      <c r="AV8" s="7">
        <v>2.6230000000000002</v>
      </c>
      <c r="AW8" s="7">
        <v>2.6190000000000002</v>
      </c>
      <c r="AX8" s="7">
        <v>2.6259999999999999</v>
      </c>
      <c r="AY8" s="7">
        <v>2.6190000000000002</v>
      </c>
      <c r="AZ8" s="7">
        <v>2.6419999999999999</v>
      </c>
      <c r="BA8" s="7">
        <v>2.6619999999999999</v>
      </c>
      <c r="BB8" s="7">
        <v>2.677</v>
      </c>
      <c r="BC8" s="7">
        <v>2.6909999999999998</v>
      </c>
      <c r="BD8" s="7">
        <v>2.6949999999999998</v>
      </c>
      <c r="BE8" s="7">
        <v>2.7069999999999999</v>
      </c>
      <c r="BF8" s="7">
        <v>2.7210000000000001</v>
      </c>
      <c r="BG8" s="7">
        <v>2.7570000000000001</v>
      </c>
      <c r="BH8" s="7">
        <v>2.77</v>
      </c>
      <c r="BI8" s="7">
        <v>2.7759999999999998</v>
      </c>
      <c r="BJ8" s="7">
        <v>2.7890000000000001</v>
      </c>
      <c r="BK8" s="7">
        <v>2.802</v>
      </c>
      <c r="BL8" s="7">
        <v>2.8149999999999999</v>
      </c>
      <c r="BM8" s="7">
        <v>2.8279999999999998</v>
      </c>
      <c r="BN8" s="7">
        <v>2.8439999999999999</v>
      </c>
      <c r="BO8" s="7">
        <v>2.8610000000000002</v>
      </c>
      <c r="BP8" s="7">
        <v>2.8660000000000001</v>
      </c>
      <c r="BQ8" s="7">
        <v>2.9039999999999999</v>
      </c>
      <c r="BR8" s="7">
        <v>2.92</v>
      </c>
      <c r="BS8" s="7">
        <v>2.944</v>
      </c>
      <c r="BT8" s="7">
        <v>2.964</v>
      </c>
      <c r="BU8" s="7">
        <v>2.9849999999999999</v>
      </c>
      <c r="BV8" s="7">
        <v>3.0049999999999999</v>
      </c>
      <c r="BW8" s="7">
        <v>3.0219999999999998</v>
      </c>
      <c r="BX8" s="7">
        <v>3.0379999999999998</v>
      </c>
      <c r="BY8" s="7">
        <v>3.052</v>
      </c>
      <c r="BZ8" s="7">
        <v>3.069</v>
      </c>
      <c r="CA8" s="7">
        <v>3.081</v>
      </c>
      <c r="CB8" s="7">
        <v>3.0939999999999999</v>
      </c>
      <c r="CC8" s="7">
        <v>3.1080000000000001</v>
      </c>
      <c r="CD8" s="7">
        <v>3.1230000000000002</v>
      </c>
      <c r="CE8" s="7">
        <v>3.1379999999999999</v>
      </c>
      <c r="CF8" s="7">
        <v>3.1539999999999999</v>
      </c>
      <c r="CG8" s="7">
        <v>3.1709999999999998</v>
      </c>
      <c r="CH8" s="7">
        <v>3.1880000000000002</v>
      </c>
    </row>
    <row r="9" spans="1:87" x14ac:dyDescent="0.2">
      <c r="A9" s="12" t="s">
        <v>133</v>
      </c>
      <c r="B9" s="12" t="s">
        <v>134</v>
      </c>
      <c r="C9" s="23">
        <v>2.0350000000000001</v>
      </c>
      <c r="D9" s="23">
        <v>2.06</v>
      </c>
      <c r="E9" s="23">
        <v>2.0649999999999999</v>
      </c>
      <c r="F9" s="23">
        <v>2.0870000000000002</v>
      </c>
      <c r="G9" s="23">
        <v>2.1040000000000001</v>
      </c>
      <c r="H9" s="23">
        <v>2.1150000000000002</v>
      </c>
      <c r="I9" s="23">
        <v>2.1509999999999998</v>
      </c>
      <c r="J9" s="23">
        <v>2.17</v>
      </c>
      <c r="K9" s="23">
        <v>2.1869999999999998</v>
      </c>
      <c r="L9" s="23">
        <v>2.2130000000000001</v>
      </c>
      <c r="M9" s="23">
        <v>2.2349999999999999</v>
      </c>
      <c r="N9" s="23">
        <v>2.2200000000000002</v>
      </c>
      <c r="O9" s="23">
        <v>2.2320000000000002</v>
      </c>
      <c r="P9" s="23">
        <v>2.258</v>
      </c>
      <c r="Q9" s="23">
        <v>2.2759999999999998</v>
      </c>
      <c r="R9" s="23">
        <v>2.302</v>
      </c>
      <c r="S9" s="23">
        <v>2.319</v>
      </c>
      <c r="T9" s="23">
        <v>2.363</v>
      </c>
      <c r="U9" s="23">
        <v>2.4039999999999999</v>
      </c>
      <c r="V9" s="23">
        <v>2.351</v>
      </c>
      <c r="W9" s="23">
        <v>2.34</v>
      </c>
      <c r="X9" s="23">
        <v>2.3460000000000001</v>
      </c>
      <c r="Y9" s="23">
        <v>2.3660000000000001</v>
      </c>
      <c r="Z9" s="23">
        <v>2.3809999999999998</v>
      </c>
      <c r="AA9" s="23">
        <v>2.379</v>
      </c>
      <c r="AB9" s="23">
        <v>2.383</v>
      </c>
      <c r="AC9" s="23">
        <v>2.3980000000000001</v>
      </c>
      <c r="AD9" s="23">
        <v>2.4220000000000002</v>
      </c>
      <c r="AE9" s="23">
        <v>2.4319999999999999</v>
      </c>
      <c r="AF9" s="23">
        <v>2.4769999999999999</v>
      </c>
      <c r="AG9" s="23">
        <v>2.4889999999999999</v>
      </c>
      <c r="AH9" s="23">
        <v>2.4969999999999999</v>
      </c>
      <c r="AI9" s="23">
        <v>2.5129999999999999</v>
      </c>
      <c r="AJ9" s="23">
        <v>2.5190000000000001</v>
      </c>
      <c r="AK9" s="23">
        <v>2.5299999999999998</v>
      </c>
      <c r="AL9" s="23">
        <v>2.5499999999999998</v>
      </c>
      <c r="AM9" s="23">
        <v>2.5569999999999999</v>
      </c>
      <c r="AN9" s="23">
        <v>2.5550000000000002</v>
      </c>
      <c r="AO9" s="23">
        <v>2.5739999999999998</v>
      </c>
      <c r="AP9" s="23">
        <v>2.5880000000000001</v>
      </c>
      <c r="AQ9" s="23">
        <v>2.597</v>
      </c>
      <c r="AR9" s="23">
        <v>2.6080000000000001</v>
      </c>
      <c r="AS9" s="23">
        <v>2.6139999999999999</v>
      </c>
      <c r="AT9" s="23">
        <v>2.617</v>
      </c>
      <c r="AU9" s="7">
        <v>2.6120000000000001</v>
      </c>
      <c r="AV9" s="7">
        <v>2.6230000000000002</v>
      </c>
      <c r="AW9" s="7">
        <v>2.6190000000000002</v>
      </c>
      <c r="AX9" s="7">
        <v>2.6259999999999999</v>
      </c>
      <c r="AY9" s="7">
        <v>2.6190000000000002</v>
      </c>
      <c r="AZ9" s="7">
        <v>2.6419999999999999</v>
      </c>
      <c r="BA9" s="7">
        <v>2.6619999999999999</v>
      </c>
      <c r="BB9" s="7">
        <v>2.677</v>
      </c>
      <c r="BC9" s="7">
        <v>2.6909999999999998</v>
      </c>
      <c r="BD9" s="7">
        <v>2.6949999999999998</v>
      </c>
      <c r="BE9" s="7">
        <v>2.7069999999999999</v>
      </c>
      <c r="BF9" s="7">
        <v>2.7210000000000001</v>
      </c>
      <c r="BG9" s="7">
        <v>2.7570000000000001</v>
      </c>
      <c r="BH9" s="7">
        <v>2.77</v>
      </c>
      <c r="BI9" s="7">
        <v>2.7759999999999998</v>
      </c>
      <c r="BJ9" s="7">
        <v>2.7890000000000001</v>
      </c>
      <c r="BK9" s="7">
        <v>2.802</v>
      </c>
      <c r="BL9" s="7">
        <v>2.8149999999999999</v>
      </c>
      <c r="BM9" s="7">
        <v>2.8279999999999998</v>
      </c>
      <c r="BN9" s="7">
        <v>2.8439999999999999</v>
      </c>
      <c r="BO9" s="7">
        <v>2.8610000000000002</v>
      </c>
      <c r="BP9" s="7">
        <v>2.8660000000000001</v>
      </c>
      <c r="BQ9" s="7">
        <v>2.9039999999999999</v>
      </c>
      <c r="BR9" s="7">
        <v>2.9180000000000001</v>
      </c>
      <c r="BS9" s="7">
        <v>2.94</v>
      </c>
      <c r="BT9" s="7">
        <v>2.956</v>
      </c>
      <c r="BU9" s="7">
        <v>2.9729999999999999</v>
      </c>
      <c r="BV9" s="7">
        <v>2.9889999999999999</v>
      </c>
      <c r="BW9" s="7">
        <v>3.0009999999999999</v>
      </c>
      <c r="BX9" s="7">
        <v>3.0129999999999999</v>
      </c>
      <c r="BY9" s="7">
        <v>3.0219999999999998</v>
      </c>
      <c r="BZ9" s="7">
        <v>3.0329999999999999</v>
      </c>
      <c r="CA9" s="7">
        <v>3.04</v>
      </c>
      <c r="CB9" s="7">
        <v>3.0489999999999999</v>
      </c>
      <c r="CC9" s="7">
        <v>3.0590000000000002</v>
      </c>
      <c r="CD9" s="7">
        <v>3.0710000000000002</v>
      </c>
      <c r="CE9" s="7">
        <v>3.0819999999999999</v>
      </c>
      <c r="CF9" s="7">
        <v>3.0950000000000002</v>
      </c>
      <c r="CG9" s="7">
        <v>3.1080000000000001</v>
      </c>
      <c r="CH9" s="7">
        <v>3.121</v>
      </c>
    </row>
    <row r="10" spans="1:87" x14ac:dyDescent="0.2">
      <c r="A10" s="12" t="s">
        <v>135</v>
      </c>
      <c r="B10" s="12" t="s">
        <v>136</v>
      </c>
      <c r="C10" s="23">
        <v>2.0350000000000001</v>
      </c>
      <c r="D10" s="23">
        <v>2.06</v>
      </c>
      <c r="E10" s="23">
        <v>2.0649999999999999</v>
      </c>
      <c r="F10" s="23">
        <v>2.0870000000000002</v>
      </c>
      <c r="G10" s="23">
        <v>2.1040000000000001</v>
      </c>
      <c r="H10" s="23">
        <v>2.1150000000000002</v>
      </c>
      <c r="I10" s="23">
        <v>2.1509999999999998</v>
      </c>
      <c r="J10" s="23">
        <v>2.17</v>
      </c>
      <c r="K10" s="23">
        <v>2.1869999999999998</v>
      </c>
      <c r="L10" s="23">
        <v>2.2130000000000001</v>
      </c>
      <c r="M10" s="23">
        <v>2.2349999999999999</v>
      </c>
      <c r="N10" s="23">
        <v>2.2200000000000002</v>
      </c>
      <c r="O10" s="23">
        <v>2.2320000000000002</v>
      </c>
      <c r="P10" s="23">
        <v>2.258</v>
      </c>
      <c r="Q10" s="23">
        <v>2.2759999999999998</v>
      </c>
      <c r="R10" s="23">
        <v>2.302</v>
      </c>
      <c r="S10" s="23">
        <v>2.319</v>
      </c>
      <c r="T10" s="23">
        <v>2.363</v>
      </c>
      <c r="U10" s="23">
        <v>2.4039999999999999</v>
      </c>
      <c r="V10" s="23">
        <v>2.351</v>
      </c>
      <c r="W10" s="23">
        <v>2.34</v>
      </c>
      <c r="X10" s="23">
        <v>2.3460000000000001</v>
      </c>
      <c r="Y10" s="23">
        <v>2.3660000000000001</v>
      </c>
      <c r="Z10" s="23">
        <v>2.3809999999999998</v>
      </c>
      <c r="AA10" s="23">
        <v>2.379</v>
      </c>
      <c r="AB10" s="23">
        <v>2.383</v>
      </c>
      <c r="AC10" s="23">
        <v>2.3980000000000001</v>
      </c>
      <c r="AD10" s="23">
        <v>2.4220000000000002</v>
      </c>
      <c r="AE10" s="23">
        <v>2.4319999999999999</v>
      </c>
      <c r="AF10" s="23">
        <v>2.4769999999999999</v>
      </c>
      <c r="AG10" s="23">
        <v>2.4889999999999999</v>
      </c>
      <c r="AH10" s="23">
        <v>2.4969999999999999</v>
      </c>
      <c r="AI10" s="23">
        <v>2.5129999999999999</v>
      </c>
      <c r="AJ10" s="23">
        <v>2.5190000000000001</v>
      </c>
      <c r="AK10" s="23">
        <v>2.5299999999999998</v>
      </c>
      <c r="AL10" s="23">
        <v>2.5499999999999998</v>
      </c>
      <c r="AM10" s="23">
        <v>2.5569999999999999</v>
      </c>
      <c r="AN10" s="23">
        <v>2.5550000000000002</v>
      </c>
      <c r="AO10" s="23">
        <v>2.5739999999999998</v>
      </c>
      <c r="AP10" s="23">
        <v>2.5880000000000001</v>
      </c>
      <c r="AQ10" s="23">
        <v>2.597</v>
      </c>
      <c r="AR10" s="23">
        <v>2.6080000000000001</v>
      </c>
      <c r="AS10" s="23">
        <v>2.6139999999999999</v>
      </c>
      <c r="AT10" s="23">
        <v>2.617</v>
      </c>
      <c r="AU10" s="7">
        <v>2.6120000000000001</v>
      </c>
      <c r="AV10" s="7">
        <v>2.6230000000000002</v>
      </c>
      <c r="AW10" s="7">
        <v>2.6190000000000002</v>
      </c>
      <c r="AX10" s="7">
        <v>2.6259999999999999</v>
      </c>
      <c r="AY10" s="7">
        <v>2.6190000000000002</v>
      </c>
      <c r="AZ10" s="7">
        <v>2.6419999999999999</v>
      </c>
      <c r="BA10" s="7">
        <v>2.6619999999999999</v>
      </c>
      <c r="BB10" s="7">
        <v>2.677</v>
      </c>
      <c r="BC10" s="7">
        <v>2.6909999999999998</v>
      </c>
      <c r="BD10" s="7">
        <v>2.6949999999999998</v>
      </c>
      <c r="BE10" s="7">
        <v>2.7069999999999999</v>
      </c>
      <c r="BF10" s="7">
        <v>2.7210000000000001</v>
      </c>
      <c r="BG10" s="7">
        <v>2.7570000000000001</v>
      </c>
      <c r="BH10" s="7">
        <v>2.77</v>
      </c>
      <c r="BI10" s="7">
        <v>2.7759999999999998</v>
      </c>
      <c r="BJ10" s="7">
        <v>2.7890000000000001</v>
      </c>
      <c r="BK10" s="7">
        <v>2.802</v>
      </c>
      <c r="BL10" s="7">
        <v>2.8149999999999999</v>
      </c>
      <c r="BM10" s="7">
        <v>2.8279999999999998</v>
      </c>
      <c r="BN10" s="7">
        <v>2.8439999999999999</v>
      </c>
      <c r="BO10" s="7">
        <v>2.8610000000000002</v>
      </c>
      <c r="BP10" s="7">
        <v>2.8660000000000001</v>
      </c>
      <c r="BQ10" s="7">
        <v>2.9039999999999999</v>
      </c>
      <c r="BR10" s="7">
        <v>2.923</v>
      </c>
      <c r="BS10" s="7">
        <v>2.95</v>
      </c>
      <c r="BT10" s="7">
        <v>2.9729999999999999</v>
      </c>
      <c r="BU10" s="7">
        <v>2.9990000000000001</v>
      </c>
      <c r="BV10" s="7">
        <v>3.0249999999999999</v>
      </c>
      <c r="BW10" s="7">
        <v>3.0470000000000002</v>
      </c>
      <c r="BX10" s="7">
        <v>3.069</v>
      </c>
      <c r="BY10" s="7">
        <v>3.09</v>
      </c>
      <c r="BZ10" s="7">
        <v>3.113</v>
      </c>
      <c r="CA10" s="7">
        <v>3.133</v>
      </c>
      <c r="CB10" s="7">
        <v>3.1539999999999999</v>
      </c>
      <c r="CC10" s="7">
        <v>3.1760000000000002</v>
      </c>
      <c r="CD10" s="7">
        <v>3.198</v>
      </c>
      <c r="CE10" s="7">
        <v>3.22</v>
      </c>
      <c r="CF10" s="7">
        <v>3.2440000000000002</v>
      </c>
      <c r="CG10" s="7">
        <v>3.2690000000000001</v>
      </c>
      <c r="CH10" s="7">
        <v>3.2949999999999999</v>
      </c>
    </row>
    <row r="14" spans="1:87" x14ac:dyDescent="0.2">
      <c r="C14" s="23"/>
      <c r="D14" s="23"/>
      <c r="E14" s="23"/>
      <c r="F14" s="23"/>
      <c r="G14" s="23"/>
      <c r="H14" s="23"/>
      <c r="I14" s="23"/>
      <c r="J14" s="23"/>
      <c r="K14" s="23"/>
      <c r="L14" s="23"/>
      <c r="M14" s="23"/>
      <c r="N14" s="23"/>
      <c r="O14" s="23"/>
      <c r="P14" s="23"/>
      <c r="Q14" s="23"/>
      <c r="R14" s="23"/>
      <c r="S14" s="23"/>
      <c r="T14" s="23"/>
      <c r="U14" s="23"/>
      <c r="V14" s="23"/>
      <c r="W14" s="23"/>
      <c r="X14" s="23"/>
      <c r="Y14" s="23"/>
      <c r="Z14" s="23"/>
      <c r="AA14" s="23"/>
      <c r="AB14" s="23"/>
      <c r="AC14" s="23"/>
      <c r="AD14" s="23"/>
      <c r="AE14" s="23"/>
      <c r="AF14" s="23"/>
      <c r="AG14" s="23"/>
      <c r="AH14" s="23"/>
      <c r="AI14" s="23"/>
      <c r="AJ14" s="23"/>
      <c r="AK14" s="23"/>
      <c r="AL14" s="23"/>
      <c r="AM14" s="23"/>
      <c r="AN14" s="23"/>
      <c r="AO14" s="23"/>
      <c r="AP14" s="23"/>
      <c r="AQ14" s="23"/>
      <c r="AR14" s="23"/>
      <c r="AS14" s="23"/>
      <c r="AT14" s="23"/>
    </row>
    <row r="15" spans="1:87" x14ac:dyDescent="0.2">
      <c r="C15" s="23"/>
      <c r="D15" s="23"/>
      <c r="E15" s="23"/>
      <c r="F15" s="23"/>
      <c r="G15" s="23"/>
      <c r="H15" s="23"/>
      <c r="I15" s="23"/>
      <c r="J15" s="23"/>
      <c r="K15" s="23"/>
      <c r="L15" s="23"/>
      <c r="M15" s="23"/>
      <c r="N15" s="23"/>
      <c r="O15" s="23"/>
      <c r="P15" s="23"/>
      <c r="Q15" s="23"/>
      <c r="R15" s="23"/>
      <c r="S15" s="23"/>
      <c r="T15" s="23"/>
      <c r="U15" s="23"/>
      <c r="V15" s="23"/>
      <c r="W15" s="23"/>
      <c r="X15" s="23"/>
      <c r="Y15" s="23"/>
      <c r="Z15" s="23"/>
      <c r="AA15" s="23"/>
      <c r="AB15" s="23"/>
      <c r="AC15" s="23"/>
      <c r="AD15" s="23"/>
      <c r="AE15" s="23"/>
      <c r="AF15" s="23"/>
      <c r="AG15" s="23"/>
      <c r="AH15" s="23"/>
      <c r="AI15" s="23"/>
      <c r="AJ15" s="23"/>
      <c r="AK15" s="23"/>
      <c r="AL15" s="23"/>
      <c r="AM15" s="23"/>
      <c r="AN15" s="23"/>
      <c r="AO15" s="23"/>
      <c r="AP15" s="23"/>
      <c r="AQ15" s="23"/>
      <c r="AR15" s="23"/>
      <c r="AS15" s="23"/>
      <c r="AT15" s="23"/>
      <c r="BP15" s="24" t="s">
        <v>137</v>
      </c>
      <c r="BQ15" s="25"/>
      <c r="BR15" s="25"/>
      <c r="BS15" s="26" t="s">
        <v>138</v>
      </c>
      <c r="BT15" s="27"/>
      <c r="BU15" s="27"/>
      <c r="BV15" s="27"/>
      <c r="BW15" s="27"/>
      <c r="BX15" s="27"/>
      <c r="BY15" s="25"/>
      <c r="BZ15" s="25"/>
      <c r="CA15" s="25"/>
    </row>
    <row r="16" spans="1:87" x14ac:dyDescent="0.2">
      <c r="C16" s="23"/>
      <c r="D16" s="23"/>
      <c r="E16" s="23"/>
      <c r="F16" s="23"/>
      <c r="G16" s="23"/>
      <c r="H16" s="23"/>
      <c r="I16" s="23"/>
      <c r="J16" s="23"/>
      <c r="K16" s="23"/>
      <c r="L16" s="23"/>
      <c r="M16" s="23"/>
      <c r="N16" s="23"/>
      <c r="O16" s="23"/>
      <c r="P16" s="23"/>
      <c r="Q16" s="23"/>
      <c r="R16" s="23"/>
      <c r="S16" s="23"/>
      <c r="T16" s="23"/>
      <c r="U16" s="23"/>
      <c r="V16" s="23"/>
      <c r="W16" s="23"/>
      <c r="X16" s="23"/>
      <c r="Y16" s="23"/>
      <c r="Z16" s="23"/>
      <c r="AA16" s="23"/>
      <c r="AB16" s="23"/>
      <c r="AC16" s="23"/>
      <c r="AD16" s="23"/>
      <c r="AE16" s="23"/>
      <c r="AF16" s="23"/>
      <c r="AG16" s="23"/>
      <c r="AH16" s="23"/>
      <c r="AI16" s="23"/>
      <c r="AJ16" s="23"/>
      <c r="AK16" s="23"/>
      <c r="AL16" s="23"/>
      <c r="AM16" s="23"/>
      <c r="AN16" s="23"/>
      <c r="AO16" s="23"/>
      <c r="AP16" s="23"/>
      <c r="AQ16" s="23"/>
      <c r="AR16" s="23"/>
      <c r="AS16" s="23"/>
      <c r="AT16" s="23"/>
      <c r="BP16" s="28"/>
      <c r="BQ16" s="29"/>
      <c r="BR16" s="29"/>
      <c r="BS16" s="29"/>
      <c r="BT16" s="29"/>
      <c r="BU16" s="29"/>
      <c r="BV16" s="29"/>
      <c r="BW16" s="29"/>
      <c r="BX16" s="29"/>
      <c r="BY16" s="29"/>
      <c r="BZ16" s="29"/>
      <c r="CA16" s="30"/>
    </row>
    <row r="17" spans="3:79" x14ac:dyDescent="0.2">
      <c r="C17" s="31"/>
      <c r="D17" s="31"/>
      <c r="E17" s="31"/>
      <c r="F17" s="31"/>
      <c r="G17" s="31"/>
      <c r="H17" s="31"/>
      <c r="I17" s="31"/>
      <c r="J17" s="31"/>
      <c r="K17" s="31"/>
      <c r="L17" s="31"/>
      <c r="M17" s="31"/>
      <c r="N17" s="31"/>
      <c r="O17" s="31"/>
      <c r="P17" s="31"/>
      <c r="Q17" s="31"/>
      <c r="R17" s="31"/>
      <c r="S17" s="31"/>
      <c r="T17" s="31"/>
      <c r="U17" s="31"/>
      <c r="V17" s="31"/>
      <c r="W17" s="31"/>
      <c r="X17" s="31"/>
      <c r="Y17" s="31"/>
      <c r="Z17" s="31"/>
      <c r="AA17" s="31"/>
      <c r="AB17" s="31"/>
      <c r="AC17" s="31"/>
      <c r="AD17" s="31"/>
      <c r="AE17" s="31"/>
      <c r="AF17" s="31"/>
      <c r="AG17" s="31"/>
      <c r="AH17" s="31"/>
      <c r="AI17" s="31"/>
      <c r="AJ17" s="31"/>
      <c r="AK17" s="31"/>
      <c r="AL17" s="31"/>
      <c r="AM17" s="31"/>
      <c r="AN17" s="31"/>
      <c r="AO17" s="31"/>
      <c r="AP17" s="31"/>
      <c r="BP17" s="32"/>
      <c r="BQ17" s="33" t="s">
        <v>139</v>
      </c>
      <c r="BR17" s="25" t="s">
        <v>140</v>
      </c>
      <c r="BS17" s="25"/>
      <c r="BT17" s="25"/>
      <c r="BU17" s="25"/>
      <c r="BV17" s="25"/>
      <c r="BW17" s="25"/>
      <c r="BX17" s="25"/>
      <c r="BY17" s="25"/>
      <c r="BZ17" s="25"/>
      <c r="CA17" s="34"/>
    </row>
    <row r="18" spans="3:79" x14ac:dyDescent="0.2">
      <c r="BP18" s="32"/>
      <c r="BQ18" s="25"/>
      <c r="BR18" s="35" t="str">
        <f>BT7</f>
        <v>2021Q2</v>
      </c>
      <c r="BS18" s="25"/>
      <c r="BT18" s="25"/>
      <c r="BU18" s="25"/>
      <c r="BV18" s="25"/>
      <c r="BW18" s="25"/>
      <c r="BX18" s="25"/>
      <c r="BY18" s="25"/>
      <c r="BZ18" s="25"/>
      <c r="CA18" s="36" t="s">
        <v>141</v>
      </c>
    </row>
    <row r="19" spans="3:79" x14ac:dyDescent="0.2">
      <c r="BP19" s="32"/>
      <c r="BQ19" s="25"/>
      <c r="BR19" s="37">
        <f>BT9</f>
        <v>2.956</v>
      </c>
      <c r="BS19" s="25"/>
      <c r="BT19" s="25"/>
      <c r="BU19" s="25"/>
      <c r="BV19" s="25"/>
      <c r="BW19" s="25"/>
      <c r="BX19" s="25"/>
      <c r="BY19" s="25"/>
      <c r="BZ19" s="25"/>
      <c r="CA19" s="38">
        <f>BR19</f>
        <v>2.956</v>
      </c>
    </row>
    <row r="20" spans="3:79" x14ac:dyDescent="0.2">
      <c r="BP20" s="32"/>
      <c r="BQ20" s="25"/>
      <c r="BR20" s="25"/>
      <c r="BS20" s="25"/>
      <c r="BT20" s="25"/>
      <c r="BU20" s="25"/>
      <c r="BV20" s="25"/>
      <c r="BW20" s="25"/>
      <c r="BX20" s="25"/>
      <c r="BY20" s="25"/>
      <c r="BZ20" s="25"/>
      <c r="CA20" s="39"/>
    </row>
    <row r="21" spans="3:79" x14ac:dyDescent="0.2">
      <c r="BP21" s="32"/>
      <c r="BQ21" s="33" t="s">
        <v>142</v>
      </c>
      <c r="BR21" s="25" t="s">
        <v>143</v>
      </c>
      <c r="BS21" s="25"/>
      <c r="BT21" s="25"/>
      <c r="BU21" s="25"/>
      <c r="BV21" s="25"/>
      <c r="BW21" s="25"/>
      <c r="BX21" s="25"/>
      <c r="BY21" s="25"/>
      <c r="BZ21" s="25"/>
      <c r="CA21" s="39"/>
    </row>
    <row r="22" spans="3:79" x14ac:dyDescent="0.2">
      <c r="BP22" s="32"/>
      <c r="BQ22" s="25"/>
      <c r="BR22" s="35" t="str">
        <f>BU7</f>
        <v>2021Q3</v>
      </c>
      <c r="BS22" s="35"/>
      <c r="BT22" s="35"/>
      <c r="BU22" s="35"/>
      <c r="BV22" s="35"/>
      <c r="BW22" s="35"/>
      <c r="BX22" s="35"/>
      <c r="BY22" s="35"/>
      <c r="BZ22" s="25"/>
      <c r="CA22" s="39"/>
    </row>
    <row r="23" spans="3:79" x14ac:dyDescent="0.2">
      <c r="BP23" s="32"/>
      <c r="BQ23" s="25"/>
      <c r="BR23" s="37">
        <v>2.9729999999999999</v>
      </c>
      <c r="BS23" s="37">
        <v>2.9889999999999999</v>
      </c>
      <c r="BT23" s="37">
        <v>3.0009999999999999</v>
      </c>
      <c r="BU23" s="37">
        <v>3.0129999999999999</v>
      </c>
      <c r="BV23" s="37">
        <v>3.0219999999999998</v>
      </c>
      <c r="BW23" s="37">
        <v>3.0329999999999999</v>
      </c>
      <c r="BX23" s="37">
        <v>3.04</v>
      </c>
      <c r="BY23" s="37">
        <v>3.0489999999999999</v>
      </c>
      <c r="BZ23" s="25"/>
      <c r="CA23" s="38">
        <f>AVERAGE(BR23:BY23)</f>
        <v>3.0149999999999997</v>
      </c>
    </row>
    <row r="24" spans="3:79" x14ac:dyDescent="0.2">
      <c r="BP24" s="32"/>
      <c r="BQ24" s="25"/>
      <c r="BR24" s="25"/>
      <c r="BS24" s="25"/>
      <c r="BT24" s="25"/>
      <c r="BU24" s="25"/>
      <c r="BV24" s="25"/>
      <c r="BW24" s="25"/>
      <c r="BX24" s="25"/>
      <c r="BY24" s="25"/>
      <c r="BZ24" s="25"/>
      <c r="CA24" s="39"/>
    </row>
    <row r="25" spans="3:79" x14ac:dyDescent="0.2">
      <c r="BP25" s="32"/>
      <c r="BQ25" s="25"/>
      <c r="BR25" s="25"/>
      <c r="BS25" s="25"/>
      <c r="BT25" s="25"/>
      <c r="BU25" s="25"/>
      <c r="BV25" s="25"/>
      <c r="BW25" s="25"/>
      <c r="BX25" s="25"/>
      <c r="BY25" s="25"/>
      <c r="BZ25" s="40" t="s">
        <v>144</v>
      </c>
      <c r="CA25" s="41">
        <f>(CA23-CA19)/CA19</f>
        <v>1.9959404600811814E-2</v>
      </c>
    </row>
    <row r="26" spans="3:79" x14ac:dyDescent="0.2">
      <c r="BP26" s="42"/>
      <c r="BQ26" s="43"/>
      <c r="BR26" s="43"/>
      <c r="BS26" s="43"/>
      <c r="BT26" s="43"/>
      <c r="BU26" s="43"/>
      <c r="BV26" s="43"/>
      <c r="BW26" s="43"/>
      <c r="BX26" s="43"/>
      <c r="BY26" s="43"/>
      <c r="BZ26" s="43"/>
      <c r="CA26" s="44"/>
    </row>
    <row r="27" spans="3:79" x14ac:dyDescent="0.2">
      <c r="BP27" s="25"/>
      <c r="BQ27" s="25"/>
      <c r="BR27" s="25"/>
      <c r="BS27" s="25"/>
      <c r="BT27" s="25"/>
      <c r="BU27" s="25"/>
      <c r="BV27" s="25"/>
      <c r="BW27" s="25"/>
      <c r="BX27" s="25"/>
      <c r="BY27" s="25"/>
      <c r="BZ27" s="25"/>
      <c r="CA27" s="25"/>
    </row>
    <row r="28" spans="3:79" x14ac:dyDescent="0.2">
      <c r="BP28" s="25"/>
      <c r="BQ28" s="25"/>
      <c r="BR28" s="25"/>
      <c r="BS28" s="25"/>
      <c r="BT28" s="25"/>
      <c r="BU28" s="25"/>
      <c r="BV28" s="25"/>
      <c r="BW28" s="25"/>
      <c r="BX28" s="25"/>
      <c r="BY28" s="25"/>
      <c r="BZ28" s="25"/>
      <c r="CA28" s="25"/>
    </row>
    <row r="36" spans="64:64" x14ac:dyDescent="0.2">
      <c r="BL36" s="7" t="s">
        <v>25</v>
      </c>
    </row>
  </sheetData>
  <pageMargins left="0.25" right="0.25" top="1" bottom="1" header="0.5" footer="0.5"/>
  <pageSetup orientation="landscape"/>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20ABA9-DEA5-4547-8CA2-79E1BC607D79}">
  <sheetPr>
    <pageSetUpPr fitToPage="1"/>
  </sheetPr>
  <dimension ref="B1:O50"/>
  <sheetViews>
    <sheetView showGridLines="0" topLeftCell="A18" zoomScale="60" zoomScaleNormal="60" workbookViewId="0">
      <selection activeCell="W38" sqref="W38"/>
    </sheetView>
  </sheetViews>
  <sheetFormatPr defaultRowHeight="26.25" x14ac:dyDescent="0.4"/>
  <cols>
    <col min="1" max="1" width="6.5" style="45" customWidth="1"/>
    <col min="2" max="2" width="67.6640625" style="45" customWidth="1"/>
    <col min="3" max="3" width="43.33203125" style="96" hidden="1" customWidth="1"/>
    <col min="4" max="4" width="28.1640625" style="45" customWidth="1"/>
    <col min="5" max="6" width="17.33203125" style="45" hidden="1" customWidth="1"/>
    <col min="7" max="7" width="80.6640625" style="45" customWidth="1"/>
    <col min="8" max="8" width="80.6640625" style="47" customWidth="1"/>
    <col min="9" max="9" width="17.33203125" style="45" hidden="1" customWidth="1"/>
    <col min="10" max="10" width="0" style="45" hidden="1" customWidth="1"/>
    <col min="11" max="11" width="12.83203125" style="45" hidden="1" customWidth="1"/>
    <col min="12" max="12" width="0" style="45" hidden="1" customWidth="1"/>
    <col min="13" max="13" width="51.33203125" style="47" customWidth="1"/>
    <col min="14" max="14" width="9.33203125" style="45"/>
    <col min="15" max="15" width="20.83203125" style="48" hidden="1" customWidth="1"/>
    <col min="16" max="16" width="0" style="45" hidden="1" customWidth="1"/>
    <col min="17" max="257" width="9.33203125" style="45"/>
    <col min="258" max="258" width="6.5" style="45" customWidth="1"/>
    <col min="259" max="259" width="67.6640625" style="45" customWidth="1"/>
    <col min="260" max="260" width="28.1640625" style="45" customWidth="1"/>
    <col min="261" max="262" width="0" style="45" hidden="1" customWidth="1"/>
    <col min="263" max="263" width="71.6640625" style="45" customWidth="1"/>
    <col min="264" max="264" width="72.5" style="45" customWidth="1"/>
    <col min="265" max="268" width="0" style="45" hidden="1" customWidth="1"/>
    <col min="269" max="513" width="9.33203125" style="45"/>
    <col min="514" max="514" width="6.5" style="45" customWidth="1"/>
    <col min="515" max="515" width="67.6640625" style="45" customWidth="1"/>
    <col min="516" max="516" width="28.1640625" style="45" customWidth="1"/>
    <col min="517" max="518" width="0" style="45" hidden="1" customWidth="1"/>
    <col min="519" max="519" width="71.6640625" style="45" customWidth="1"/>
    <col min="520" max="520" width="72.5" style="45" customWidth="1"/>
    <col min="521" max="524" width="0" style="45" hidden="1" customWidth="1"/>
    <col min="525" max="769" width="9.33203125" style="45"/>
    <col min="770" max="770" width="6.5" style="45" customWidth="1"/>
    <col min="771" max="771" width="67.6640625" style="45" customWidth="1"/>
    <col min="772" max="772" width="28.1640625" style="45" customWidth="1"/>
    <col min="773" max="774" width="0" style="45" hidden="1" customWidth="1"/>
    <col min="775" max="775" width="71.6640625" style="45" customWidth="1"/>
    <col min="776" max="776" width="72.5" style="45" customWidth="1"/>
    <col min="777" max="780" width="0" style="45" hidden="1" customWidth="1"/>
    <col min="781" max="1025" width="9.33203125" style="45"/>
    <col min="1026" max="1026" width="6.5" style="45" customWidth="1"/>
    <col min="1027" max="1027" width="67.6640625" style="45" customWidth="1"/>
    <col min="1028" max="1028" width="28.1640625" style="45" customWidth="1"/>
    <col min="1029" max="1030" width="0" style="45" hidden="1" customWidth="1"/>
    <col min="1031" max="1031" width="71.6640625" style="45" customWidth="1"/>
    <col min="1032" max="1032" width="72.5" style="45" customWidth="1"/>
    <col min="1033" max="1036" width="0" style="45" hidden="1" customWidth="1"/>
    <col min="1037" max="1281" width="9.33203125" style="45"/>
    <col min="1282" max="1282" width="6.5" style="45" customWidth="1"/>
    <col min="1283" max="1283" width="67.6640625" style="45" customWidth="1"/>
    <col min="1284" max="1284" width="28.1640625" style="45" customWidth="1"/>
    <col min="1285" max="1286" width="0" style="45" hidden="1" customWidth="1"/>
    <col min="1287" max="1287" width="71.6640625" style="45" customWidth="1"/>
    <col min="1288" max="1288" width="72.5" style="45" customWidth="1"/>
    <col min="1289" max="1292" width="0" style="45" hidden="1" customWidth="1"/>
    <col min="1293" max="1537" width="9.33203125" style="45"/>
    <col min="1538" max="1538" width="6.5" style="45" customWidth="1"/>
    <col min="1539" max="1539" width="67.6640625" style="45" customWidth="1"/>
    <col min="1540" max="1540" width="28.1640625" style="45" customWidth="1"/>
    <col min="1541" max="1542" width="0" style="45" hidden="1" customWidth="1"/>
    <col min="1543" max="1543" width="71.6640625" style="45" customWidth="1"/>
    <col min="1544" max="1544" width="72.5" style="45" customWidth="1"/>
    <col min="1545" max="1548" width="0" style="45" hidden="1" customWidth="1"/>
    <col min="1549" max="1793" width="9.33203125" style="45"/>
    <col min="1794" max="1794" width="6.5" style="45" customWidth="1"/>
    <col min="1795" max="1795" width="67.6640625" style="45" customWidth="1"/>
    <col min="1796" max="1796" width="28.1640625" style="45" customWidth="1"/>
    <col min="1797" max="1798" width="0" style="45" hidden="1" customWidth="1"/>
    <col min="1799" max="1799" width="71.6640625" style="45" customWidth="1"/>
    <col min="1800" max="1800" width="72.5" style="45" customWidth="1"/>
    <col min="1801" max="1804" width="0" style="45" hidden="1" customWidth="1"/>
    <col min="1805" max="2049" width="9.33203125" style="45"/>
    <col min="2050" max="2050" width="6.5" style="45" customWidth="1"/>
    <col min="2051" max="2051" width="67.6640625" style="45" customWidth="1"/>
    <col min="2052" max="2052" width="28.1640625" style="45" customWidth="1"/>
    <col min="2053" max="2054" width="0" style="45" hidden="1" customWidth="1"/>
    <col min="2055" max="2055" width="71.6640625" style="45" customWidth="1"/>
    <col min="2056" max="2056" width="72.5" style="45" customWidth="1"/>
    <col min="2057" max="2060" width="0" style="45" hidden="1" customWidth="1"/>
    <col min="2061" max="2305" width="9.33203125" style="45"/>
    <col min="2306" max="2306" width="6.5" style="45" customWidth="1"/>
    <col min="2307" max="2307" width="67.6640625" style="45" customWidth="1"/>
    <col min="2308" max="2308" width="28.1640625" style="45" customWidth="1"/>
    <col min="2309" max="2310" width="0" style="45" hidden="1" customWidth="1"/>
    <col min="2311" max="2311" width="71.6640625" style="45" customWidth="1"/>
    <col min="2312" max="2312" width="72.5" style="45" customWidth="1"/>
    <col min="2313" max="2316" width="0" style="45" hidden="1" customWidth="1"/>
    <col min="2317" max="2561" width="9.33203125" style="45"/>
    <col min="2562" max="2562" width="6.5" style="45" customWidth="1"/>
    <col min="2563" max="2563" width="67.6640625" style="45" customWidth="1"/>
    <col min="2564" max="2564" width="28.1640625" style="45" customWidth="1"/>
    <col min="2565" max="2566" width="0" style="45" hidden="1" customWidth="1"/>
    <col min="2567" max="2567" width="71.6640625" style="45" customWidth="1"/>
    <col min="2568" max="2568" width="72.5" style="45" customWidth="1"/>
    <col min="2569" max="2572" width="0" style="45" hidden="1" customWidth="1"/>
    <col min="2573" max="2817" width="9.33203125" style="45"/>
    <col min="2818" max="2818" width="6.5" style="45" customWidth="1"/>
    <col min="2819" max="2819" width="67.6640625" style="45" customWidth="1"/>
    <col min="2820" max="2820" width="28.1640625" style="45" customWidth="1"/>
    <col min="2821" max="2822" width="0" style="45" hidden="1" customWidth="1"/>
    <col min="2823" max="2823" width="71.6640625" style="45" customWidth="1"/>
    <col min="2824" max="2824" width="72.5" style="45" customWidth="1"/>
    <col min="2825" max="2828" width="0" style="45" hidden="1" customWidth="1"/>
    <col min="2829" max="3073" width="9.33203125" style="45"/>
    <col min="3074" max="3074" width="6.5" style="45" customWidth="1"/>
    <col min="3075" max="3075" width="67.6640625" style="45" customWidth="1"/>
    <col min="3076" max="3076" width="28.1640625" style="45" customWidth="1"/>
    <col min="3077" max="3078" width="0" style="45" hidden="1" customWidth="1"/>
    <col min="3079" max="3079" width="71.6640625" style="45" customWidth="1"/>
    <col min="3080" max="3080" width="72.5" style="45" customWidth="1"/>
    <col min="3081" max="3084" width="0" style="45" hidden="1" customWidth="1"/>
    <col min="3085" max="3329" width="9.33203125" style="45"/>
    <col min="3330" max="3330" width="6.5" style="45" customWidth="1"/>
    <col min="3331" max="3331" width="67.6640625" style="45" customWidth="1"/>
    <col min="3332" max="3332" width="28.1640625" style="45" customWidth="1"/>
    <col min="3333" max="3334" width="0" style="45" hidden="1" customWidth="1"/>
    <col min="3335" max="3335" width="71.6640625" style="45" customWidth="1"/>
    <col min="3336" max="3336" width="72.5" style="45" customWidth="1"/>
    <col min="3337" max="3340" width="0" style="45" hidden="1" customWidth="1"/>
    <col min="3341" max="3585" width="9.33203125" style="45"/>
    <col min="3586" max="3586" width="6.5" style="45" customWidth="1"/>
    <col min="3587" max="3587" width="67.6640625" style="45" customWidth="1"/>
    <col min="3588" max="3588" width="28.1640625" style="45" customWidth="1"/>
    <col min="3589" max="3590" width="0" style="45" hidden="1" customWidth="1"/>
    <col min="3591" max="3591" width="71.6640625" style="45" customWidth="1"/>
    <col min="3592" max="3592" width="72.5" style="45" customWidth="1"/>
    <col min="3593" max="3596" width="0" style="45" hidden="1" customWidth="1"/>
    <col min="3597" max="3841" width="9.33203125" style="45"/>
    <col min="3842" max="3842" width="6.5" style="45" customWidth="1"/>
    <col min="3843" max="3843" width="67.6640625" style="45" customWidth="1"/>
    <col min="3844" max="3844" width="28.1640625" style="45" customWidth="1"/>
    <col min="3845" max="3846" width="0" style="45" hidden="1" customWidth="1"/>
    <col min="3847" max="3847" width="71.6640625" style="45" customWidth="1"/>
    <col min="3848" max="3848" width="72.5" style="45" customWidth="1"/>
    <col min="3849" max="3852" width="0" style="45" hidden="1" customWidth="1"/>
    <col min="3853" max="4097" width="9.33203125" style="45"/>
    <col min="4098" max="4098" width="6.5" style="45" customWidth="1"/>
    <col min="4099" max="4099" width="67.6640625" style="45" customWidth="1"/>
    <col min="4100" max="4100" width="28.1640625" style="45" customWidth="1"/>
    <col min="4101" max="4102" width="0" style="45" hidden="1" customWidth="1"/>
    <col min="4103" max="4103" width="71.6640625" style="45" customWidth="1"/>
    <col min="4104" max="4104" width="72.5" style="45" customWidth="1"/>
    <col min="4105" max="4108" width="0" style="45" hidden="1" customWidth="1"/>
    <col min="4109" max="4353" width="9.33203125" style="45"/>
    <col min="4354" max="4354" width="6.5" style="45" customWidth="1"/>
    <col min="4355" max="4355" width="67.6640625" style="45" customWidth="1"/>
    <col min="4356" max="4356" width="28.1640625" style="45" customWidth="1"/>
    <col min="4357" max="4358" width="0" style="45" hidden="1" customWidth="1"/>
    <col min="4359" max="4359" width="71.6640625" style="45" customWidth="1"/>
    <col min="4360" max="4360" width="72.5" style="45" customWidth="1"/>
    <col min="4361" max="4364" width="0" style="45" hidden="1" customWidth="1"/>
    <col min="4365" max="4609" width="9.33203125" style="45"/>
    <col min="4610" max="4610" width="6.5" style="45" customWidth="1"/>
    <col min="4611" max="4611" width="67.6640625" style="45" customWidth="1"/>
    <col min="4612" max="4612" width="28.1640625" style="45" customWidth="1"/>
    <col min="4613" max="4614" width="0" style="45" hidden="1" customWidth="1"/>
    <col min="4615" max="4615" width="71.6640625" style="45" customWidth="1"/>
    <col min="4616" max="4616" width="72.5" style="45" customWidth="1"/>
    <col min="4617" max="4620" width="0" style="45" hidden="1" customWidth="1"/>
    <col min="4621" max="4865" width="9.33203125" style="45"/>
    <col min="4866" max="4866" width="6.5" style="45" customWidth="1"/>
    <col min="4867" max="4867" width="67.6640625" style="45" customWidth="1"/>
    <col min="4868" max="4868" width="28.1640625" style="45" customWidth="1"/>
    <col min="4869" max="4870" width="0" style="45" hidden="1" customWidth="1"/>
    <col min="4871" max="4871" width="71.6640625" style="45" customWidth="1"/>
    <col min="4872" max="4872" width="72.5" style="45" customWidth="1"/>
    <col min="4873" max="4876" width="0" style="45" hidden="1" customWidth="1"/>
    <col min="4877" max="5121" width="9.33203125" style="45"/>
    <col min="5122" max="5122" width="6.5" style="45" customWidth="1"/>
    <col min="5123" max="5123" width="67.6640625" style="45" customWidth="1"/>
    <col min="5124" max="5124" width="28.1640625" style="45" customWidth="1"/>
    <col min="5125" max="5126" width="0" style="45" hidden="1" customWidth="1"/>
    <col min="5127" max="5127" width="71.6640625" style="45" customWidth="1"/>
    <col min="5128" max="5128" width="72.5" style="45" customWidth="1"/>
    <col min="5129" max="5132" width="0" style="45" hidden="1" customWidth="1"/>
    <col min="5133" max="5377" width="9.33203125" style="45"/>
    <col min="5378" max="5378" width="6.5" style="45" customWidth="1"/>
    <col min="5379" max="5379" width="67.6640625" style="45" customWidth="1"/>
    <col min="5380" max="5380" width="28.1640625" style="45" customWidth="1"/>
    <col min="5381" max="5382" width="0" style="45" hidden="1" customWidth="1"/>
    <col min="5383" max="5383" width="71.6640625" style="45" customWidth="1"/>
    <col min="5384" max="5384" width="72.5" style="45" customWidth="1"/>
    <col min="5385" max="5388" width="0" style="45" hidden="1" customWidth="1"/>
    <col min="5389" max="5633" width="9.33203125" style="45"/>
    <col min="5634" max="5634" width="6.5" style="45" customWidth="1"/>
    <col min="5635" max="5635" width="67.6640625" style="45" customWidth="1"/>
    <col min="5636" max="5636" width="28.1640625" style="45" customWidth="1"/>
    <col min="5637" max="5638" width="0" style="45" hidden="1" customWidth="1"/>
    <col min="5639" max="5639" width="71.6640625" style="45" customWidth="1"/>
    <col min="5640" max="5640" width="72.5" style="45" customWidth="1"/>
    <col min="5641" max="5644" width="0" style="45" hidden="1" customWidth="1"/>
    <col min="5645" max="5889" width="9.33203125" style="45"/>
    <col min="5890" max="5890" width="6.5" style="45" customWidth="1"/>
    <col min="5891" max="5891" width="67.6640625" style="45" customWidth="1"/>
    <col min="5892" max="5892" width="28.1640625" style="45" customWidth="1"/>
    <col min="5893" max="5894" width="0" style="45" hidden="1" customWidth="1"/>
    <col min="5895" max="5895" width="71.6640625" style="45" customWidth="1"/>
    <col min="5896" max="5896" width="72.5" style="45" customWidth="1"/>
    <col min="5897" max="5900" width="0" style="45" hidden="1" customWidth="1"/>
    <col min="5901" max="6145" width="9.33203125" style="45"/>
    <col min="6146" max="6146" width="6.5" style="45" customWidth="1"/>
    <col min="6147" max="6147" width="67.6640625" style="45" customWidth="1"/>
    <col min="6148" max="6148" width="28.1640625" style="45" customWidth="1"/>
    <col min="6149" max="6150" width="0" style="45" hidden="1" customWidth="1"/>
    <col min="6151" max="6151" width="71.6640625" style="45" customWidth="1"/>
    <col min="6152" max="6152" width="72.5" style="45" customWidth="1"/>
    <col min="6153" max="6156" width="0" style="45" hidden="1" customWidth="1"/>
    <col min="6157" max="6401" width="9.33203125" style="45"/>
    <col min="6402" max="6402" width="6.5" style="45" customWidth="1"/>
    <col min="6403" max="6403" width="67.6640625" style="45" customWidth="1"/>
    <col min="6404" max="6404" width="28.1640625" style="45" customWidth="1"/>
    <col min="6405" max="6406" width="0" style="45" hidden="1" customWidth="1"/>
    <col min="6407" max="6407" width="71.6640625" style="45" customWidth="1"/>
    <col min="6408" max="6408" width="72.5" style="45" customWidth="1"/>
    <col min="6409" max="6412" width="0" style="45" hidden="1" customWidth="1"/>
    <col min="6413" max="6657" width="9.33203125" style="45"/>
    <col min="6658" max="6658" width="6.5" style="45" customWidth="1"/>
    <col min="6659" max="6659" width="67.6640625" style="45" customWidth="1"/>
    <col min="6660" max="6660" width="28.1640625" style="45" customWidth="1"/>
    <col min="6661" max="6662" width="0" style="45" hidden="1" customWidth="1"/>
    <col min="6663" max="6663" width="71.6640625" style="45" customWidth="1"/>
    <col min="6664" max="6664" width="72.5" style="45" customWidth="1"/>
    <col min="6665" max="6668" width="0" style="45" hidden="1" customWidth="1"/>
    <col min="6669" max="6913" width="9.33203125" style="45"/>
    <col min="6914" max="6914" width="6.5" style="45" customWidth="1"/>
    <col min="6915" max="6915" width="67.6640625" style="45" customWidth="1"/>
    <col min="6916" max="6916" width="28.1640625" style="45" customWidth="1"/>
    <col min="6917" max="6918" width="0" style="45" hidden="1" customWidth="1"/>
    <col min="6919" max="6919" width="71.6640625" style="45" customWidth="1"/>
    <col min="6920" max="6920" width="72.5" style="45" customWidth="1"/>
    <col min="6921" max="6924" width="0" style="45" hidden="1" customWidth="1"/>
    <col min="6925" max="7169" width="9.33203125" style="45"/>
    <col min="7170" max="7170" width="6.5" style="45" customWidth="1"/>
    <col min="7171" max="7171" width="67.6640625" style="45" customWidth="1"/>
    <col min="7172" max="7172" width="28.1640625" style="45" customWidth="1"/>
    <col min="7173" max="7174" width="0" style="45" hidden="1" customWidth="1"/>
    <col min="7175" max="7175" width="71.6640625" style="45" customWidth="1"/>
    <col min="7176" max="7176" width="72.5" style="45" customWidth="1"/>
    <col min="7177" max="7180" width="0" style="45" hidden="1" customWidth="1"/>
    <col min="7181" max="7425" width="9.33203125" style="45"/>
    <col min="7426" max="7426" width="6.5" style="45" customWidth="1"/>
    <col min="7427" max="7427" width="67.6640625" style="45" customWidth="1"/>
    <col min="7428" max="7428" width="28.1640625" style="45" customWidth="1"/>
    <col min="7429" max="7430" width="0" style="45" hidden="1" customWidth="1"/>
    <col min="7431" max="7431" width="71.6640625" style="45" customWidth="1"/>
    <col min="7432" max="7432" width="72.5" style="45" customWidth="1"/>
    <col min="7433" max="7436" width="0" style="45" hidden="1" customWidth="1"/>
    <col min="7437" max="7681" width="9.33203125" style="45"/>
    <col min="7682" max="7682" width="6.5" style="45" customWidth="1"/>
    <col min="7683" max="7683" width="67.6640625" style="45" customWidth="1"/>
    <col min="7684" max="7684" width="28.1640625" style="45" customWidth="1"/>
    <col min="7685" max="7686" width="0" style="45" hidden="1" customWidth="1"/>
    <col min="7687" max="7687" width="71.6640625" style="45" customWidth="1"/>
    <col min="7688" max="7688" width="72.5" style="45" customWidth="1"/>
    <col min="7689" max="7692" width="0" style="45" hidden="1" customWidth="1"/>
    <col min="7693" max="7937" width="9.33203125" style="45"/>
    <col min="7938" max="7938" width="6.5" style="45" customWidth="1"/>
    <col min="7939" max="7939" width="67.6640625" style="45" customWidth="1"/>
    <col min="7940" max="7940" width="28.1640625" style="45" customWidth="1"/>
    <col min="7941" max="7942" width="0" style="45" hidden="1" customWidth="1"/>
    <col min="7943" max="7943" width="71.6640625" style="45" customWidth="1"/>
    <col min="7944" max="7944" width="72.5" style="45" customWidth="1"/>
    <col min="7945" max="7948" width="0" style="45" hidden="1" customWidth="1"/>
    <col min="7949" max="8193" width="9.33203125" style="45"/>
    <col min="8194" max="8194" width="6.5" style="45" customWidth="1"/>
    <col min="8195" max="8195" width="67.6640625" style="45" customWidth="1"/>
    <col min="8196" max="8196" width="28.1640625" style="45" customWidth="1"/>
    <col min="8197" max="8198" width="0" style="45" hidden="1" customWidth="1"/>
    <col min="8199" max="8199" width="71.6640625" style="45" customWidth="1"/>
    <col min="8200" max="8200" width="72.5" style="45" customWidth="1"/>
    <col min="8201" max="8204" width="0" style="45" hidden="1" customWidth="1"/>
    <col min="8205" max="8449" width="9.33203125" style="45"/>
    <col min="8450" max="8450" width="6.5" style="45" customWidth="1"/>
    <col min="8451" max="8451" width="67.6640625" style="45" customWidth="1"/>
    <col min="8452" max="8452" width="28.1640625" style="45" customWidth="1"/>
    <col min="8453" max="8454" width="0" style="45" hidden="1" customWidth="1"/>
    <col min="8455" max="8455" width="71.6640625" style="45" customWidth="1"/>
    <col min="8456" max="8456" width="72.5" style="45" customWidth="1"/>
    <col min="8457" max="8460" width="0" style="45" hidden="1" customWidth="1"/>
    <col min="8461" max="8705" width="9.33203125" style="45"/>
    <col min="8706" max="8706" width="6.5" style="45" customWidth="1"/>
    <col min="8707" max="8707" width="67.6640625" style="45" customWidth="1"/>
    <col min="8708" max="8708" width="28.1640625" style="45" customWidth="1"/>
    <col min="8709" max="8710" width="0" style="45" hidden="1" customWidth="1"/>
    <col min="8711" max="8711" width="71.6640625" style="45" customWidth="1"/>
    <col min="8712" max="8712" width="72.5" style="45" customWidth="1"/>
    <col min="8713" max="8716" width="0" style="45" hidden="1" customWidth="1"/>
    <col min="8717" max="8961" width="9.33203125" style="45"/>
    <col min="8962" max="8962" width="6.5" style="45" customWidth="1"/>
    <col min="8963" max="8963" width="67.6640625" style="45" customWidth="1"/>
    <col min="8964" max="8964" width="28.1640625" style="45" customWidth="1"/>
    <col min="8965" max="8966" width="0" style="45" hidden="1" customWidth="1"/>
    <col min="8967" max="8967" width="71.6640625" style="45" customWidth="1"/>
    <col min="8968" max="8968" width="72.5" style="45" customWidth="1"/>
    <col min="8969" max="8972" width="0" style="45" hidden="1" customWidth="1"/>
    <col min="8973" max="9217" width="9.33203125" style="45"/>
    <col min="9218" max="9218" width="6.5" style="45" customWidth="1"/>
    <col min="9219" max="9219" width="67.6640625" style="45" customWidth="1"/>
    <col min="9220" max="9220" width="28.1640625" style="45" customWidth="1"/>
    <col min="9221" max="9222" width="0" style="45" hidden="1" customWidth="1"/>
    <col min="9223" max="9223" width="71.6640625" style="45" customWidth="1"/>
    <col min="9224" max="9224" width="72.5" style="45" customWidth="1"/>
    <col min="9225" max="9228" width="0" style="45" hidden="1" customWidth="1"/>
    <col min="9229" max="9473" width="9.33203125" style="45"/>
    <col min="9474" max="9474" width="6.5" style="45" customWidth="1"/>
    <col min="9475" max="9475" width="67.6640625" style="45" customWidth="1"/>
    <col min="9476" max="9476" width="28.1640625" style="45" customWidth="1"/>
    <col min="9477" max="9478" width="0" style="45" hidden="1" customWidth="1"/>
    <col min="9479" max="9479" width="71.6640625" style="45" customWidth="1"/>
    <col min="9480" max="9480" width="72.5" style="45" customWidth="1"/>
    <col min="9481" max="9484" width="0" style="45" hidden="1" customWidth="1"/>
    <col min="9485" max="9729" width="9.33203125" style="45"/>
    <col min="9730" max="9730" width="6.5" style="45" customWidth="1"/>
    <col min="9731" max="9731" width="67.6640625" style="45" customWidth="1"/>
    <col min="9732" max="9732" width="28.1640625" style="45" customWidth="1"/>
    <col min="9733" max="9734" width="0" style="45" hidden="1" customWidth="1"/>
    <col min="9735" max="9735" width="71.6640625" style="45" customWidth="1"/>
    <col min="9736" max="9736" width="72.5" style="45" customWidth="1"/>
    <col min="9737" max="9740" width="0" style="45" hidden="1" customWidth="1"/>
    <col min="9741" max="9985" width="9.33203125" style="45"/>
    <col min="9986" max="9986" width="6.5" style="45" customWidth="1"/>
    <col min="9987" max="9987" width="67.6640625" style="45" customWidth="1"/>
    <col min="9988" max="9988" width="28.1640625" style="45" customWidth="1"/>
    <col min="9989" max="9990" width="0" style="45" hidden="1" customWidth="1"/>
    <col min="9991" max="9991" width="71.6640625" style="45" customWidth="1"/>
    <col min="9992" max="9992" width="72.5" style="45" customWidth="1"/>
    <col min="9993" max="9996" width="0" style="45" hidden="1" customWidth="1"/>
    <col min="9997" max="10241" width="9.33203125" style="45"/>
    <col min="10242" max="10242" width="6.5" style="45" customWidth="1"/>
    <col min="10243" max="10243" width="67.6640625" style="45" customWidth="1"/>
    <col min="10244" max="10244" width="28.1640625" style="45" customWidth="1"/>
    <col min="10245" max="10246" width="0" style="45" hidden="1" customWidth="1"/>
    <col min="10247" max="10247" width="71.6640625" style="45" customWidth="1"/>
    <col min="10248" max="10248" width="72.5" style="45" customWidth="1"/>
    <col min="10249" max="10252" width="0" style="45" hidden="1" customWidth="1"/>
    <col min="10253" max="10497" width="9.33203125" style="45"/>
    <col min="10498" max="10498" width="6.5" style="45" customWidth="1"/>
    <col min="10499" max="10499" width="67.6640625" style="45" customWidth="1"/>
    <col min="10500" max="10500" width="28.1640625" style="45" customWidth="1"/>
    <col min="10501" max="10502" width="0" style="45" hidden="1" customWidth="1"/>
    <col min="10503" max="10503" width="71.6640625" style="45" customWidth="1"/>
    <col min="10504" max="10504" width="72.5" style="45" customWidth="1"/>
    <col min="10505" max="10508" width="0" style="45" hidden="1" customWidth="1"/>
    <col min="10509" max="10753" width="9.33203125" style="45"/>
    <col min="10754" max="10754" width="6.5" style="45" customWidth="1"/>
    <col min="10755" max="10755" width="67.6640625" style="45" customWidth="1"/>
    <col min="10756" max="10756" width="28.1640625" style="45" customWidth="1"/>
    <col min="10757" max="10758" width="0" style="45" hidden="1" customWidth="1"/>
    <col min="10759" max="10759" width="71.6640625" style="45" customWidth="1"/>
    <col min="10760" max="10760" width="72.5" style="45" customWidth="1"/>
    <col min="10761" max="10764" width="0" style="45" hidden="1" customWidth="1"/>
    <col min="10765" max="11009" width="9.33203125" style="45"/>
    <col min="11010" max="11010" width="6.5" style="45" customWidth="1"/>
    <col min="11011" max="11011" width="67.6640625" style="45" customWidth="1"/>
    <col min="11012" max="11012" width="28.1640625" style="45" customWidth="1"/>
    <col min="11013" max="11014" width="0" style="45" hidden="1" customWidth="1"/>
    <col min="11015" max="11015" width="71.6640625" style="45" customWidth="1"/>
    <col min="11016" max="11016" width="72.5" style="45" customWidth="1"/>
    <col min="11017" max="11020" width="0" style="45" hidden="1" customWidth="1"/>
    <col min="11021" max="11265" width="9.33203125" style="45"/>
    <col min="11266" max="11266" width="6.5" style="45" customWidth="1"/>
    <col min="11267" max="11267" width="67.6640625" style="45" customWidth="1"/>
    <col min="11268" max="11268" width="28.1640625" style="45" customWidth="1"/>
    <col min="11269" max="11270" width="0" style="45" hidden="1" customWidth="1"/>
    <col min="11271" max="11271" width="71.6640625" style="45" customWidth="1"/>
    <col min="11272" max="11272" width="72.5" style="45" customWidth="1"/>
    <col min="11273" max="11276" width="0" style="45" hidden="1" customWidth="1"/>
    <col min="11277" max="11521" width="9.33203125" style="45"/>
    <col min="11522" max="11522" width="6.5" style="45" customWidth="1"/>
    <col min="11523" max="11523" width="67.6640625" style="45" customWidth="1"/>
    <col min="11524" max="11524" width="28.1640625" style="45" customWidth="1"/>
    <col min="11525" max="11526" width="0" style="45" hidden="1" customWidth="1"/>
    <col min="11527" max="11527" width="71.6640625" style="45" customWidth="1"/>
    <col min="11528" max="11528" width="72.5" style="45" customWidth="1"/>
    <col min="11529" max="11532" width="0" style="45" hidden="1" customWidth="1"/>
    <col min="11533" max="11777" width="9.33203125" style="45"/>
    <col min="11778" max="11778" width="6.5" style="45" customWidth="1"/>
    <col min="11779" max="11779" width="67.6640625" style="45" customWidth="1"/>
    <col min="11780" max="11780" width="28.1640625" style="45" customWidth="1"/>
    <col min="11781" max="11782" width="0" style="45" hidden="1" customWidth="1"/>
    <col min="11783" max="11783" width="71.6640625" style="45" customWidth="1"/>
    <col min="11784" max="11784" width="72.5" style="45" customWidth="1"/>
    <col min="11785" max="11788" width="0" style="45" hidden="1" customWidth="1"/>
    <col min="11789" max="12033" width="9.33203125" style="45"/>
    <col min="12034" max="12034" width="6.5" style="45" customWidth="1"/>
    <col min="12035" max="12035" width="67.6640625" style="45" customWidth="1"/>
    <col min="12036" max="12036" width="28.1640625" style="45" customWidth="1"/>
    <col min="12037" max="12038" width="0" style="45" hidden="1" customWidth="1"/>
    <col min="12039" max="12039" width="71.6640625" style="45" customWidth="1"/>
    <col min="12040" max="12040" width="72.5" style="45" customWidth="1"/>
    <col min="12041" max="12044" width="0" style="45" hidden="1" customWidth="1"/>
    <col min="12045" max="12289" width="9.33203125" style="45"/>
    <col min="12290" max="12290" width="6.5" style="45" customWidth="1"/>
    <col min="12291" max="12291" width="67.6640625" style="45" customWidth="1"/>
    <col min="12292" max="12292" width="28.1640625" style="45" customWidth="1"/>
    <col min="12293" max="12294" width="0" style="45" hidden="1" customWidth="1"/>
    <col min="12295" max="12295" width="71.6640625" style="45" customWidth="1"/>
    <col min="12296" max="12296" width="72.5" style="45" customWidth="1"/>
    <col min="12297" max="12300" width="0" style="45" hidden="1" customWidth="1"/>
    <col min="12301" max="12545" width="9.33203125" style="45"/>
    <col min="12546" max="12546" width="6.5" style="45" customWidth="1"/>
    <col min="12547" max="12547" width="67.6640625" style="45" customWidth="1"/>
    <col min="12548" max="12548" width="28.1640625" style="45" customWidth="1"/>
    <col min="12549" max="12550" width="0" style="45" hidden="1" customWidth="1"/>
    <col min="12551" max="12551" width="71.6640625" style="45" customWidth="1"/>
    <col min="12552" max="12552" width="72.5" style="45" customWidth="1"/>
    <col min="12553" max="12556" width="0" style="45" hidden="1" customWidth="1"/>
    <col min="12557" max="12801" width="9.33203125" style="45"/>
    <col min="12802" max="12802" width="6.5" style="45" customWidth="1"/>
    <col min="12803" max="12803" width="67.6640625" style="45" customWidth="1"/>
    <col min="12804" max="12804" width="28.1640625" style="45" customWidth="1"/>
    <col min="12805" max="12806" width="0" style="45" hidden="1" customWidth="1"/>
    <col min="12807" max="12807" width="71.6640625" style="45" customWidth="1"/>
    <col min="12808" max="12808" width="72.5" style="45" customWidth="1"/>
    <col min="12809" max="12812" width="0" style="45" hidden="1" customWidth="1"/>
    <col min="12813" max="13057" width="9.33203125" style="45"/>
    <col min="13058" max="13058" width="6.5" style="45" customWidth="1"/>
    <col min="13059" max="13059" width="67.6640625" style="45" customWidth="1"/>
    <col min="13060" max="13060" width="28.1640625" style="45" customWidth="1"/>
    <col min="13061" max="13062" width="0" style="45" hidden="1" customWidth="1"/>
    <col min="13063" max="13063" width="71.6640625" style="45" customWidth="1"/>
    <col min="13064" max="13064" width="72.5" style="45" customWidth="1"/>
    <col min="13065" max="13068" width="0" style="45" hidden="1" customWidth="1"/>
    <col min="13069" max="13313" width="9.33203125" style="45"/>
    <col min="13314" max="13314" width="6.5" style="45" customWidth="1"/>
    <col min="13315" max="13315" width="67.6640625" style="45" customWidth="1"/>
    <col min="13316" max="13316" width="28.1640625" style="45" customWidth="1"/>
    <col min="13317" max="13318" width="0" style="45" hidden="1" customWidth="1"/>
    <col min="13319" max="13319" width="71.6640625" style="45" customWidth="1"/>
    <col min="13320" max="13320" width="72.5" style="45" customWidth="1"/>
    <col min="13321" max="13324" width="0" style="45" hidden="1" customWidth="1"/>
    <col min="13325" max="13569" width="9.33203125" style="45"/>
    <col min="13570" max="13570" width="6.5" style="45" customWidth="1"/>
    <col min="13571" max="13571" width="67.6640625" style="45" customWidth="1"/>
    <col min="13572" max="13572" width="28.1640625" style="45" customWidth="1"/>
    <col min="13573" max="13574" width="0" style="45" hidden="1" customWidth="1"/>
    <col min="13575" max="13575" width="71.6640625" style="45" customWidth="1"/>
    <col min="13576" max="13576" width="72.5" style="45" customWidth="1"/>
    <col min="13577" max="13580" width="0" style="45" hidden="1" customWidth="1"/>
    <col min="13581" max="13825" width="9.33203125" style="45"/>
    <col min="13826" max="13826" width="6.5" style="45" customWidth="1"/>
    <col min="13827" max="13827" width="67.6640625" style="45" customWidth="1"/>
    <col min="13828" max="13828" width="28.1640625" style="45" customWidth="1"/>
    <col min="13829" max="13830" width="0" style="45" hidden="1" customWidth="1"/>
    <col min="13831" max="13831" width="71.6640625" style="45" customWidth="1"/>
    <col min="13832" max="13832" width="72.5" style="45" customWidth="1"/>
    <col min="13833" max="13836" width="0" style="45" hidden="1" customWidth="1"/>
    <col min="13837" max="14081" width="9.33203125" style="45"/>
    <col min="14082" max="14082" width="6.5" style="45" customWidth="1"/>
    <col min="14083" max="14083" width="67.6640625" style="45" customWidth="1"/>
    <col min="14084" max="14084" width="28.1640625" style="45" customWidth="1"/>
    <col min="14085" max="14086" width="0" style="45" hidden="1" customWidth="1"/>
    <col min="14087" max="14087" width="71.6640625" style="45" customWidth="1"/>
    <col min="14088" max="14088" width="72.5" style="45" customWidth="1"/>
    <col min="14089" max="14092" width="0" style="45" hidden="1" customWidth="1"/>
    <col min="14093" max="14337" width="9.33203125" style="45"/>
    <col min="14338" max="14338" width="6.5" style="45" customWidth="1"/>
    <col min="14339" max="14339" width="67.6640625" style="45" customWidth="1"/>
    <col min="14340" max="14340" width="28.1640625" style="45" customWidth="1"/>
    <col min="14341" max="14342" width="0" style="45" hidden="1" customWidth="1"/>
    <col min="14343" max="14343" width="71.6640625" style="45" customWidth="1"/>
    <col min="14344" max="14344" width="72.5" style="45" customWidth="1"/>
    <col min="14345" max="14348" width="0" style="45" hidden="1" customWidth="1"/>
    <col min="14349" max="14593" width="9.33203125" style="45"/>
    <col min="14594" max="14594" width="6.5" style="45" customWidth="1"/>
    <col min="14595" max="14595" width="67.6640625" style="45" customWidth="1"/>
    <col min="14596" max="14596" width="28.1640625" style="45" customWidth="1"/>
    <col min="14597" max="14598" width="0" style="45" hidden="1" customWidth="1"/>
    <col min="14599" max="14599" width="71.6640625" style="45" customWidth="1"/>
    <col min="14600" max="14600" width="72.5" style="45" customWidth="1"/>
    <col min="14601" max="14604" width="0" style="45" hidden="1" customWidth="1"/>
    <col min="14605" max="14849" width="9.33203125" style="45"/>
    <col min="14850" max="14850" width="6.5" style="45" customWidth="1"/>
    <col min="14851" max="14851" width="67.6640625" style="45" customWidth="1"/>
    <col min="14852" max="14852" width="28.1640625" style="45" customWidth="1"/>
    <col min="14853" max="14854" width="0" style="45" hidden="1" customWidth="1"/>
    <col min="14855" max="14855" width="71.6640625" style="45" customWidth="1"/>
    <col min="14856" max="14856" width="72.5" style="45" customWidth="1"/>
    <col min="14857" max="14860" width="0" style="45" hidden="1" customWidth="1"/>
    <col min="14861" max="15105" width="9.33203125" style="45"/>
    <col min="15106" max="15106" width="6.5" style="45" customWidth="1"/>
    <col min="15107" max="15107" width="67.6640625" style="45" customWidth="1"/>
    <col min="15108" max="15108" width="28.1640625" style="45" customWidth="1"/>
    <col min="15109" max="15110" width="0" style="45" hidden="1" customWidth="1"/>
    <col min="15111" max="15111" width="71.6640625" style="45" customWidth="1"/>
    <col min="15112" max="15112" width="72.5" style="45" customWidth="1"/>
    <col min="15113" max="15116" width="0" style="45" hidden="1" customWidth="1"/>
    <col min="15117" max="15361" width="9.33203125" style="45"/>
    <col min="15362" max="15362" width="6.5" style="45" customWidth="1"/>
    <col min="15363" max="15363" width="67.6640625" style="45" customWidth="1"/>
    <col min="15364" max="15364" width="28.1640625" style="45" customWidth="1"/>
    <col min="15365" max="15366" width="0" style="45" hidden="1" customWidth="1"/>
    <col min="15367" max="15367" width="71.6640625" style="45" customWidth="1"/>
    <col min="15368" max="15368" width="72.5" style="45" customWidth="1"/>
    <col min="15369" max="15372" width="0" style="45" hidden="1" customWidth="1"/>
    <col min="15373" max="15617" width="9.33203125" style="45"/>
    <col min="15618" max="15618" width="6.5" style="45" customWidth="1"/>
    <col min="15619" max="15619" width="67.6640625" style="45" customWidth="1"/>
    <col min="15620" max="15620" width="28.1640625" style="45" customWidth="1"/>
    <col min="15621" max="15622" width="0" style="45" hidden="1" customWidth="1"/>
    <col min="15623" max="15623" width="71.6640625" style="45" customWidth="1"/>
    <col min="15624" max="15624" width="72.5" style="45" customWidth="1"/>
    <col min="15625" max="15628" width="0" style="45" hidden="1" customWidth="1"/>
    <col min="15629" max="15873" width="9.33203125" style="45"/>
    <col min="15874" max="15874" width="6.5" style="45" customWidth="1"/>
    <col min="15875" max="15875" width="67.6640625" style="45" customWidth="1"/>
    <col min="15876" max="15876" width="28.1640625" style="45" customWidth="1"/>
    <col min="15877" max="15878" width="0" style="45" hidden="1" customWidth="1"/>
    <col min="15879" max="15879" width="71.6640625" style="45" customWidth="1"/>
    <col min="15880" max="15880" width="72.5" style="45" customWidth="1"/>
    <col min="15881" max="15884" width="0" style="45" hidden="1" customWidth="1"/>
    <col min="15885" max="16129" width="9.33203125" style="45"/>
    <col min="16130" max="16130" width="6.5" style="45" customWidth="1"/>
    <col min="16131" max="16131" width="67.6640625" style="45" customWidth="1"/>
    <col min="16132" max="16132" width="28.1640625" style="45" customWidth="1"/>
    <col min="16133" max="16134" width="0" style="45" hidden="1" customWidth="1"/>
    <col min="16135" max="16135" width="71.6640625" style="45" customWidth="1"/>
    <col min="16136" max="16136" width="72.5" style="45" customWidth="1"/>
    <col min="16137" max="16140" width="0" style="45" hidden="1" customWidth="1"/>
    <col min="16141" max="16384" width="9.33203125" style="45"/>
  </cols>
  <sheetData>
    <row r="1" spans="2:15" x14ac:dyDescent="0.4">
      <c r="C1" s="46" t="s">
        <v>145</v>
      </c>
      <c r="D1" s="46" t="s">
        <v>145</v>
      </c>
      <c r="E1" s="46" t="s">
        <v>145</v>
      </c>
      <c r="F1" s="46"/>
    </row>
    <row r="2" spans="2:15" x14ac:dyDescent="0.4">
      <c r="C2" s="49">
        <v>43952</v>
      </c>
      <c r="D2" s="50">
        <v>44317</v>
      </c>
      <c r="E2" s="51" t="s">
        <v>236</v>
      </c>
      <c r="F2" s="51"/>
    </row>
    <row r="3" spans="2:15" x14ac:dyDescent="0.4">
      <c r="B3" s="52"/>
      <c r="C3" s="51" t="s">
        <v>146</v>
      </c>
      <c r="D3" s="51" t="s">
        <v>146</v>
      </c>
      <c r="E3" s="51" t="s">
        <v>146</v>
      </c>
      <c r="F3" s="51"/>
      <c r="O3" s="53" t="s">
        <v>237</v>
      </c>
    </row>
    <row r="4" spans="2:15" ht="19.350000000000001" customHeight="1" thickBot="1" x14ac:dyDescent="0.45">
      <c r="B4" s="54" t="s">
        <v>147</v>
      </c>
      <c r="C4" s="55" t="s">
        <v>238</v>
      </c>
      <c r="D4" s="148" t="s">
        <v>326</v>
      </c>
      <c r="E4" s="56" t="s">
        <v>148</v>
      </c>
      <c r="F4" s="56" t="s">
        <v>239</v>
      </c>
      <c r="G4" s="54" t="s">
        <v>149</v>
      </c>
      <c r="H4" s="57" t="s">
        <v>150</v>
      </c>
      <c r="I4" s="51" t="s">
        <v>151</v>
      </c>
      <c r="K4" s="45" t="s">
        <v>152</v>
      </c>
      <c r="M4" s="57" t="s">
        <v>240</v>
      </c>
    </row>
    <row r="5" spans="2:15" ht="39.950000000000003" customHeight="1" x14ac:dyDescent="0.4">
      <c r="B5" s="58" t="s">
        <v>153</v>
      </c>
      <c r="C5" s="59">
        <v>16.791999999999998</v>
      </c>
      <c r="D5" s="60">
        <v>19</v>
      </c>
      <c r="E5" s="60">
        <v>15.48</v>
      </c>
      <c r="F5" s="61"/>
      <c r="G5" s="474" t="s">
        <v>154</v>
      </c>
      <c r="H5" s="468" t="s">
        <v>155</v>
      </c>
      <c r="I5" s="62">
        <f>I6/2080</f>
        <v>15.480288461538462</v>
      </c>
      <c r="K5" s="63">
        <f>D5-I5</f>
        <v>3.5197115384615376</v>
      </c>
      <c r="M5" s="468" t="s">
        <v>241</v>
      </c>
    </row>
    <row r="6" spans="2:15" ht="42.6" customHeight="1" thickBot="1" x14ac:dyDescent="0.45">
      <c r="B6" s="64" t="s">
        <v>156</v>
      </c>
      <c r="C6" s="65">
        <v>34927.359999999993</v>
      </c>
      <c r="D6" s="65">
        <v>39522</v>
      </c>
      <c r="E6" s="65">
        <f>E5*2080</f>
        <v>32198.400000000001</v>
      </c>
      <c r="F6" s="66">
        <f>(D6-C6)/C6</f>
        <v>0.13154844797889126</v>
      </c>
      <c r="G6" s="475"/>
      <c r="H6" s="469"/>
      <c r="I6" s="67">
        <v>32199</v>
      </c>
      <c r="K6" s="63"/>
      <c r="M6" s="469"/>
      <c r="N6" s="64"/>
      <c r="O6" s="68">
        <f>(D6-C6)/C6</f>
        <v>0.13154844797889126</v>
      </c>
    </row>
    <row r="7" spans="2:15" x14ac:dyDescent="0.4">
      <c r="B7" s="58" t="s">
        <v>157</v>
      </c>
      <c r="C7" s="59">
        <v>21.736000000000001</v>
      </c>
      <c r="D7" s="60">
        <v>24.24</v>
      </c>
      <c r="E7" s="60">
        <v>19.96</v>
      </c>
      <c r="F7" s="61"/>
      <c r="G7" s="69" t="s">
        <v>158</v>
      </c>
      <c r="H7" s="468" t="s">
        <v>159</v>
      </c>
      <c r="I7" s="62">
        <f>I8/2080</f>
        <v>18.400480769230768</v>
      </c>
      <c r="K7" s="63">
        <f>D7-I7</f>
        <v>5.8395192307692305</v>
      </c>
      <c r="M7" s="468" t="s">
        <v>242</v>
      </c>
    </row>
    <row r="8" spans="2:15" ht="27" thickBot="1" x14ac:dyDescent="0.45">
      <c r="B8" s="70" t="s">
        <v>160</v>
      </c>
      <c r="C8" s="71">
        <v>45210.880000000005</v>
      </c>
      <c r="D8" s="71">
        <v>50422</v>
      </c>
      <c r="E8" s="71">
        <f>E7*2080</f>
        <v>41516.800000000003</v>
      </c>
      <c r="F8" s="72">
        <f>(D8-E8)/E8</f>
        <v>0.2144963002928934</v>
      </c>
      <c r="G8" s="45" t="s">
        <v>243</v>
      </c>
      <c r="H8" s="476"/>
      <c r="I8" s="67">
        <v>38273</v>
      </c>
      <c r="K8" s="63"/>
      <c r="M8" s="476"/>
      <c r="N8" s="73"/>
      <c r="O8" s="68">
        <f>(D8-C8)/C8</f>
        <v>0.11526252087992968</v>
      </c>
    </row>
    <row r="9" spans="2:15" x14ac:dyDescent="0.4">
      <c r="B9" s="58" t="s">
        <v>161</v>
      </c>
      <c r="C9" s="59">
        <v>17.260000000000002</v>
      </c>
      <c r="D9" s="60">
        <v>18.010000000000002</v>
      </c>
      <c r="E9" s="60">
        <v>15.53</v>
      </c>
      <c r="F9" s="61"/>
      <c r="G9" s="69"/>
      <c r="H9" s="468" t="s">
        <v>162</v>
      </c>
      <c r="I9" s="62">
        <f>I10/2080</f>
        <v>20.43028846153846</v>
      </c>
      <c r="K9" s="74">
        <f>D9-I9</f>
        <v>-2.4202884615384583</v>
      </c>
      <c r="M9" s="468" t="s">
        <v>244</v>
      </c>
      <c r="O9" s="75"/>
    </row>
    <row r="10" spans="2:15" ht="27" thickBot="1" x14ac:dyDescent="0.45">
      <c r="B10" s="64" t="s">
        <v>163</v>
      </c>
      <c r="C10" s="65">
        <v>35900.800000000003</v>
      </c>
      <c r="D10" s="65">
        <v>37457</v>
      </c>
      <c r="E10" s="65">
        <f>E9*2080</f>
        <v>32302.399999999998</v>
      </c>
      <c r="F10" s="66">
        <f>(D10-E10)/E10</f>
        <v>0.1595732824805588</v>
      </c>
      <c r="G10" s="73"/>
      <c r="H10" s="469"/>
      <c r="I10" s="67">
        <v>42495</v>
      </c>
      <c r="K10" s="63"/>
      <c r="M10" s="469"/>
      <c r="N10" s="73"/>
      <c r="O10" s="76">
        <f>(D10-C10)/C10</f>
        <v>4.334722346020136E-2</v>
      </c>
    </row>
    <row r="11" spans="2:15" x14ac:dyDescent="0.4">
      <c r="B11" s="58" t="s">
        <v>164</v>
      </c>
      <c r="C11" s="59">
        <v>21.814999999999998</v>
      </c>
      <c r="D11" s="60">
        <v>24.39</v>
      </c>
      <c r="E11" s="60">
        <v>21.14</v>
      </c>
      <c r="F11" s="61"/>
      <c r="G11" s="69" t="s">
        <v>165</v>
      </c>
      <c r="H11" s="468" t="s">
        <v>166</v>
      </c>
      <c r="I11" s="477" t="s">
        <v>167</v>
      </c>
      <c r="K11" s="63"/>
      <c r="M11" s="468" t="s">
        <v>245</v>
      </c>
    </row>
    <row r="12" spans="2:15" ht="27" thickBot="1" x14ac:dyDescent="0.45">
      <c r="B12" s="70" t="s">
        <v>168</v>
      </c>
      <c r="C12" s="71">
        <v>45375.199999999997</v>
      </c>
      <c r="D12" s="71">
        <v>50729</v>
      </c>
      <c r="E12" s="71">
        <f>E11*2080</f>
        <v>43971.200000000004</v>
      </c>
      <c r="F12" s="72">
        <f>(D12-E12)/E12</f>
        <v>0.15368695873662749</v>
      </c>
      <c r="G12" s="45" t="s">
        <v>169</v>
      </c>
      <c r="H12" s="476"/>
      <c r="I12" s="478"/>
      <c r="K12" s="63"/>
      <c r="M12" s="476"/>
      <c r="N12" s="73"/>
      <c r="O12" s="68">
        <f>(D12-C12)/C12</f>
        <v>0.11798956258044049</v>
      </c>
    </row>
    <row r="13" spans="2:15" ht="78.75" x14ac:dyDescent="0.4">
      <c r="B13" s="77" t="s">
        <v>170</v>
      </c>
      <c r="C13" s="78">
        <v>26.16</v>
      </c>
      <c r="D13" s="60">
        <v>30.57</v>
      </c>
      <c r="E13" s="60">
        <v>25.32</v>
      </c>
      <c r="F13" s="61"/>
      <c r="G13" s="69" t="s">
        <v>171</v>
      </c>
      <c r="H13" s="468" t="s">
        <v>172</v>
      </c>
      <c r="I13" s="62">
        <f>I14/2080</f>
        <v>19.703365384615385</v>
      </c>
      <c r="K13" s="63">
        <f>D13-I13</f>
        <v>10.866634615384616</v>
      </c>
      <c r="M13" s="468" t="s">
        <v>246</v>
      </c>
    </row>
    <row r="14" spans="2:15" ht="53.25" thickBot="1" x14ac:dyDescent="0.45">
      <c r="B14" s="79" t="s">
        <v>173</v>
      </c>
      <c r="C14" s="80">
        <v>54412.800000000003</v>
      </c>
      <c r="D14" s="65">
        <v>63585</v>
      </c>
      <c r="E14" s="65">
        <f>E13*2080</f>
        <v>52665.599999999999</v>
      </c>
      <c r="F14" s="66">
        <f>(D14-E14)/E14</f>
        <v>0.20733457892818086</v>
      </c>
      <c r="G14" s="73" t="s">
        <v>174</v>
      </c>
      <c r="H14" s="469"/>
      <c r="I14" s="67">
        <v>40983</v>
      </c>
      <c r="K14" s="63"/>
      <c r="M14" s="469"/>
      <c r="N14" s="73"/>
      <c r="O14" s="68">
        <f>(D14-C14)/C14</f>
        <v>0.1685669548341566</v>
      </c>
    </row>
    <row r="15" spans="2:15" x14ac:dyDescent="0.4">
      <c r="B15" s="58" t="s">
        <v>181</v>
      </c>
      <c r="C15" s="59">
        <v>28.8</v>
      </c>
      <c r="D15" s="60">
        <v>29.08</v>
      </c>
      <c r="E15" s="60">
        <v>27.62</v>
      </c>
      <c r="F15" s="61"/>
      <c r="G15" s="69"/>
      <c r="H15" s="468" t="s">
        <v>182</v>
      </c>
      <c r="I15" s="81"/>
      <c r="K15" s="63"/>
      <c r="M15" s="468" t="s">
        <v>247</v>
      </c>
    </row>
    <row r="16" spans="2:15" ht="27" thickBot="1" x14ac:dyDescent="0.45">
      <c r="B16" s="64" t="s">
        <v>183</v>
      </c>
      <c r="C16" s="65">
        <v>59904</v>
      </c>
      <c r="D16" s="65">
        <v>60495</v>
      </c>
      <c r="E16" s="65">
        <f>E15*2080</f>
        <v>57449.599999999999</v>
      </c>
      <c r="F16" s="66">
        <f>(D16-E16)/E16</f>
        <v>5.3009942627973067E-2</v>
      </c>
      <c r="G16" s="73"/>
      <c r="H16" s="469"/>
      <c r="I16" s="81"/>
      <c r="K16" s="63"/>
      <c r="M16" s="469"/>
      <c r="O16" s="82">
        <f>(D16-C16)/C16</f>
        <v>9.8657852564102561E-3</v>
      </c>
    </row>
    <row r="17" spans="2:15" x14ac:dyDescent="0.4">
      <c r="B17" s="58" t="s">
        <v>175</v>
      </c>
      <c r="C17" s="59">
        <v>30.59</v>
      </c>
      <c r="D17" s="60">
        <v>35.18</v>
      </c>
      <c r="E17" s="60">
        <v>29.29</v>
      </c>
      <c r="F17" s="61"/>
      <c r="G17" s="69" t="s">
        <v>176</v>
      </c>
      <c r="H17" s="468" t="s">
        <v>177</v>
      </c>
      <c r="I17" s="62">
        <f>I18/2080</f>
        <v>27.190865384615385</v>
      </c>
      <c r="K17" s="63">
        <f>D17-I17</f>
        <v>7.9891346153846143</v>
      </c>
      <c r="M17" s="468" t="s">
        <v>248</v>
      </c>
    </row>
    <row r="18" spans="2:15" ht="27" thickBot="1" x14ac:dyDescent="0.45">
      <c r="B18" s="64" t="s">
        <v>178</v>
      </c>
      <c r="C18" s="65">
        <v>63627.199999999997</v>
      </c>
      <c r="D18" s="65">
        <v>73171</v>
      </c>
      <c r="E18" s="65">
        <f>E17*2080</f>
        <v>60923.199999999997</v>
      </c>
      <c r="F18" s="66">
        <f>(D18-E18)/E18</f>
        <v>0.20103671507734333</v>
      </c>
      <c r="G18" s="73"/>
      <c r="H18" s="469"/>
      <c r="I18" s="67">
        <v>56557</v>
      </c>
      <c r="K18" s="63"/>
      <c r="M18" s="469"/>
      <c r="N18" s="73"/>
      <c r="O18" s="68">
        <f>(D18-C18)/C18</f>
        <v>0.1499955993663088</v>
      </c>
    </row>
    <row r="19" spans="2:15" x14ac:dyDescent="0.4">
      <c r="B19" s="58" t="s">
        <v>249</v>
      </c>
      <c r="C19" s="59">
        <v>31.99</v>
      </c>
      <c r="D19" s="59">
        <v>30.94</v>
      </c>
      <c r="E19" s="83"/>
      <c r="F19" s="84"/>
      <c r="G19" s="69"/>
      <c r="H19" s="468" t="s">
        <v>250</v>
      </c>
      <c r="I19" s="81"/>
      <c r="K19" s="63"/>
      <c r="M19" s="468" t="s">
        <v>251</v>
      </c>
    </row>
    <row r="20" spans="2:15" ht="27" thickBot="1" x14ac:dyDescent="0.45">
      <c r="B20" s="64" t="s">
        <v>252</v>
      </c>
      <c r="C20" s="65">
        <v>66539.199999999997</v>
      </c>
      <c r="D20" s="65">
        <v>64349</v>
      </c>
      <c r="E20" s="65"/>
      <c r="F20" s="85"/>
      <c r="G20" s="73"/>
      <c r="H20" s="469"/>
      <c r="I20" s="81"/>
      <c r="K20" s="63"/>
      <c r="M20" s="469"/>
      <c r="N20" s="64"/>
      <c r="O20" s="86">
        <f>(D20-C20)/C20</f>
        <v>-3.2915935268232818E-2</v>
      </c>
    </row>
    <row r="21" spans="2:15" x14ac:dyDescent="0.4">
      <c r="B21" s="70" t="s">
        <v>253</v>
      </c>
      <c r="C21" s="87">
        <v>33.46153846153846</v>
      </c>
      <c r="D21" s="87">
        <v>35.08</v>
      </c>
      <c r="E21" s="71" t="s">
        <v>167</v>
      </c>
      <c r="F21" s="88"/>
      <c r="G21" s="45" t="s">
        <v>254</v>
      </c>
      <c r="H21" s="468" t="s">
        <v>255</v>
      </c>
      <c r="I21" s="81"/>
      <c r="K21" s="63"/>
      <c r="M21" s="472" t="s">
        <v>256</v>
      </c>
      <c r="O21" s="89"/>
    </row>
    <row r="22" spans="2:15" ht="27" thickBot="1" x14ac:dyDescent="0.45">
      <c r="B22" s="64" t="s">
        <v>257</v>
      </c>
      <c r="C22" s="65">
        <v>69600</v>
      </c>
      <c r="D22" s="65">
        <v>72975</v>
      </c>
      <c r="E22" s="65" t="s">
        <v>167</v>
      </c>
      <c r="F22" s="90"/>
      <c r="G22" s="73" t="s">
        <v>258</v>
      </c>
      <c r="H22" s="469"/>
      <c r="I22" s="81"/>
      <c r="K22" s="63"/>
      <c r="M22" s="473"/>
      <c r="N22" s="64"/>
      <c r="O22" s="91">
        <f>(D22-C22)/C22</f>
        <v>4.8491379310344827E-2</v>
      </c>
    </row>
    <row r="23" spans="2:15" x14ac:dyDescent="0.4">
      <c r="B23" s="70" t="s">
        <v>259</v>
      </c>
      <c r="C23" s="87">
        <v>34.022499999999994</v>
      </c>
      <c r="D23" s="87">
        <v>38.65</v>
      </c>
      <c r="E23" s="71"/>
      <c r="F23" s="92"/>
      <c r="G23" s="45" t="s">
        <v>260</v>
      </c>
      <c r="H23" s="468" t="s">
        <v>172</v>
      </c>
      <c r="I23" s="81"/>
      <c r="K23" s="63"/>
      <c r="M23" s="468" t="s">
        <v>261</v>
      </c>
    </row>
    <row r="24" spans="2:15" ht="27" thickBot="1" x14ac:dyDescent="0.45">
      <c r="B24" s="64" t="s">
        <v>262</v>
      </c>
      <c r="C24" s="65">
        <v>70766.799999999988</v>
      </c>
      <c r="D24" s="65">
        <v>80392</v>
      </c>
      <c r="E24" s="65"/>
      <c r="F24" s="85"/>
      <c r="G24" s="73"/>
      <c r="H24" s="469"/>
      <c r="I24" s="81"/>
      <c r="K24" s="63"/>
      <c r="M24" s="469"/>
      <c r="N24" s="64"/>
      <c r="O24" s="76">
        <f>(D24-C24)/C24</f>
        <v>0.13601293261812056</v>
      </c>
    </row>
    <row r="25" spans="2:15" x14ac:dyDescent="0.4">
      <c r="B25" s="70" t="s">
        <v>263</v>
      </c>
      <c r="C25" s="87">
        <v>36.380000000000003</v>
      </c>
      <c r="D25" s="87">
        <v>40.56</v>
      </c>
      <c r="E25" s="71"/>
      <c r="F25" s="92"/>
      <c r="G25" s="45" t="s">
        <v>264</v>
      </c>
      <c r="H25" s="468" t="s">
        <v>172</v>
      </c>
      <c r="I25" s="81"/>
      <c r="K25" s="63"/>
      <c r="M25" s="468" t="s">
        <v>265</v>
      </c>
    </row>
    <row r="26" spans="2:15" ht="27" thickBot="1" x14ac:dyDescent="0.45">
      <c r="B26" s="64" t="s">
        <v>266</v>
      </c>
      <c r="C26" s="71">
        <v>75670.400000000009</v>
      </c>
      <c r="D26" s="71">
        <v>84.372</v>
      </c>
      <c r="E26" s="71"/>
      <c r="F26" s="92"/>
      <c r="H26" s="469"/>
      <c r="I26" s="81"/>
      <c r="K26" s="63"/>
      <c r="M26" s="469"/>
      <c r="N26" s="64"/>
      <c r="O26" s="76">
        <f>(D26-C26)/C26</f>
        <v>-0.99888500655474266</v>
      </c>
    </row>
    <row r="27" spans="2:15" x14ac:dyDescent="0.4">
      <c r="B27" s="58" t="s">
        <v>267</v>
      </c>
      <c r="C27" s="59">
        <v>40.57</v>
      </c>
      <c r="D27" s="60">
        <v>43.13</v>
      </c>
      <c r="E27" s="60">
        <v>40.06</v>
      </c>
      <c r="F27" s="61"/>
      <c r="G27" s="470" t="s">
        <v>179</v>
      </c>
      <c r="H27" s="468" t="s">
        <v>180</v>
      </c>
      <c r="I27" s="62">
        <f>I28/2080</f>
        <v>33.217788461538461</v>
      </c>
      <c r="K27" s="63">
        <f>D27-I27</f>
        <v>9.9122115384615412</v>
      </c>
      <c r="M27" s="468" t="s">
        <v>268</v>
      </c>
    </row>
    <row r="28" spans="2:15" ht="34.5" customHeight="1" thickBot="1" x14ac:dyDescent="0.45">
      <c r="B28" s="64" t="s">
        <v>269</v>
      </c>
      <c r="C28" s="65">
        <v>84385.600000000006</v>
      </c>
      <c r="D28" s="65">
        <v>89713</v>
      </c>
      <c r="E28" s="65">
        <f>E27*2080</f>
        <v>83324.800000000003</v>
      </c>
      <c r="F28" s="66">
        <f>(D28-E28)/E28</f>
        <v>7.6666250624063861E-2</v>
      </c>
      <c r="G28" s="471"/>
      <c r="H28" s="469"/>
      <c r="I28" s="67">
        <v>69093</v>
      </c>
      <c r="K28" s="63"/>
      <c r="M28" s="469"/>
      <c r="N28" s="64"/>
      <c r="O28" s="76">
        <f>(D28-C28)/C28</f>
        <v>6.3131624352970095E-2</v>
      </c>
    </row>
    <row r="29" spans="2:15" x14ac:dyDescent="0.4">
      <c r="B29" s="58" t="s">
        <v>270</v>
      </c>
      <c r="C29" s="59">
        <v>37.751999999999995</v>
      </c>
      <c r="D29" s="60">
        <v>43.07</v>
      </c>
      <c r="E29" s="60"/>
      <c r="F29" s="61"/>
      <c r="G29" s="69"/>
      <c r="H29" s="468" t="s">
        <v>172</v>
      </c>
      <c r="I29" s="62">
        <f>I30/2080</f>
        <v>25.143750000000001</v>
      </c>
      <c r="K29" s="63">
        <f>D29-I29</f>
        <v>17.92625</v>
      </c>
      <c r="M29" s="468" t="s">
        <v>271</v>
      </c>
    </row>
    <row r="30" spans="2:15" ht="27" thickBot="1" x14ac:dyDescent="0.45">
      <c r="B30" s="64" t="s">
        <v>272</v>
      </c>
      <c r="C30" s="65">
        <v>78524.159999999989</v>
      </c>
      <c r="D30" s="65">
        <v>89578</v>
      </c>
      <c r="E30" s="65"/>
      <c r="F30" s="66"/>
      <c r="G30" s="73"/>
      <c r="H30" s="469"/>
      <c r="I30" s="67">
        <v>52299</v>
      </c>
      <c r="K30" s="63"/>
      <c r="M30" s="469"/>
      <c r="N30" s="64"/>
      <c r="O30" s="76">
        <f>(D30-C30)/C30</f>
        <v>0.14076992354964399</v>
      </c>
    </row>
    <row r="31" spans="2:15" x14ac:dyDescent="0.4">
      <c r="B31" s="58" t="s">
        <v>184</v>
      </c>
      <c r="C31" s="59">
        <v>43.41</v>
      </c>
      <c r="D31" s="60">
        <v>47.11</v>
      </c>
      <c r="E31" s="60">
        <v>41.76</v>
      </c>
      <c r="F31" s="61"/>
      <c r="G31" s="69"/>
      <c r="H31" s="468" t="s">
        <v>185</v>
      </c>
      <c r="I31" s="93">
        <f>I32/2080</f>
        <v>33.460576923076921</v>
      </c>
      <c r="K31" s="63">
        <f>D31-I31</f>
        <v>13.649423076923078</v>
      </c>
      <c r="M31" s="468" t="s">
        <v>273</v>
      </c>
    </row>
    <row r="32" spans="2:15" ht="38.450000000000003" customHeight="1" thickBot="1" x14ac:dyDescent="0.45">
      <c r="B32" s="64" t="s">
        <v>186</v>
      </c>
      <c r="C32" s="65">
        <v>90292.799999999988</v>
      </c>
      <c r="D32" s="65">
        <v>97987</v>
      </c>
      <c r="E32" s="65">
        <f>E31*2080</f>
        <v>86860.800000000003</v>
      </c>
      <c r="F32" s="66">
        <f>(D32-E32)/E32</f>
        <v>0.12809230400825225</v>
      </c>
      <c r="G32" s="73"/>
      <c r="H32" s="469"/>
      <c r="I32" s="67">
        <v>69598</v>
      </c>
      <c r="K32" s="63"/>
      <c r="M32" s="469"/>
      <c r="N32" s="64"/>
      <c r="O32" s="76">
        <f>(D32-C32)/C32</f>
        <v>8.5213881948505446E-2</v>
      </c>
    </row>
    <row r="33" spans="2:15" x14ac:dyDescent="0.4">
      <c r="B33" s="58" t="s">
        <v>187</v>
      </c>
      <c r="C33" s="59">
        <v>59.6</v>
      </c>
      <c r="D33" s="60">
        <v>62.01</v>
      </c>
      <c r="E33" s="60">
        <v>57.41</v>
      </c>
      <c r="F33" s="61"/>
      <c r="G33" s="69"/>
      <c r="H33" s="468" t="s">
        <v>188</v>
      </c>
      <c r="I33" s="62">
        <f>I34/2080</f>
        <v>48.354326923076925</v>
      </c>
      <c r="K33" s="63">
        <f>D33-I33</f>
        <v>13.655673076923073</v>
      </c>
      <c r="M33" s="468" t="s">
        <v>274</v>
      </c>
    </row>
    <row r="34" spans="2:15" ht="27" thickBot="1" x14ac:dyDescent="0.45">
      <c r="B34" s="64" t="s">
        <v>189</v>
      </c>
      <c r="C34" s="65">
        <v>123968</v>
      </c>
      <c r="D34" s="65">
        <v>128978</v>
      </c>
      <c r="E34" s="65">
        <f>E33*2080</f>
        <v>119412.79999999999</v>
      </c>
      <c r="F34" s="66">
        <f>(D34-E34)/E34</f>
        <v>8.0101965618426266E-2</v>
      </c>
      <c r="G34" s="73"/>
      <c r="H34" s="469"/>
      <c r="I34" s="67">
        <v>100577</v>
      </c>
      <c r="K34" s="63"/>
      <c r="M34" s="469"/>
      <c r="N34" s="64"/>
      <c r="O34" s="76">
        <f>(D34-C34)/C34</f>
        <v>4.0413655136809501E-2</v>
      </c>
    </row>
    <row r="35" spans="2:15" x14ac:dyDescent="0.4">
      <c r="C35" s="87"/>
    </row>
    <row r="36" spans="2:15" ht="78.75" x14ac:dyDescent="0.4">
      <c r="B36" s="94" t="s">
        <v>275</v>
      </c>
      <c r="C36" s="95">
        <v>34927.359999999993</v>
      </c>
      <c r="D36" s="71">
        <f>D6</f>
        <v>39522</v>
      </c>
    </row>
    <row r="37" spans="2:15" x14ac:dyDescent="0.4">
      <c r="D37" s="96"/>
    </row>
    <row r="38" spans="2:15" x14ac:dyDescent="0.4">
      <c r="B38" s="97" t="s">
        <v>276</v>
      </c>
      <c r="C38" s="98">
        <v>0.2422</v>
      </c>
      <c r="D38" s="98">
        <f>23.39%+2%</f>
        <v>0.25390000000000001</v>
      </c>
      <c r="G38" s="45" t="s">
        <v>327</v>
      </c>
    </row>
    <row r="39" spans="2:15" ht="34.35" customHeight="1" x14ac:dyDescent="0.4">
      <c r="B39" s="97"/>
      <c r="D39" s="96"/>
      <c r="G39" s="466" t="s">
        <v>277</v>
      </c>
      <c r="H39" s="466"/>
      <c r="M39" s="45"/>
    </row>
    <row r="40" spans="2:15" x14ac:dyDescent="0.4">
      <c r="D40" s="96"/>
    </row>
    <row r="41" spans="2:15" x14ac:dyDescent="0.4">
      <c r="B41" s="97" t="s">
        <v>16</v>
      </c>
      <c r="C41" s="99">
        <v>0.12</v>
      </c>
      <c r="D41" s="100">
        <v>0.12</v>
      </c>
      <c r="G41" s="45" t="s">
        <v>278</v>
      </c>
    </row>
    <row r="42" spans="2:15" x14ac:dyDescent="0.4">
      <c r="B42" s="97"/>
      <c r="D42" s="48"/>
    </row>
    <row r="43" spans="2:15" x14ac:dyDescent="0.4">
      <c r="B43" s="467" t="s">
        <v>279</v>
      </c>
      <c r="C43" s="467"/>
      <c r="D43" s="467"/>
      <c r="E43" s="467"/>
      <c r="F43" s="467"/>
      <c r="G43" s="467"/>
    </row>
    <row r="44" spans="2:15" x14ac:dyDescent="0.4">
      <c r="B44" s="97" t="s">
        <v>280</v>
      </c>
      <c r="C44" s="71">
        <v>211870</v>
      </c>
      <c r="D44" s="71">
        <v>247150</v>
      </c>
      <c r="G44" s="45" t="s">
        <v>281</v>
      </c>
    </row>
    <row r="45" spans="2:15" x14ac:dyDescent="0.4">
      <c r="B45" s="97" t="s">
        <v>282</v>
      </c>
      <c r="C45" s="71">
        <v>188350</v>
      </c>
      <c r="D45" s="71">
        <v>206010</v>
      </c>
      <c r="G45" s="45" t="s">
        <v>283</v>
      </c>
    </row>
    <row r="46" spans="2:15" x14ac:dyDescent="0.4">
      <c r="B46" s="97" t="s">
        <v>284</v>
      </c>
      <c r="C46" s="71">
        <v>118660</v>
      </c>
      <c r="D46" s="71">
        <f>[26]Sheet1!G303</f>
        <v>129960</v>
      </c>
      <c r="G46" s="45" t="s">
        <v>285</v>
      </c>
      <c r="O46" s="89"/>
    </row>
    <row r="47" spans="2:15" x14ac:dyDescent="0.4">
      <c r="B47" s="97" t="s">
        <v>286</v>
      </c>
      <c r="D47" s="71">
        <f>(D12*0.55)+(D14*0.45)</f>
        <v>56514.2</v>
      </c>
      <c r="G47" s="45" t="s">
        <v>287</v>
      </c>
    </row>
    <row r="49" spans="4:4" x14ac:dyDescent="0.4">
      <c r="D49" s="63"/>
    </row>
    <row r="50" spans="4:4" x14ac:dyDescent="0.4">
      <c r="D50" s="101"/>
    </row>
  </sheetData>
  <mergeCells count="35">
    <mergeCell ref="H15:H16"/>
    <mergeCell ref="M15:M16"/>
    <mergeCell ref="G5:G6"/>
    <mergeCell ref="H5:H6"/>
    <mergeCell ref="M5:M6"/>
    <mergeCell ref="H7:H8"/>
    <mergeCell ref="M7:M8"/>
    <mergeCell ref="H9:H10"/>
    <mergeCell ref="M9:M10"/>
    <mergeCell ref="H11:H12"/>
    <mergeCell ref="I11:I12"/>
    <mergeCell ref="M11:M12"/>
    <mergeCell ref="H13:H14"/>
    <mergeCell ref="M13:M14"/>
    <mergeCell ref="H17:H18"/>
    <mergeCell ref="M17:M18"/>
    <mergeCell ref="H19:H20"/>
    <mergeCell ref="M19:M20"/>
    <mergeCell ref="H21:H22"/>
    <mergeCell ref="M21:M22"/>
    <mergeCell ref="H23:H24"/>
    <mergeCell ref="M23:M24"/>
    <mergeCell ref="H25:H26"/>
    <mergeCell ref="M25:M26"/>
    <mergeCell ref="G27:G28"/>
    <mergeCell ref="H27:H28"/>
    <mergeCell ref="M27:M28"/>
    <mergeCell ref="G39:H39"/>
    <mergeCell ref="B43:G43"/>
    <mergeCell ref="H29:H30"/>
    <mergeCell ref="M29:M30"/>
    <mergeCell ref="H31:H32"/>
    <mergeCell ref="M31:M32"/>
    <mergeCell ref="H33:H34"/>
    <mergeCell ref="M33:M34"/>
  </mergeCells>
  <pageMargins left="0.7" right="0.7" top="0.75" bottom="0.75" header="0.3" footer="0.3"/>
  <pageSetup scale="59" fitToHeight="0" orientation="landscape"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1FBBD7-9B07-4667-9715-D8831A38F04D}">
  <dimension ref="F1:K19"/>
  <sheetViews>
    <sheetView topLeftCell="D1" zoomScale="160" zoomScaleNormal="160" workbookViewId="0">
      <selection activeCell="L23" sqref="L23"/>
    </sheetView>
  </sheetViews>
  <sheetFormatPr defaultRowHeight="11.25" x14ac:dyDescent="0.2"/>
  <cols>
    <col min="6" max="6" width="30.33203125" bestFit="1" customWidth="1"/>
    <col min="7" max="7" width="11.33203125" bestFit="1" customWidth="1"/>
    <col min="8" max="8" width="14.5" bestFit="1" customWidth="1"/>
    <col min="9" max="9" width="12.1640625" bestFit="1" customWidth="1"/>
    <col min="10" max="10" width="14.33203125" customWidth="1"/>
    <col min="11" max="11" width="9.83203125" bestFit="1" customWidth="1"/>
  </cols>
  <sheetData>
    <row r="1" spans="6:11" ht="12" thickBot="1" x14ac:dyDescent="0.25"/>
    <row r="2" spans="6:11" x14ac:dyDescent="0.2">
      <c r="F2" s="125" t="s">
        <v>295</v>
      </c>
      <c r="G2" s="126" t="s">
        <v>296</v>
      </c>
      <c r="H2" s="126" t="s">
        <v>297</v>
      </c>
      <c r="I2" s="126" t="s">
        <v>298</v>
      </c>
      <c r="J2" s="127" t="s">
        <v>299</v>
      </c>
    </row>
    <row r="3" spans="6:11" x14ac:dyDescent="0.2">
      <c r="F3" s="479" t="s">
        <v>303</v>
      </c>
      <c r="G3" s="128">
        <v>1</v>
      </c>
      <c r="H3" s="120" t="s">
        <v>308</v>
      </c>
      <c r="I3" s="187">
        <f>'Models FNLA'!E24</f>
        <v>43874.32406992805</v>
      </c>
      <c r="J3" s="188">
        <v>29303</v>
      </c>
      <c r="K3" s="124">
        <f>(I3-J3)/J3</f>
        <v>0.49726390028079209</v>
      </c>
    </row>
    <row r="4" spans="6:11" x14ac:dyDescent="0.2">
      <c r="F4" s="480"/>
      <c r="G4" s="129">
        <v>2</v>
      </c>
      <c r="H4" s="120" t="s">
        <v>308</v>
      </c>
      <c r="I4" s="187">
        <f>'Models FNLA'!J24</f>
        <v>52859.01616659257</v>
      </c>
      <c r="J4" s="188">
        <v>35571</v>
      </c>
      <c r="K4" s="124">
        <f t="shared" ref="K4:K11" si="0">(I4-J4)/J4</f>
        <v>0.48601434220552048</v>
      </c>
    </row>
    <row r="5" spans="6:11" x14ac:dyDescent="0.2">
      <c r="F5" s="480"/>
      <c r="G5" s="129">
        <v>3</v>
      </c>
      <c r="H5" s="120" t="s">
        <v>308</v>
      </c>
      <c r="I5" s="187">
        <f>'Models FNLA'!E48</f>
        <v>61843.708263257118</v>
      </c>
      <c r="J5" s="188">
        <v>41494</v>
      </c>
      <c r="K5" s="124">
        <f t="shared" si="0"/>
        <v>0.49042532084776397</v>
      </c>
    </row>
    <row r="6" spans="6:11" x14ac:dyDescent="0.2">
      <c r="F6" s="480"/>
      <c r="G6" s="129">
        <v>4</v>
      </c>
      <c r="H6" s="120" t="s">
        <v>308</v>
      </c>
      <c r="I6" s="187">
        <f>'Models FNLA'!J48</f>
        <v>70828.400359921638</v>
      </c>
      <c r="J6" s="188">
        <v>45631</v>
      </c>
      <c r="K6" s="124">
        <f t="shared" si="0"/>
        <v>0.55219917073747316</v>
      </c>
    </row>
    <row r="7" spans="6:11" x14ac:dyDescent="0.2">
      <c r="F7" s="480"/>
      <c r="G7" s="129">
        <v>5</v>
      </c>
      <c r="H7" s="120" t="s">
        <v>308</v>
      </c>
      <c r="I7" s="187">
        <f>'Models FNLA'!E72</f>
        <v>79813.092456586179</v>
      </c>
      <c r="J7" s="188">
        <v>62841</v>
      </c>
      <c r="K7" s="124">
        <f t="shared" si="0"/>
        <v>0.27007992324415875</v>
      </c>
    </row>
    <row r="8" spans="6:11" x14ac:dyDescent="0.2">
      <c r="F8" s="480"/>
      <c r="G8" s="129">
        <v>6</v>
      </c>
      <c r="H8" s="120" t="s">
        <v>308</v>
      </c>
      <c r="I8" s="187">
        <f>'Models FNLA'!J72</f>
        <v>90590.569861792144</v>
      </c>
      <c r="J8" s="188">
        <v>83214</v>
      </c>
      <c r="K8" s="124">
        <f t="shared" si="0"/>
        <v>8.8645779097172889E-2</v>
      </c>
    </row>
    <row r="9" spans="6:11" x14ac:dyDescent="0.2">
      <c r="F9" s="481"/>
      <c r="G9" s="131" t="s">
        <v>302</v>
      </c>
      <c r="H9" s="132"/>
      <c r="I9" s="132" t="s">
        <v>301</v>
      </c>
      <c r="J9" s="133" t="s">
        <v>300</v>
      </c>
      <c r="K9" s="124"/>
    </row>
    <row r="10" spans="6:11" x14ac:dyDescent="0.2">
      <c r="F10" s="121" t="s">
        <v>304</v>
      </c>
      <c r="G10" s="129" t="s">
        <v>306</v>
      </c>
      <c r="H10" s="120" t="s">
        <v>308</v>
      </c>
      <c r="I10" s="187">
        <f>'Staff add-on'!D11</f>
        <v>4123.4878844107989</v>
      </c>
      <c r="J10" s="188">
        <v>3340</v>
      </c>
      <c r="K10" s="124">
        <f t="shared" si="0"/>
        <v>0.23457721090143679</v>
      </c>
    </row>
    <row r="11" spans="6:11" ht="12" thickBot="1" x14ac:dyDescent="0.25">
      <c r="F11" s="122" t="s">
        <v>305</v>
      </c>
      <c r="G11" s="130" t="s">
        <v>307</v>
      </c>
      <c r="H11" s="123" t="s">
        <v>308</v>
      </c>
      <c r="I11" s="189">
        <f>'Staff add-on'!D10</f>
        <v>8246.9757688215977</v>
      </c>
      <c r="J11" s="190">
        <v>6680</v>
      </c>
      <c r="K11" s="124">
        <f t="shared" si="0"/>
        <v>0.23457721090143679</v>
      </c>
    </row>
    <row r="14" spans="6:11" ht="12" thickBot="1" x14ac:dyDescent="0.25"/>
    <row r="15" spans="6:11" ht="12" thickBot="1" x14ac:dyDescent="0.25">
      <c r="H15" s="482" t="s">
        <v>348</v>
      </c>
      <c r="I15" s="483"/>
      <c r="J15" s="483"/>
      <c r="K15" s="484"/>
    </row>
    <row r="16" spans="6:11" x14ac:dyDescent="0.2">
      <c r="H16" s="191" t="s">
        <v>389</v>
      </c>
      <c r="I16" s="192" t="s">
        <v>346</v>
      </c>
      <c r="J16" s="192" t="s">
        <v>390</v>
      </c>
      <c r="K16" s="193" t="s">
        <v>347</v>
      </c>
    </row>
    <row r="17" spans="8:11" ht="12" thickBot="1" x14ac:dyDescent="0.25">
      <c r="H17" s="194">
        <v>15568872</v>
      </c>
      <c r="I17" s="195">
        <f>AVERAGE(K3:K8)</f>
        <v>0.39743807273548026</v>
      </c>
      <c r="J17" s="196">
        <f>H17*(I17+1)</f>
        <v>21756534.482345384</v>
      </c>
      <c r="K17" s="197">
        <f>J17-H17</f>
        <v>6187662.4823453836</v>
      </c>
    </row>
    <row r="18" spans="8:11" x14ac:dyDescent="0.2">
      <c r="H18" s="120"/>
      <c r="I18" s="120"/>
      <c r="J18" s="120"/>
      <c r="K18" s="120"/>
    </row>
    <row r="19" spans="8:11" x14ac:dyDescent="0.2">
      <c r="H19" s="120"/>
      <c r="I19" s="120"/>
      <c r="J19" s="120"/>
      <c r="K19" s="120"/>
    </row>
  </sheetData>
  <mergeCells count="2">
    <mergeCell ref="F3:F9"/>
    <mergeCell ref="H15:K15"/>
  </mergeCells>
  <pageMargins left="0.7" right="0.7" top="0.75" bottom="0.75" header="0.3" footer="0.3"/>
  <legacy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931A13-9B17-427F-AB2B-1F465050032E}">
  <dimension ref="A1:EEM300"/>
  <sheetViews>
    <sheetView topLeftCell="A21" workbookViewId="0">
      <selection activeCell="B36" sqref="B36"/>
    </sheetView>
  </sheetViews>
  <sheetFormatPr defaultRowHeight="15" x14ac:dyDescent="0.25"/>
  <cols>
    <col min="1" max="1" width="49.83203125" customWidth="1"/>
    <col min="2" max="2" width="22.83203125" customWidth="1"/>
    <col min="4" max="163" width="22.83203125" customWidth="1"/>
    <col min="3164" max="3203" width="8.83203125" style="145"/>
    <col min="3404" max="3523" width="8.83203125" style="146"/>
  </cols>
  <sheetData>
    <row r="1" spans="1:163" x14ac:dyDescent="0.25">
      <c r="A1" s="223">
        <v>22</v>
      </c>
      <c r="C1" s="224" t="s">
        <v>309</v>
      </c>
      <c r="E1" s="225">
        <f ca="1">IF(COUNT(E12:E300)=0,"-",AVERAGE(E12:OFFSET(E12,$A$1-1,0)))</f>
        <v>2087.0468252002183</v>
      </c>
      <c r="G1" s="225">
        <f ca="1">IF(COUNT(G12:G300)=0,"-",AVERAGE(G12:OFFSET(G12,$A$1-1,0)))</f>
        <v>336.21577366809527</v>
      </c>
      <c r="I1" s="225" t="str">
        <f ca="1">IF(COUNT(I12:I300)=0,"-",AVERAGE(I12:OFFSET(I12,$A$1-1,0)))</f>
        <v>-</v>
      </c>
      <c r="K1" s="225">
        <f ca="1">IF(COUNT(K12:K300)=0,"-",AVERAGE(K12:OFFSET(K12,$A$1-1,0)))</f>
        <v>19.042286509876604</v>
      </c>
      <c r="M1" s="225" t="str">
        <f ca="1">IF(COUNT(M12:M300)=0,"-",AVERAGE(M12:OFFSET(M12,$A$1-1,0)))</f>
        <v>-</v>
      </c>
      <c r="O1" s="225">
        <f ca="1">IF(COUNT(O12:O300)=0,"-",AVERAGE(O12:OFFSET(O12,$A$1-1,0)))</f>
        <v>126.14923592237858</v>
      </c>
      <c r="Q1" s="225">
        <f ca="1">IF(COUNT(Q12:Q300)=0,"-",AVERAGE(Q12:OFFSET(Q12,$A$1-1,0)))</f>
        <v>55.35327509520247</v>
      </c>
      <c r="S1" s="225">
        <f ca="1">IF(COUNT(S12:S300)=0,"-",AVERAGE(S12:OFFSET(S12,$A$1-1,0)))</f>
        <v>173.32851854246277</v>
      </c>
      <c r="U1" s="225">
        <f ca="1">IF(COUNT(U12:U300)=0,"-",AVERAGE(U12:OFFSET(U12,$A$1-1,0)))</f>
        <v>122.83629413005492</v>
      </c>
      <c r="W1" s="225">
        <f ca="1">IF(COUNT(W12:W300)=0,"-",AVERAGE(W12:OFFSET(W12,$A$1-1,0)))</f>
        <v>0.1610305958132045</v>
      </c>
      <c r="Y1" s="225" t="str">
        <f ca="1">IF(COUNT(Y12:Y300)=0,"-",AVERAGE(Y12:OFFSET(Y12,$A$1-1,0)))</f>
        <v>-</v>
      </c>
      <c r="AA1" s="225">
        <f ca="1">IF(COUNT(AA12:AA300)=0,"-",AVERAGE(AA12:OFFSET(AA12,$A$1-1,0)))</f>
        <v>0.16194852266230259</v>
      </c>
      <c r="AC1" s="225">
        <f ca="1">IF(COUNT(AC12:AC300)=0,"-",AVERAGE(AC12:OFFSET(AC12,$A$1-1,0)))</f>
        <v>4291.1009584153089</v>
      </c>
      <c r="AE1" s="225">
        <f ca="1">IF(COUNT(AE12:AE300)=0,"-",AVERAGE(AE12:OFFSET(AE12,$A$1-1,0)))</f>
        <v>3950.4696820296099</v>
      </c>
      <c r="AG1" s="225" t="str">
        <f ca="1">IF(COUNT(AG12:AG300)=0,"-",AVERAGE(AG12:OFFSET(AG12,$A$1-1,0)))</f>
        <v>-</v>
      </c>
      <c r="AI1" s="225" t="str">
        <f ca="1">IF(COUNT(AI12:AI300)=0,"-",AVERAGE(AI12:OFFSET(AI12,$A$1-1,0)))</f>
        <v>-</v>
      </c>
      <c r="AK1" s="225">
        <f ca="1">IF(COUNT(AK12:AK300)=0,"-",AVERAGE(AK12:OFFSET(AK12,$A$1-1,0)))</f>
        <v>1490.3920699287203</v>
      </c>
      <c r="AM1" s="225" t="str">
        <f ca="1">IF(COUNT(AM12:AM300)=0,"-",AVERAGE(AM12:OFFSET(AM12,$A$1-1,0)))</f>
        <v>-</v>
      </c>
      <c r="AO1" s="225">
        <f ca="1">IF(COUNT(AO12:AO300)=0,"-",AVERAGE(AO12:OFFSET(AO12,$A$1-1,0)))</f>
        <v>2755.5146614972859</v>
      </c>
      <c r="AQ1" s="225">
        <f ca="1">IF(COUNT(AQ12:AQ300)=0,"-",AVERAGE(AQ12:OFFSET(AQ12,$A$1-1,0)))</f>
        <v>5317.1299651206546</v>
      </c>
      <c r="AS1" s="225">
        <f ca="1">IF(COUNT(AS12:AS300)=0,"-",AVERAGE(AS12:OFFSET(AS12,$A$1-1,0)))</f>
        <v>13118.446845493016</v>
      </c>
      <c r="AU1" s="225">
        <f ca="1">IF(COUNT(AU12:AU300)=0,"-",AVERAGE(AU12:OFFSET(AU12,$A$1-1,0)))</f>
        <v>3458.3441609442866</v>
      </c>
      <c r="AW1" s="225">
        <f ca="1">IF(COUNT(AW12:AW300)=0,"-",AVERAGE(AW12:OFFSET(AW12,$A$1-1,0)))</f>
        <v>728.36419437340157</v>
      </c>
      <c r="AY1" s="225">
        <f ca="1">IF(COUNT(AY12:AY300)=0,"-",AVERAGE(AY12:OFFSET(AY12,$A$1-1,0)))</f>
        <v>277.11868916248585</v>
      </c>
      <c r="BA1" s="225">
        <f ca="1">IF(COUNT(BA12:BA300)=0,"-",AVERAGE(BA12:OFFSET(BA12,$A$1-1,0)))</f>
        <v>10641.665018074613</v>
      </c>
      <c r="BC1" s="225">
        <f ca="1">IF(COUNT(BC12:BC300)=0,"-",AVERAGE(BC12:OFFSET(BC12,$A$1-1,0)))</f>
        <v>261.89564226756244</v>
      </c>
      <c r="BE1" s="225">
        <f ca="1">IF(COUNT(BE12:BE300)=0,"-",AVERAGE(BE12:OFFSET(BE12,$A$1-1,0)))</f>
        <v>281.81009306034605</v>
      </c>
      <c r="BG1" s="225">
        <f ca="1">IF(COUNT(BG12:BG300)=0,"-",AVERAGE(BG12:OFFSET(BG12,$A$1-1,0)))</f>
        <v>2049.7968843826934</v>
      </c>
      <c r="BI1" s="225">
        <f ca="1">IF(COUNT(BI12:BI300)=0,"-",AVERAGE(BI12:OFFSET(BI12,$A$1-1,0)))</f>
        <v>294.31719162352385</v>
      </c>
      <c r="BK1" s="225">
        <f ca="1">IF(COUNT(BK12:BK300)=0,"-",AVERAGE(BK12:OFFSET(BK12,$A$1-1,0)))</f>
        <v>414.00224103761428</v>
      </c>
      <c r="BM1" s="225" t="str">
        <f ca="1">IF(COUNT(BM12:BM300)=0,"-",AVERAGE(BM12:OFFSET(BM12,$A$1-1,0)))</f>
        <v>-</v>
      </c>
      <c r="BO1" s="225">
        <f ca="1">IF(COUNT(BO12:BO300)=0,"-",AVERAGE(BO12:OFFSET(BO12,$A$1-1,0)))</f>
        <v>15.532127309198705</v>
      </c>
      <c r="BQ1" s="225">
        <f ca="1">IF(COUNT(BQ12:BQ300)=0,"-",AVERAGE(BQ12:OFFSET(BQ12,$A$1-1,0)))</f>
        <v>1337.7644194705472</v>
      </c>
      <c r="BS1" s="225">
        <f ca="1">IF(COUNT(BS12:BS300)=0,"-",AVERAGE(BS12:OFFSET(BS12,$A$1-1,0)))</f>
        <v>2481.4330586340816</v>
      </c>
      <c r="BU1" s="225" t="str">
        <f ca="1">IF(COUNT(BU12:BU300)=0,"-",AVERAGE(BU12:OFFSET(BU12,$A$1-1,0)))</f>
        <v>-</v>
      </c>
      <c r="BW1" s="225" t="str">
        <f ca="1">IF(COUNT(BW12:BW300)=0,"-",AVERAGE(BW12:OFFSET(BW12,$A$1-1,0)))</f>
        <v>-</v>
      </c>
      <c r="BY1" s="225">
        <f ca="1">IF(COUNT(BY12:BY300)=0,"-",AVERAGE(BY12:OFFSET(BY12,$A$1-1,0)))</f>
        <v>5889.1331241588096</v>
      </c>
      <c r="CA1" s="225" t="str">
        <f ca="1">IF(COUNT(CA12:CA300)=0,"-",AVERAGE(CA12:OFFSET(CA12,$A$1-1,0)))</f>
        <v>-</v>
      </c>
      <c r="CC1" s="225">
        <f ca="1">IF(COUNT(CC12:CC300)=0,"-",AVERAGE(CC12:OFFSET(CC12,$A$1-1,0)))</f>
        <v>2193.6287621826195</v>
      </c>
      <c r="CE1" s="225">
        <f ca="1">IF(COUNT(CE12:CE300)=0,"-",AVERAGE(CE12:OFFSET(CE12,$A$1-1,0)))</f>
        <v>13297.999827435015</v>
      </c>
      <c r="CG1" s="225" t="str">
        <f ca="1">IF(COUNT(CG12:CG300)=0,"-",AVERAGE(CG12:OFFSET(CG12,$A$1-1,0)))</f>
        <v>-</v>
      </c>
      <c r="CI1" s="225" t="str">
        <f ca="1">IF(COUNT(CI12:CI300)=0,"-",AVERAGE(CI12:OFFSET(CI12,$A$1-1,0)))</f>
        <v>-</v>
      </c>
      <c r="CK1" s="225" t="str">
        <f ca="1">IF(COUNT(CK12:CK300)=0,"-",AVERAGE(CK12:OFFSET(CK12,$A$1-1,0)))</f>
        <v>-</v>
      </c>
      <c r="CM1" s="225" t="str">
        <f ca="1">IF(COUNT(CM12:CM300)=0,"-",AVERAGE(CM12:OFFSET(CM12,$A$1-1,0)))</f>
        <v>-</v>
      </c>
      <c r="CO1" s="225" t="str">
        <f ca="1">IF(COUNT(CO12:CO300)=0,"-",AVERAGE(CO12:OFFSET(CO12,$A$1-1,0)))</f>
        <v>-</v>
      </c>
      <c r="CQ1" s="225" t="str">
        <f ca="1">IF(COUNT(CQ12:CQ300)=0,"-",AVERAGE(CQ12:OFFSET(CQ12,$A$1-1,0)))</f>
        <v>-</v>
      </c>
      <c r="CS1" s="225" t="str">
        <f ca="1">IF(COUNT(CS12:CS300)=0,"-",AVERAGE(CS12:OFFSET(CS12,$A$1-1,0)))</f>
        <v>-</v>
      </c>
      <c r="CU1" s="225" t="str">
        <f ca="1">IF(COUNT(CU12:CU300)=0,"-",AVERAGE(CU12:OFFSET(CU12,$A$1-1,0)))</f>
        <v>-</v>
      </c>
      <c r="CW1" s="225" t="str">
        <f ca="1">IF(COUNT(CW12:CW300)=0,"-",AVERAGE(CW12:OFFSET(CW12,$A$1-1,0)))</f>
        <v>-</v>
      </c>
      <c r="CY1" s="225" t="str">
        <f ca="1">IF(COUNT(CY12:CY300)=0,"-",AVERAGE(CY12:OFFSET(CY12,$A$1-1,0)))</f>
        <v>-</v>
      </c>
      <c r="DA1" s="225" t="str">
        <f ca="1">IF(COUNT(DA12:DA300)=0,"-",AVERAGE(DA12:OFFSET(DA12,$A$1-1,0)))</f>
        <v>-</v>
      </c>
      <c r="DC1" s="225" t="str">
        <f ca="1">IF(COUNT(DC12:DC300)=0,"-",AVERAGE(DC12:OFFSET(DC12,$A$1-1,0)))</f>
        <v>-</v>
      </c>
      <c r="DE1" s="225" t="str">
        <f ca="1">IF(COUNT(DE12:DE300)=0,"-",AVERAGE(DE12:OFFSET(DE12,$A$1-1,0)))</f>
        <v>-</v>
      </c>
      <c r="DG1" s="225" t="str">
        <f ca="1">IF(COUNT(DG12:DG300)=0,"-",AVERAGE(DG12:OFFSET(DG12,$A$1-1,0)))</f>
        <v>-</v>
      </c>
      <c r="DI1" s="225" t="str">
        <f ca="1">IF(COUNT(DI12:DI300)=0,"-",AVERAGE(DI12:OFFSET(DI12,$A$1-1,0)))</f>
        <v>-</v>
      </c>
      <c r="DK1" s="225" t="str">
        <f ca="1">IF(COUNT(DK12:DK300)=0,"-",AVERAGE(DK12:OFFSET(DK12,$A$1-1,0)))</f>
        <v>-</v>
      </c>
      <c r="DM1" s="225" t="str">
        <f ca="1">IF(COUNT(DM12:DM300)=0,"-",AVERAGE(DM12:OFFSET(DM12,$A$1-1,0)))</f>
        <v>-</v>
      </c>
      <c r="DO1" s="225" t="str">
        <f ca="1">IF(COUNT(DO12:DO300)=0,"-",AVERAGE(DO12:OFFSET(DO12,$A$1-1,0)))</f>
        <v>-</v>
      </c>
      <c r="DQ1" s="225" t="str">
        <f ca="1">IF(COUNT(DQ12:DQ300)=0,"-",AVERAGE(DQ12:OFFSET(DQ12,$A$1-1,0)))</f>
        <v>-</v>
      </c>
      <c r="DS1" s="225" t="str">
        <f ca="1">IF(COUNT(DS12:DS300)=0,"-",AVERAGE(DS12:OFFSET(DS12,$A$1-1,0)))</f>
        <v>-</v>
      </c>
      <c r="DU1" s="225" t="str">
        <f ca="1">IF(COUNT(DU12:DU300)=0,"-",AVERAGE(DU12:OFFSET(DU12,$A$1-1,0)))</f>
        <v>-</v>
      </c>
      <c r="DW1" s="225" t="str">
        <f ca="1">IF(COUNT(DW12:DW300)=0,"-",AVERAGE(DW12:OFFSET(DW12,$A$1-1,0)))</f>
        <v>-</v>
      </c>
      <c r="DY1" s="225" t="str">
        <f ca="1">IF(COUNT(DY12:DY300)=0,"-",AVERAGE(DY12:OFFSET(DY12,$A$1-1,0)))</f>
        <v>-</v>
      </c>
      <c r="EA1" s="225" t="str">
        <f ca="1">IF(COUNT(EA12:EA300)=0,"-",AVERAGE(EA12:OFFSET(EA12,$A$1-1,0)))</f>
        <v>-</v>
      </c>
      <c r="EC1" s="225" t="str">
        <f ca="1">IF(COUNT(EC12:EC300)=0,"-",AVERAGE(EC12:OFFSET(EC12,$A$1-1,0)))</f>
        <v>-</v>
      </c>
      <c r="EE1" s="225" t="str">
        <f ca="1">IF(COUNT(EE12:EE300)=0,"-",AVERAGE(EE12:OFFSET(EE12,$A$1-1,0)))</f>
        <v>-</v>
      </c>
      <c r="EG1" s="225" t="str">
        <f ca="1">IF(COUNT(EG12:EG300)=0,"-",AVERAGE(EG12:OFFSET(EG12,$A$1-1,0)))</f>
        <v>-</v>
      </c>
      <c r="EI1" s="225" t="str">
        <f ca="1">IF(COUNT(EI12:EI300)=0,"-",AVERAGE(EI12:OFFSET(EI12,$A$1-1,0)))</f>
        <v>-</v>
      </c>
      <c r="EK1" s="225" t="str">
        <f ca="1">IF(COUNT(EK12:EK300)=0,"-",AVERAGE(EK12:OFFSET(EK12,$A$1-1,0)))</f>
        <v>-</v>
      </c>
      <c r="EM1" s="225" t="str">
        <f ca="1">IF(COUNT(EM12:EM300)=0,"-",AVERAGE(EM12:OFFSET(EM12,$A$1-1,0)))</f>
        <v>-</v>
      </c>
      <c r="EO1" s="225" t="str">
        <f ca="1">IF(COUNT(EO12:EO300)=0,"-",AVERAGE(EO12:OFFSET(EO12,$A$1-1,0)))</f>
        <v>-</v>
      </c>
      <c r="EQ1" s="225" t="str">
        <f ca="1">IF(COUNT(EQ12:EQ300)=0,"-",AVERAGE(EQ12:OFFSET(EQ12,$A$1-1,0)))</f>
        <v>-</v>
      </c>
      <c r="ES1" s="225" t="str">
        <f ca="1">IF(COUNT(ES12:ES300)=0,"-",AVERAGE(ES12:OFFSET(ES12,$A$1-1,0)))</f>
        <v>-</v>
      </c>
      <c r="EU1" s="225" t="str">
        <f ca="1">IF(COUNT(EU12:EU300)=0,"-",AVERAGE(EU12:OFFSET(EU12,$A$1-1,0)))</f>
        <v>-</v>
      </c>
      <c r="EW1" s="225" t="str">
        <f ca="1">IF(COUNT(EW12:EW300)=0,"-",AVERAGE(EW12:OFFSET(EW12,$A$1-1,0)))</f>
        <v>-</v>
      </c>
      <c r="EY1" s="225" t="str">
        <f ca="1">IF(COUNT(EY12:EY300)=0,"-",AVERAGE(EY12:OFFSET(EY12,$A$1-1,0)))</f>
        <v>-</v>
      </c>
      <c r="FA1" s="225" t="str">
        <f ca="1">IF(COUNT(FA12:FA300)=0,"-",AVERAGE(FA12:OFFSET(FA12,$A$1-1,0)))</f>
        <v>-</v>
      </c>
      <c r="FC1" s="225" t="str">
        <f ca="1">IF(COUNT(FC12:FC300)=0,"-",AVERAGE(FC12:OFFSET(FC12,$A$1-1,0)))</f>
        <v>-</v>
      </c>
      <c r="FE1" s="225" t="str">
        <f ca="1">IF(COUNT(FE12:FE300)=0,"-",AVERAGE(FE12:OFFSET(FE12,$A$1-1,0)))</f>
        <v>-</v>
      </c>
      <c r="FG1" s="225" t="str">
        <f ca="1">IF(COUNT(FG12:FG300)=0,"-",AVERAGE(FG12:OFFSET(FG12,$A$1-1,0)))</f>
        <v>-</v>
      </c>
    </row>
    <row r="2" spans="1:163" x14ac:dyDescent="0.25">
      <c r="C2" s="224" t="s">
        <v>190</v>
      </c>
      <c r="E2" s="225">
        <f ca="1">IF(COUNT(E12:E300)=0,"-",E1-(2*_xlfn.STDEV.P(E12:OFFSET(E12,$A$1-1,0))))</f>
        <v>-3878.1304891032687</v>
      </c>
      <c r="G2" s="225">
        <f ca="1">IF(COUNT(G12:G300)=0,"-",G1-(2*_xlfn.STDEV.P(G12:OFFSET(G12,$A$1-1,0))))</f>
        <v>-423.57199990716367</v>
      </c>
      <c r="I2" s="225" t="str">
        <f ca="1">IF(COUNT(I12:I300)=0,"-",I1-(2*_xlfn.STDEV.P(I12:OFFSET(I12,$A$1-1,0))))</f>
        <v>-</v>
      </c>
      <c r="K2" s="225">
        <f ca="1">IF(COUNT(K12:K300)=0,"-",K1-(2*_xlfn.STDEV.P(K12:OFFSET(K12,$A$1-1,0))))</f>
        <v>19.042286509876604</v>
      </c>
      <c r="M2" s="225" t="str">
        <f ca="1">IF(COUNT(M12:M300)=0,"-",M1-(2*_xlfn.STDEV.P(M12:OFFSET(M12,$A$1-1,0))))</f>
        <v>-</v>
      </c>
      <c r="O2" s="225">
        <f ca="1">IF(COUNT(O12:O300)=0,"-",O1-(2*_xlfn.STDEV.P(O12:OFFSET(O12,$A$1-1,0))))</f>
        <v>-90.816092338727657</v>
      </c>
      <c r="Q2" s="225">
        <f ca="1">IF(COUNT(Q12:Q300)=0,"-",Q1-(2*_xlfn.STDEV.P(Q12:OFFSET(Q12,$A$1-1,0))))</f>
        <v>-53.022787340465335</v>
      </c>
      <c r="S2" s="225">
        <f ca="1">IF(COUNT(S12:S300)=0,"-",S1-(2*_xlfn.STDEV.P(S12:OFFSET(S12,$A$1-1,0))))</f>
        <v>-557.76811576434852</v>
      </c>
      <c r="U2" s="225">
        <f ca="1">IF(COUNT(U12:U300)=0,"-",U1-(2*_xlfn.STDEV.P(U12:OFFSET(U12,$A$1-1,0))))</f>
        <v>-52.128248226813881</v>
      </c>
      <c r="W2" s="225">
        <f ca="1">IF(COUNT(W12:W300)=0,"-",W1-(2*_xlfn.STDEV.P(W12:OFFSET(W12,$A$1-1,0))))</f>
        <v>0.1610305958132045</v>
      </c>
      <c r="Y2" s="225" t="str">
        <f ca="1">IF(COUNT(Y12:Y300)=0,"-",Y1-(2*_xlfn.STDEV.P(Y12:OFFSET(Y12,$A$1-1,0))))</f>
        <v>-</v>
      </c>
      <c r="AA2" s="225">
        <f ca="1">IF(COUNT(AA12:AA300)=0,"-",AA1-(2*_xlfn.STDEV.P(AA12:OFFSET(AA12,$A$1-1,0))))</f>
        <v>0.16011266896410642</v>
      </c>
      <c r="AC2" s="225">
        <f ca="1">IF(COUNT(AC12:AC300)=0,"-",AC1-(2*_xlfn.STDEV.P(AC12:OFFSET(AC12,$A$1-1,0))))</f>
        <v>-1764.4336234344064</v>
      </c>
      <c r="AE2" s="225">
        <f ca="1">IF(COUNT(AE12:AE300)=0,"-",AE1-(2*_xlfn.STDEV.P(AE12:OFFSET(AE12,$A$1-1,0))))</f>
        <v>-1800.5371888703016</v>
      </c>
      <c r="AG2" s="225" t="str">
        <f ca="1">IF(COUNT(AG12:AG300)=0,"-",AG1-(2*_xlfn.STDEV.P(AG12:OFFSET(AG12,$A$1-1,0))))</f>
        <v>-</v>
      </c>
      <c r="AI2" s="225" t="str">
        <f ca="1">IF(COUNT(AI12:AI300)=0,"-",AI1-(2*_xlfn.STDEV.P(AI12:OFFSET(AI12,$A$1-1,0))))</f>
        <v>-</v>
      </c>
      <c r="AK2" s="225">
        <f ca="1">IF(COUNT(AK12:AK300)=0,"-",AK1-(2*_xlfn.STDEV.P(AK12:OFFSET(AK12,$A$1-1,0))))</f>
        <v>-2059.5530342756419</v>
      </c>
      <c r="AM2" s="225" t="str">
        <f ca="1">IF(COUNT(AM12:AM300)=0,"-",AM1-(2*_xlfn.STDEV.P(AM12:OFFSET(AM12,$A$1-1,0))))</f>
        <v>-</v>
      </c>
      <c r="AO2" s="225">
        <f ca="1">IF(COUNT(AO12:AO300)=0,"-",AO1-(2*_xlfn.STDEV.P(AO12:OFFSET(AO12,$A$1-1,0))))</f>
        <v>-2242.5775631972597</v>
      </c>
      <c r="AQ2" s="225">
        <f ca="1">IF(COUNT(AQ12:AQ300)=0,"-",AQ1-(2*_xlfn.STDEV.P(AQ12:OFFSET(AQ12,$A$1-1,0))))</f>
        <v>-2842.0278599871162</v>
      </c>
      <c r="AS2" s="225">
        <f ca="1">IF(COUNT(AS12:AS300)=0,"-",AS1-(2*_xlfn.STDEV.P(AS12:OFFSET(AS12,$A$1-1,0))))</f>
        <v>-11616.89109432986</v>
      </c>
      <c r="AU2" s="225">
        <f ca="1">IF(COUNT(AU12:AU300)=0,"-",AU1-(2*_xlfn.STDEV.P(AU12:OFFSET(AU12,$A$1-1,0))))</f>
        <v>-3387.6018332561512</v>
      </c>
      <c r="AW2" s="225">
        <f ca="1">IF(COUNT(AW12:AW300)=0,"-",AW1-(2*_xlfn.STDEV.P(AW12:OFFSET(AW12,$A$1-1,0))))</f>
        <v>728.36419437340157</v>
      </c>
      <c r="AY2" s="225">
        <f ca="1">IF(COUNT(AY12:AY300)=0,"-",AY1-(2*_xlfn.STDEV.P(AY12:OFFSET(AY12,$A$1-1,0))))</f>
        <v>-421.21544698985468</v>
      </c>
      <c r="BA2" s="225">
        <f ca="1">IF(COUNT(BA12:BA300)=0,"-",BA1-(2*_xlfn.STDEV.P(BA12:OFFSET(BA12,$A$1-1,0))))</f>
        <v>3366.5933399847481</v>
      </c>
      <c r="BC2" s="225">
        <f ca="1">IF(COUNT(BC12:BC300)=0,"-",BC1-(2*_xlfn.STDEV.P(BC12:OFFSET(BC12,$A$1-1,0))))</f>
        <v>-267.0149842174863</v>
      </c>
      <c r="BE2" s="225">
        <f ca="1">IF(COUNT(BE12:BE300)=0,"-",BE1-(2*_xlfn.STDEV.P(BE12:OFFSET(BE12,$A$1-1,0))))</f>
        <v>-226.96662055145879</v>
      </c>
      <c r="BG2" s="225">
        <f ca="1">IF(COUNT(BG12:BG300)=0,"-",BG1-(2*_xlfn.STDEV.P(BG12:OFFSET(BG12,$A$1-1,0))))</f>
        <v>-3992.9994127404375</v>
      </c>
      <c r="BI2" s="225">
        <f ca="1">IF(COUNT(BI12:BI300)=0,"-",BI1-(2*_xlfn.STDEV.P(BI12:OFFSET(BI12,$A$1-1,0))))</f>
        <v>-541.71659859161809</v>
      </c>
      <c r="BK2" s="225">
        <f ca="1">IF(COUNT(BK12:BK300)=0,"-",BK1-(2*_xlfn.STDEV.P(BK12:OFFSET(BK12,$A$1-1,0))))</f>
        <v>-367.00077460662561</v>
      </c>
      <c r="BM2" s="225" t="str">
        <f ca="1">IF(COUNT(BM12:BM300)=0,"-",BM1-(2*_xlfn.STDEV.P(BM12:OFFSET(BM12,$A$1-1,0))))</f>
        <v>-</v>
      </c>
      <c r="BO2" s="225">
        <f ca="1">IF(COUNT(BO12:BO300)=0,"-",BO1-(2*_xlfn.STDEV.P(BO12:OFFSET(BO12,$A$1-1,0))))</f>
        <v>3.4909802782252477</v>
      </c>
      <c r="BQ2" s="225">
        <f ca="1">IF(COUNT(BQ12:BQ300)=0,"-",BQ1-(2*_xlfn.STDEV.P(BQ12:OFFSET(BQ12,$A$1-1,0))))</f>
        <v>-1320.1432740960981</v>
      </c>
      <c r="BS2" s="225">
        <f ca="1">IF(COUNT(BS12:BS300)=0,"-",BS1-(2*_xlfn.STDEV.P(BS12:OFFSET(BS12,$A$1-1,0))))</f>
        <v>1998.1160556976415</v>
      </c>
      <c r="BU2" s="225" t="str">
        <f ca="1">IF(COUNT(BU12:BU300)=0,"-",BU1-(2*_xlfn.STDEV.P(BU12:OFFSET(BU12,$A$1-1,0))))</f>
        <v>-</v>
      </c>
      <c r="BW2" s="225" t="str">
        <f ca="1">IF(COUNT(BW12:BW300)=0,"-",BW1-(2*_xlfn.STDEV.P(BW12:OFFSET(BW12,$A$1-1,0))))</f>
        <v>-</v>
      </c>
      <c r="BY2" s="225">
        <f ca="1">IF(COUNT(BY12:BY300)=0,"-",BY1-(2*_xlfn.STDEV.P(BY12:OFFSET(BY12,$A$1-1,0))))</f>
        <v>-7831.120507383218</v>
      </c>
      <c r="CA2" s="225" t="str">
        <f ca="1">IF(COUNT(CA12:CA300)=0,"-",CA1-(2*_xlfn.STDEV.P(CA12:OFFSET(CA12,$A$1-1,0))))</f>
        <v>-</v>
      </c>
      <c r="CC2" s="225">
        <f ca="1">IF(COUNT(CC12:CC300)=0,"-",CC1-(2*_xlfn.STDEV.P(CC12:OFFSET(CC12,$A$1-1,0))))</f>
        <v>-2621.2293589577712</v>
      </c>
      <c r="CE2" s="225">
        <f ca="1">IF(COUNT(CE12:CE300)=0,"-",CE1-(2*_xlfn.STDEV.P(CE12:OFFSET(CE12,$A$1-1,0))))</f>
        <v>-4179.4704785740687</v>
      </c>
      <c r="CG2" s="225" t="str">
        <f ca="1">IF(COUNT(CG12:CG300)=0,"-",CG1-(2*_xlfn.STDEV.P(CG12:OFFSET(CG12,$A$1-1,0))))</f>
        <v>-</v>
      </c>
      <c r="CI2" s="225" t="str">
        <f ca="1">IF(COUNT(CI12:CI300)=0,"-",CI1-(2*_xlfn.STDEV.P(CI12:OFFSET(CI12,$A$1-1,0))))</f>
        <v>-</v>
      </c>
      <c r="CK2" s="225" t="str">
        <f ca="1">IF(COUNT(CK12:CK300)=0,"-",CK1-(2*_xlfn.STDEV.P(CK12:OFFSET(CK12,$A$1-1,0))))</f>
        <v>-</v>
      </c>
      <c r="CM2" s="225" t="str">
        <f ca="1">IF(COUNT(CM12:CM300)=0,"-",CM1-(2*_xlfn.STDEV.P(CM12:OFFSET(CM12,$A$1-1,0))))</f>
        <v>-</v>
      </c>
      <c r="CO2" s="225" t="str">
        <f ca="1">IF(COUNT(CO12:CO300)=0,"-",CO1-(2*_xlfn.STDEV.P(CO12:OFFSET(CO12,$A$1-1,0))))</f>
        <v>-</v>
      </c>
      <c r="CQ2" s="225" t="str">
        <f ca="1">IF(COUNT(CQ12:CQ300)=0,"-",CQ1-(2*_xlfn.STDEV.P(CQ12:OFFSET(CQ12,$A$1-1,0))))</f>
        <v>-</v>
      </c>
      <c r="CS2" s="225" t="str">
        <f ca="1">IF(COUNT(CS12:CS300)=0,"-",CS1-(2*_xlfn.STDEV.P(CS12:OFFSET(CS12,$A$1-1,0))))</f>
        <v>-</v>
      </c>
      <c r="CU2" s="225" t="str">
        <f ca="1">IF(COUNT(CU12:CU300)=0,"-",CU1-(2*_xlfn.STDEV.P(CU12:OFFSET(CU12,$A$1-1,0))))</f>
        <v>-</v>
      </c>
      <c r="CW2" s="225" t="str">
        <f ca="1">IF(COUNT(CW12:CW300)=0,"-",CW1-(2*_xlfn.STDEV.P(CW12:OFFSET(CW12,$A$1-1,0))))</f>
        <v>-</v>
      </c>
      <c r="CY2" s="225" t="str">
        <f ca="1">IF(COUNT(CY12:CY300)=0,"-",CY1-(2*_xlfn.STDEV.P(CY12:OFFSET(CY12,$A$1-1,0))))</f>
        <v>-</v>
      </c>
      <c r="DA2" s="225" t="str">
        <f ca="1">IF(COUNT(DA12:DA300)=0,"-",DA1-(2*_xlfn.STDEV.P(DA12:OFFSET(DA12,$A$1-1,0))))</f>
        <v>-</v>
      </c>
      <c r="DC2" s="225" t="str">
        <f ca="1">IF(COUNT(DC12:DC300)=0,"-",DC1-(2*_xlfn.STDEV.P(DC12:OFFSET(DC12,$A$1-1,0))))</f>
        <v>-</v>
      </c>
      <c r="DE2" s="225" t="str">
        <f ca="1">IF(COUNT(DE12:DE300)=0,"-",DE1-(2*_xlfn.STDEV.P(DE12:OFFSET(DE12,$A$1-1,0))))</f>
        <v>-</v>
      </c>
      <c r="DG2" s="225" t="str">
        <f ca="1">IF(COUNT(DG12:DG300)=0,"-",DG1-(2*_xlfn.STDEV.P(DG12:OFFSET(DG12,$A$1-1,0))))</f>
        <v>-</v>
      </c>
      <c r="DI2" s="225" t="str">
        <f ca="1">IF(COUNT(DI12:DI300)=0,"-",DI1-(2*_xlfn.STDEV.P(DI12:OFFSET(DI12,$A$1-1,0))))</f>
        <v>-</v>
      </c>
      <c r="DK2" s="225" t="str">
        <f ca="1">IF(COUNT(DK12:DK300)=0,"-",DK1-(2*_xlfn.STDEV.P(DK12:OFFSET(DK12,$A$1-1,0))))</f>
        <v>-</v>
      </c>
      <c r="DM2" s="225" t="str">
        <f ca="1">IF(COUNT(DM12:DM300)=0,"-",DM1-(2*_xlfn.STDEV.P(DM12:OFFSET(DM12,$A$1-1,0))))</f>
        <v>-</v>
      </c>
      <c r="DO2" s="225" t="str">
        <f ca="1">IF(COUNT(DO12:DO300)=0,"-",DO1-(2*_xlfn.STDEV.P(DO12:OFFSET(DO12,$A$1-1,0))))</f>
        <v>-</v>
      </c>
      <c r="DQ2" s="225" t="str">
        <f ca="1">IF(COUNT(DQ12:DQ300)=0,"-",DQ1-(2*_xlfn.STDEV.P(DQ12:OFFSET(DQ12,$A$1-1,0))))</f>
        <v>-</v>
      </c>
      <c r="DS2" s="225" t="str">
        <f ca="1">IF(COUNT(DS12:DS300)=0,"-",DS1-(2*_xlfn.STDEV.P(DS12:OFFSET(DS12,$A$1-1,0))))</f>
        <v>-</v>
      </c>
      <c r="DU2" s="225" t="str">
        <f ca="1">IF(COUNT(DU12:DU300)=0,"-",DU1-(2*_xlfn.STDEV.P(DU12:OFFSET(DU12,$A$1-1,0))))</f>
        <v>-</v>
      </c>
      <c r="DW2" s="225" t="str">
        <f ca="1">IF(COUNT(DW12:DW300)=0,"-",DW1-(2*_xlfn.STDEV.P(DW12:OFFSET(DW12,$A$1-1,0))))</f>
        <v>-</v>
      </c>
      <c r="DY2" s="225" t="str">
        <f ca="1">IF(COUNT(DY12:DY300)=0,"-",DY1-(2*_xlfn.STDEV.P(DY12:OFFSET(DY12,$A$1-1,0))))</f>
        <v>-</v>
      </c>
      <c r="EA2" s="225" t="str">
        <f ca="1">IF(COUNT(EA12:EA300)=0,"-",EA1-(2*_xlfn.STDEV.P(EA12:OFFSET(EA12,$A$1-1,0))))</f>
        <v>-</v>
      </c>
      <c r="EC2" s="225" t="str">
        <f ca="1">IF(COUNT(EC12:EC300)=0,"-",EC1-(2*_xlfn.STDEV.P(EC12:OFFSET(EC12,$A$1-1,0))))</f>
        <v>-</v>
      </c>
      <c r="EE2" s="225" t="str">
        <f ca="1">IF(COUNT(EE12:EE300)=0,"-",EE1-(2*_xlfn.STDEV.P(EE12:OFFSET(EE12,$A$1-1,0))))</f>
        <v>-</v>
      </c>
      <c r="EG2" s="225" t="str">
        <f ca="1">IF(COUNT(EG12:EG300)=0,"-",EG1-(2*_xlfn.STDEV.P(EG12:OFFSET(EG12,$A$1-1,0))))</f>
        <v>-</v>
      </c>
      <c r="EI2" s="225" t="str">
        <f ca="1">IF(COUNT(EI12:EI300)=0,"-",EI1-(2*_xlfn.STDEV.P(EI12:OFFSET(EI12,$A$1-1,0))))</f>
        <v>-</v>
      </c>
      <c r="EK2" s="225" t="str">
        <f ca="1">IF(COUNT(EK12:EK300)=0,"-",EK1-(2*_xlfn.STDEV.P(EK12:OFFSET(EK12,$A$1-1,0))))</f>
        <v>-</v>
      </c>
      <c r="EM2" s="225" t="str">
        <f ca="1">IF(COUNT(EM12:EM300)=0,"-",EM1-(2*_xlfn.STDEV.P(EM12:OFFSET(EM12,$A$1-1,0))))</f>
        <v>-</v>
      </c>
      <c r="EO2" s="225" t="str">
        <f ca="1">IF(COUNT(EO12:EO300)=0,"-",EO1-(2*_xlfn.STDEV.P(EO12:OFFSET(EO12,$A$1-1,0))))</f>
        <v>-</v>
      </c>
      <c r="EQ2" s="225" t="str">
        <f ca="1">IF(COUNT(EQ12:EQ300)=0,"-",EQ1-(2*_xlfn.STDEV.P(EQ12:OFFSET(EQ12,$A$1-1,0))))</f>
        <v>-</v>
      </c>
      <c r="ES2" s="225" t="str">
        <f ca="1">IF(COUNT(ES12:ES300)=0,"-",ES1-(2*_xlfn.STDEV.P(ES12:OFFSET(ES12,$A$1-1,0))))</f>
        <v>-</v>
      </c>
      <c r="EU2" s="225" t="str">
        <f ca="1">IF(COUNT(EU12:EU300)=0,"-",EU1-(2*_xlfn.STDEV.P(EU12:OFFSET(EU12,$A$1-1,0))))</f>
        <v>-</v>
      </c>
      <c r="EW2" s="225" t="str">
        <f ca="1">IF(COUNT(EW12:EW300)=0,"-",EW1-(2*_xlfn.STDEV.P(EW12:OFFSET(EW12,$A$1-1,0))))</f>
        <v>-</v>
      </c>
      <c r="EY2" s="225" t="str">
        <f ca="1">IF(COUNT(EY12:EY300)=0,"-",EY1-(2*_xlfn.STDEV.P(EY12:OFFSET(EY12,$A$1-1,0))))</f>
        <v>-</v>
      </c>
      <c r="FA2" s="225" t="str">
        <f ca="1">IF(COUNT(FA12:FA300)=0,"-",FA1-(2*_xlfn.STDEV.P(FA12:OFFSET(FA12,$A$1-1,0))))</f>
        <v>-</v>
      </c>
      <c r="FC2" s="225" t="str">
        <f ca="1">IF(COUNT(FC12:FC300)=0,"-",FC1-(2*_xlfn.STDEV.P(FC12:OFFSET(FC12,$A$1-1,0))))</f>
        <v>-</v>
      </c>
      <c r="FE2" s="225" t="str">
        <f ca="1">IF(COUNT(FE12:FE300)=0,"-",FE1-(2*_xlfn.STDEV.P(FE12:OFFSET(FE12,$A$1-1,0))))</f>
        <v>-</v>
      </c>
      <c r="FG2" s="225" t="str">
        <f ca="1">IF(COUNT(FG12:FG300)=0,"-",FG1-(2*_xlfn.STDEV.P(FG12:OFFSET(FG12,$A$1-1,0))))</f>
        <v>-</v>
      </c>
    </row>
    <row r="3" spans="1:163" ht="15" customHeight="1" x14ac:dyDescent="0.25">
      <c r="A3" s="485" t="s">
        <v>310</v>
      </c>
      <c r="C3" s="224" t="s">
        <v>191</v>
      </c>
      <c r="E3" s="225">
        <f ca="1">IF(COUNT(E12:E300)=0,"-",E1+(2*_xlfn.STDEV.P(E12:OFFSET(E12,$A$1-1,0))))</f>
        <v>8052.2241395037054</v>
      </c>
      <c r="G3" s="225">
        <f ca="1">IF(COUNT(G12:G300)=0,"-",G1+(2*_xlfn.STDEV.P(G12:OFFSET(G12,$A$1-1,0))))</f>
        <v>1096.0035472433542</v>
      </c>
      <c r="I3" s="225" t="str">
        <f ca="1">IF(COUNT(I12:I300)=0,"-",I1+(2*_xlfn.STDEV.P(I12:OFFSET(I12,$A$1-1,0))))</f>
        <v>-</v>
      </c>
      <c r="K3" s="225">
        <f ca="1">IF(COUNT(K12:K300)=0,"-",K1+(2*_xlfn.STDEV.P(K12:OFFSET(K12,$A$1-1,0))))</f>
        <v>19.042286509876604</v>
      </c>
      <c r="M3" s="225" t="str">
        <f ca="1">IF(COUNT(M12:M300)=0,"-",M1+(2*_xlfn.STDEV.P(M12:OFFSET(M12,$A$1-1,0))))</f>
        <v>-</v>
      </c>
      <c r="O3" s="225">
        <f ca="1">IF(COUNT(O12:O300)=0,"-",O1+(2*_xlfn.STDEV.P(O12:OFFSET(O12,$A$1-1,0))))</f>
        <v>343.11456418348484</v>
      </c>
      <c r="Q3" s="225">
        <f ca="1">IF(COUNT(Q12:Q300)=0,"-",Q1+(2*_xlfn.STDEV.P(Q12:OFFSET(Q12,$A$1-1,0))))</f>
        <v>163.72933753087028</v>
      </c>
      <c r="S3" s="225">
        <f ca="1">IF(COUNT(S12:S300)=0,"-",S1+(2*_xlfn.STDEV.P(S12:OFFSET(S12,$A$1-1,0))))</f>
        <v>904.42515284927413</v>
      </c>
      <c r="U3" s="225">
        <f ca="1">IF(COUNT(U12:U300)=0,"-",U1+(2*_xlfn.STDEV.P(U12:OFFSET(U12,$A$1-1,0))))</f>
        <v>297.80083648692374</v>
      </c>
      <c r="W3" s="225">
        <f ca="1">IF(COUNT(W12:W300)=0,"-",W1+(2*_xlfn.STDEV.P(W12:OFFSET(W12,$A$1-1,0))))</f>
        <v>0.1610305958132045</v>
      </c>
      <c r="Y3" s="225" t="str">
        <f ca="1">IF(COUNT(Y12:Y300)=0,"-",Y1+(2*_xlfn.STDEV.P(Y12:OFFSET(Y12,$A$1-1,0))))</f>
        <v>-</v>
      </c>
      <c r="AA3" s="225">
        <f ca="1">IF(COUNT(AA12:AA300)=0,"-",AA1+(2*_xlfn.STDEV.P(AA12:OFFSET(AA12,$A$1-1,0))))</f>
        <v>0.16378437636049875</v>
      </c>
      <c r="AC3" s="225">
        <f ca="1">IF(COUNT(AC12:AC300)=0,"-",AC1+(2*_xlfn.STDEV.P(AC12:OFFSET(AC12,$A$1-1,0))))</f>
        <v>10346.635540265024</v>
      </c>
      <c r="AE3" s="225">
        <f ca="1">IF(COUNT(AE12:AE300)=0,"-",AE1+(2*_xlfn.STDEV.P(AE12:OFFSET(AE12,$A$1-1,0))))</f>
        <v>9701.4765529295219</v>
      </c>
      <c r="AG3" s="225" t="str">
        <f ca="1">IF(COUNT(AG12:AG300)=0,"-",AG1+(2*_xlfn.STDEV.P(AG12:OFFSET(AG12,$A$1-1,0))))</f>
        <v>-</v>
      </c>
      <c r="AI3" s="225" t="str">
        <f ca="1">IF(COUNT(AI12:AI300)=0,"-",AI1+(2*_xlfn.STDEV.P(AI12:OFFSET(AI12,$A$1-1,0))))</f>
        <v>-</v>
      </c>
      <c r="AK3" s="225">
        <f ca="1">IF(COUNT(AK12:AK300)=0,"-",AK1+(2*_xlfn.STDEV.P(AK12:OFFSET(AK12,$A$1-1,0))))</f>
        <v>5040.337174133082</v>
      </c>
      <c r="AM3" s="225" t="str">
        <f ca="1">IF(COUNT(AM12:AM300)=0,"-",AM1+(2*_xlfn.STDEV.P(AM12:OFFSET(AM12,$A$1-1,0))))</f>
        <v>-</v>
      </c>
      <c r="AO3" s="225">
        <f ca="1">IF(COUNT(AO12:AO300)=0,"-",AO1+(2*_xlfn.STDEV.P(AO12:OFFSET(AO12,$A$1-1,0))))</f>
        <v>7753.606886191832</v>
      </c>
      <c r="AQ3" s="225">
        <f ca="1">IF(COUNT(AQ12:AQ300)=0,"-",AQ1+(2*_xlfn.STDEV.P(AQ12:OFFSET(AQ12,$A$1-1,0))))</f>
        <v>13476.287790228425</v>
      </c>
      <c r="AS3" s="225">
        <f ca="1">IF(COUNT(AS12:AS300)=0,"-",AS1+(2*_xlfn.STDEV.P(AS12:OFFSET(AS12,$A$1-1,0))))</f>
        <v>37853.784785315889</v>
      </c>
      <c r="AU3" s="225">
        <f ca="1">IF(COUNT(AU12:AU300)=0,"-",AU1+(2*_xlfn.STDEV.P(AU12:OFFSET(AU12,$A$1-1,0))))</f>
        <v>10304.290155144725</v>
      </c>
      <c r="AW3" s="225">
        <f ca="1">IF(COUNT(AW12:AW300)=0,"-",AW1+(2*_xlfn.STDEV.P(AW12:OFFSET(AW12,$A$1-1,0))))</f>
        <v>728.36419437340157</v>
      </c>
      <c r="AY3" s="225">
        <f ca="1">IF(COUNT(AY12:AY300)=0,"-",AY1+(2*_xlfn.STDEV.P(AY12:OFFSET(AY12,$A$1-1,0))))</f>
        <v>975.45282531482644</v>
      </c>
      <c r="BA3" s="225">
        <f ca="1">IF(COUNT(BA12:BA300)=0,"-",BA1+(2*_xlfn.STDEV.P(BA12:OFFSET(BA12,$A$1-1,0))))</f>
        <v>17916.736696164477</v>
      </c>
      <c r="BC3" s="225">
        <f ca="1">IF(COUNT(BC12:BC300)=0,"-",BC1+(2*_xlfn.STDEV.P(BC12:OFFSET(BC12,$A$1-1,0))))</f>
        <v>790.80626875261123</v>
      </c>
      <c r="BE3" s="225">
        <f ca="1">IF(COUNT(BE12:BE300)=0,"-",BE1+(2*_xlfn.STDEV.P(BE12:OFFSET(BE12,$A$1-1,0))))</f>
        <v>790.58680667215094</v>
      </c>
      <c r="BG3" s="225">
        <f ca="1">IF(COUNT(BG12:BG300)=0,"-",BG1+(2*_xlfn.STDEV.P(BG12:OFFSET(BG12,$A$1-1,0))))</f>
        <v>8092.5931815058248</v>
      </c>
      <c r="BI3" s="225">
        <f ca="1">IF(COUNT(BI12:BI300)=0,"-",BI1+(2*_xlfn.STDEV.P(BI12:OFFSET(BI12,$A$1-1,0))))</f>
        <v>1130.3509818386658</v>
      </c>
      <c r="BK3" s="225">
        <f ca="1">IF(COUNT(BK12:BK300)=0,"-",BK1+(2*_xlfn.STDEV.P(BK12:OFFSET(BK12,$A$1-1,0))))</f>
        <v>1195.0052566818542</v>
      </c>
      <c r="BM3" s="225" t="str">
        <f ca="1">IF(COUNT(BM12:BM300)=0,"-",BM1+(2*_xlfn.STDEV.P(BM12:OFFSET(BM12,$A$1-1,0))))</f>
        <v>-</v>
      </c>
      <c r="BO3" s="225">
        <f ca="1">IF(COUNT(BO12:BO300)=0,"-",BO1+(2*_xlfn.STDEV.P(BO12:OFFSET(BO12,$A$1-1,0))))</f>
        <v>27.573274340172162</v>
      </c>
      <c r="BQ3" s="225">
        <f ca="1">IF(COUNT(BQ12:BQ300)=0,"-",BQ1+(2*_xlfn.STDEV.P(BQ12:OFFSET(BQ12,$A$1-1,0))))</f>
        <v>3995.6721130371925</v>
      </c>
      <c r="BS3" s="225">
        <f ca="1">IF(COUNT(BS12:BS300)=0,"-",BS1+(2*_xlfn.STDEV.P(BS12:OFFSET(BS12,$A$1-1,0))))</f>
        <v>2964.7500615705217</v>
      </c>
      <c r="BU3" s="225" t="str">
        <f ca="1">IF(COUNT(BU12:BU300)=0,"-",BU1+(2*_xlfn.STDEV.P(BU12:OFFSET(BU12,$A$1-1,0))))</f>
        <v>-</v>
      </c>
      <c r="BW3" s="225" t="str">
        <f ca="1">IF(COUNT(BW12:BW300)=0,"-",BW1+(2*_xlfn.STDEV.P(BW12:OFFSET(BW12,$A$1-1,0))))</f>
        <v>-</v>
      </c>
      <c r="BY3" s="225">
        <f ca="1">IF(COUNT(BY12:BY300)=0,"-",BY1+(2*_xlfn.STDEV.P(BY12:OFFSET(BY12,$A$1-1,0))))</f>
        <v>19609.386755700838</v>
      </c>
      <c r="CA3" s="225" t="str">
        <f ca="1">IF(COUNT(CA12:CA300)=0,"-",CA1+(2*_xlfn.STDEV.P(CA12:OFFSET(CA12,$A$1-1,0))))</f>
        <v>-</v>
      </c>
      <c r="CC3" s="225">
        <f ca="1">IF(COUNT(CC12:CC300)=0,"-",CC1+(2*_xlfn.STDEV.P(CC12:OFFSET(CC12,$A$1-1,0))))</f>
        <v>7008.4868833230103</v>
      </c>
      <c r="CE3" s="225">
        <f ca="1">IF(COUNT(CE12:CE300)=0,"-",CE1+(2*_xlfn.STDEV.P(CE12:OFFSET(CE12,$A$1-1,0))))</f>
        <v>30775.470133444098</v>
      </c>
      <c r="CG3" s="225" t="str">
        <f ca="1">IF(COUNT(CG12:CG300)=0,"-",CG1+(2*_xlfn.STDEV.P(CG12:OFFSET(CG12,$A$1-1,0))))</f>
        <v>-</v>
      </c>
      <c r="CI3" s="225" t="str">
        <f ca="1">IF(COUNT(CI12:CI300)=0,"-",CI1+(2*_xlfn.STDEV.P(CI12:OFFSET(CI12,$A$1-1,0))))</f>
        <v>-</v>
      </c>
      <c r="CK3" s="225" t="str">
        <f ca="1">IF(COUNT(CK12:CK300)=0,"-",CK1+(2*_xlfn.STDEV.P(CK12:OFFSET(CK12,$A$1-1,0))))</f>
        <v>-</v>
      </c>
      <c r="CM3" s="225" t="str">
        <f ca="1">IF(COUNT(CM12:CM300)=0,"-",CM1+(2*_xlfn.STDEV.P(CM12:OFFSET(CM12,$A$1-1,0))))</f>
        <v>-</v>
      </c>
      <c r="CO3" s="225" t="str">
        <f ca="1">IF(COUNT(CO12:CO300)=0,"-",CO1+(2*_xlfn.STDEV.P(CO12:OFFSET(CO12,$A$1-1,0))))</f>
        <v>-</v>
      </c>
      <c r="CQ3" s="225" t="str">
        <f ca="1">IF(COUNT(CQ12:CQ300)=0,"-",CQ1+(2*_xlfn.STDEV.P(CQ12:OFFSET(CQ12,$A$1-1,0))))</f>
        <v>-</v>
      </c>
      <c r="CS3" s="225" t="str">
        <f ca="1">IF(COUNT(CS12:CS300)=0,"-",CS1+(2*_xlfn.STDEV.P(CS12:OFFSET(CS12,$A$1-1,0))))</f>
        <v>-</v>
      </c>
      <c r="CU3" s="225" t="str">
        <f ca="1">IF(COUNT(CU12:CU300)=0,"-",CU1+(2*_xlfn.STDEV.P(CU12:OFFSET(CU12,$A$1-1,0))))</f>
        <v>-</v>
      </c>
      <c r="CW3" s="225" t="str">
        <f ca="1">IF(COUNT(CW12:CW300)=0,"-",CW1+(2*_xlfn.STDEV.P(CW12:OFFSET(CW12,$A$1-1,0))))</f>
        <v>-</v>
      </c>
      <c r="CY3" s="225" t="str">
        <f ca="1">IF(COUNT(CY12:CY300)=0,"-",CY1+(2*_xlfn.STDEV.P(CY12:OFFSET(CY12,$A$1-1,0))))</f>
        <v>-</v>
      </c>
      <c r="DA3" s="225" t="str">
        <f ca="1">IF(COUNT(DA12:DA300)=0,"-",DA1+(2*_xlfn.STDEV.P(DA12:OFFSET(DA12,$A$1-1,0))))</f>
        <v>-</v>
      </c>
      <c r="DC3" s="225" t="str">
        <f ca="1">IF(COUNT(DC12:DC300)=0,"-",DC1+(2*_xlfn.STDEV.P(DC12:OFFSET(DC12,$A$1-1,0))))</f>
        <v>-</v>
      </c>
      <c r="DE3" s="225" t="str">
        <f ca="1">IF(COUNT(DE12:DE300)=0,"-",DE1+(2*_xlfn.STDEV.P(DE12:OFFSET(DE12,$A$1-1,0))))</f>
        <v>-</v>
      </c>
      <c r="DG3" s="225" t="str">
        <f ca="1">IF(COUNT(DG12:DG300)=0,"-",DG1+(2*_xlfn.STDEV.P(DG12:OFFSET(DG12,$A$1-1,0))))</f>
        <v>-</v>
      </c>
      <c r="DI3" s="225" t="str">
        <f ca="1">IF(COUNT(DI12:DI300)=0,"-",DI1+(2*_xlfn.STDEV.P(DI12:OFFSET(DI12,$A$1-1,0))))</f>
        <v>-</v>
      </c>
      <c r="DK3" s="225" t="str">
        <f ca="1">IF(COUNT(DK12:DK300)=0,"-",DK1+(2*_xlfn.STDEV.P(DK12:OFFSET(DK12,$A$1-1,0))))</f>
        <v>-</v>
      </c>
      <c r="DM3" s="225" t="str">
        <f ca="1">IF(COUNT(DM12:DM300)=0,"-",DM1+(2*_xlfn.STDEV.P(DM12:OFFSET(DM12,$A$1-1,0))))</f>
        <v>-</v>
      </c>
      <c r="DO3" s="225" t="str">
        <f ca="1">IF(COUNT(DO12:DO300)=0,"-",DO1+(2*_xlfn.STDEV.P(DO12:OFFSET(DO12,$A$1-1,0))))</f>
        <v>-</v>
      </c>
      <c r="DQ3" s="225" t="str">
        <f ca="1">IF(COUNT(DQ12:DQ300)=0,"-",DQ1+(2*_xlfn.STDEV.P(DQ12:OFFSET(DQ12,$A$1-1,0))))</f>
        <v>-</v>
      </c>
      <c r="DS3" s="225" t="str">
        <f ca="1">IF(COUNT(DS12:DS300)=0,"-",DS1+(2*_xlfn.STDEV.P(DS12:OFFSET(DS12,$A$1-1,0))))</f>
        <v>-</v>
      </c>
      <c r="DU3" s="225" t="str">
        <f ca="1">IF(COUNT(DU12:DU300)=0,"-",DU1+(2*_xlfn.STDEV.P(DU12:OFFSET(DU12,$A$1-1,0))))</f>
        <v>-</v>
      </c>
      <c r="DW3" s="225" t="str">
        <f ca="1">IF(COUNT(DW12:DW300)=0,"-",DW1+(2*_xlfn.STDEV.P(DW12:OFFSET(DW12,$A$1-1,0))))</f>
        <v>-</v>
      </c>
      <c r="DY3" s="225" t="str">
        <f ca="1">IF(COUNT(DY12:DY300)=0,"-",DY1+(2*_xlfn.STDEV.P(DY12:OFFSET(DY12,$A$1-1,0))))</f>
        <v>-</v>
      </c>
      <c r="EA3" s="225" t="str">
        <f ca="1">IF(COUNT(EA12:EA300)=0,"-",EA1+(2*_xlfn.STDEV.P(EA12:OFFSET(EA12,$A$1-1,0))))</f>
        <v>-</v>
      </c>
      <c r="EC3" s="225" t="str">
        <f ca="1">IF(COUNT(EC12:EC300)=0,"-",EC1+(2*_xlfn.STDEV.P(EC12:OFFSET(EC12,$A$1-1,0))))</f>
        <v>-</v>
      </c>
      <c r="EE3" s="225" t="str">
        <f ca="1">IF(COUNT(EE12:EE300)=0,"-",EE1+(2*_xlfn.STDEV.P(EE12:OFFSET(EE12,$A$1-1,0))))</f>
        <v>-</v>
      </c>
      <c r="EG3" s="225" t="str">
        <f ca="1">IF(COUNT(EG12:EG300)=0,"-",EG1+(2*_xlfn.STDEV.P(EG12:OFFSET(EG12,$A$1-1,0))))</f>
        <v>-</v>
      </c>
      <c r="EI3" s="225" t="str">
        <f ca="1">IF(COUNT(EI12:EI300)=0,"-",EI1+(2*_xlfn.STDEV.P(EI12:OFFSET(EI12,$A$1-1,0))))</f>
        <v>-</v>
      </c>
      <c r="EK3" s="225" t="str">
        <f ca="1">IF(COUNT(EK12:EK300)=0,"-",EK1+(2*_xlfn.STDEV.P(EK12:OFFSET(EK12,$A$1-1,0))))</f>
        <v>-</v>
      </c>
      <c r="EM3" s="225" t="str">
        <f ca="1">IF(COUNT(EM12:EM300)=0,"-",EM1+(2*_xlfn.STDEV.P(EM12:OFFSET(EM12,$A$1-1,0))))</f>
        <v>-</v>
      </c>
      <c r="EO3" s="225" t="str">
        <f ca="1">IF(COUNT(EO12:EO300)=0,"-",EO1+(2*_xlfn.STDEV.P(EO12:OFFSET(EO12,$A$1-1,0))))</f>
        <v>-</v>
      </c>
      <c r="EQ3" s="225" t="str">
        <f ca="1">IF(COUNT(EQ12:EQ300)=0,"-",EQ1+(2*_xlfn.STDEV.P(EQ12:OFFSET(EQ12,$A$1-1,0))))</f>
        <v>-</v>
      </c>
      <c r="ES3" s="225" t="str">
        <f ca="1">IF(COUNT(ES12:ES300)=0,"-",ES1+(2*_xlfn.STDEV.P(ES12:OFFSET(ES12,$A$1-1,0))))</f>
        <v>-</v>
      </c>
      <c r="EU3" s="225" t="str">
        <f ca="1">IF(COUNT(EU12:EU300)=0,"-",EU1+(2*_xlfn.STDEV.P(EU12:OFFSET(EU12,$A$1-1,0))))</f>
        <v>-</v>
      </c>
      <c r="EW3" s="225" t="str">
        <f ca="1">IF(COUNT(EW12:EW300)=0,"-",EW1+(2*_xlfn.STDEV.P(EW12:OFFSET(EW12,$A$1-1,0))))</f>
        <v>-</v>
      </c>
      <c r="EY3" s="225" t="str">
        <f ca="1">IF(COUNT(EY12:EY300)=0,"-",EY1+(2*_xlfn.STDEV.P(EY12:OFFSET(EY12,$A$1-1,0))))</f>
        <v>-</v>
      </c>
      <c r="FA3" s="225" t="str">
        <f ca="1">IF(COUNT(FA12:FA300)=0,"-",FA1+(2*_xlfn.STDEV.P(FA12:OFFSET(FA12,$A$1-1,0))))</f>
        <v>-</v>
      </c>
      <c r="FC3" s="225" t="str">
        <f ca="1">IF(COUNT(FC12:FC300)=0,"-",FC1+(2*_xlfn.STDEV.P(FC12:OFFSET(FC12,$A$1-1,0))))</f>
        <v>-</v>
      </c>
      <c r="FE3" s="225" t="str">
        <f ca="1">IF(COUNT(FE12:FE300)=0,"-",FE1+(2*_xlfn.STDEV.P(FE12:OFFSET(FE12,$A$1-1,0))))</f>
        <v>-</v>
      </c>
      <c r="FG3" s="225" t="str">
        <f ca="1">IF(COUNT(FG12:FG300)=0,"-",FG1+(2*_xlfn.STDEV.P(FG12:OFFSET(FG12,$A$1-1,0))))</f>
        <v>-</v>
      </c>
    </row>
    <row r="4" spans="1:163" x14ac:dyDescent="0.25">
      <c r="A4" s="485"/>
      <c r="C4" s="224" t="s">
        <v>192</v>
      </c>
      <c r="E4" s="226">
        <f ca="1">IF(COUNT(E12:E300)=0,"-",AVERAGEIFS(E12:E300, E12:E300, "&gt;="&amp;E2,E12:E300,"&lt;="&amp;E3))</f>
        <v>1198.9399135173417</v>
      </c>
      <c r="G4" s="226">
        <f ca="1">IF(COUNT(G12:G300)=0,"-",AVERAGEIFS(G12:G300, G12:G300, "&gt;="&amp;G2,G12:G300,"&lt;="&amp;G3))</f>
        <v>336.21577366809527</v>
      </c>
      <c r="I4" s="226" t="str">
        <f ca="1">IF(COUNT(I12:I300)=0,"-",AVERAGEIFS(I12:I300, I12:I300, "&gt;="&amp;I2,I12:I300,"&lt;="&amp;I3))</f>
        <v>-</v>
      </c>
      <c r="K4" s="226">
        <f ca="1">IF(COUNT(K12:K300)=0,"-",AVERAGEIFS(K12:K300, K12:K300, "&gt;="&amp;K2,K12:K300,"&lt;="&amp;K3))</f>
        <v>19.042286509876604</v>
      </c>
      <c r="M4" s="226" t="str">
        <f ca="1">IF(COUNT(M12:M300)=0,"-",AVERAGEIFS(M12:M300, M12:M300, "&gt;="&amp;M2,M12:M300,"&lt;="&amp;M3))</f>
        <v>-</v>
      </c>
      <c r="O4" s="226">
        <f ca="1">IF(COUNT(O12:O300)=0,"-",AVERAGEIFS(O12:O300, O12:O300, "&gt;="&amp;O2,O12:O300,"&lt;="&amp;O3))</f>
        <v>86.43872920696937</v>
      </c>
      <c r="Q4" s="226">
        <f ca="1">IF(COUNT(Q12:Q300)=0,"-",AVERAGEIFS(Q12:Q300, Q12:Q300, "&gt;="&amp;Q2,Q12:Q300,"&lt;="&amp;Q3))</f>
        <v>55.35327509520247</v>
      </c>
      <c r="S4" s="226">
        <f ca="1">IF(COUNT(S12:S300)=0,"-",AVERAGEIFS(S12:S300, S12:S300, "&gt;="&amp;S2,S12:S300,"&lt;="&amp;S3))</f>
        <v>24.250958159980044</v>
      </c>
      <c r="U4" s="226">
        <f ca="1">IF(COUNT(U12:U300)=0,"-",AVERAGEIFS(U12:U300, U12:U300, "&gt;="&amp;U2,U12:U300,"&lt;="&amp;U3))</f>
        <v>122.83629413005492</v>
      </c>
      <c r="W4" s="226">
        <f ca="1">IF(COUNT(W12:W300)=0,"-",AVERAGEIFS(W12:W300, W12:W300, "&gt;="&amp;W2,W12:W300,"&lt;="&amp;W3))</f>
        <v>0.1610305958132045</v>
      </c>
      <c r="Y4" s="226" t="str">
        <f ca="1">IF(COUNT(Y12:Y300)=0,"-",AVERAGEIFS(Y12:Y300, Y12:Y300, "&gt;="&amp;Y2,Y12:Y300,"&lt;="&amp;Y3))</f>
        <v>-</v>
      </c>
      <c r="AA4" s="226">
        <f ca="1">IF(COUNT(AA12:AA300)=0,"-",AVERAGEIFS(AA12:AA300, AA12:AA300, "&gt;="&amp;AA2,AA12:AA300,"&lt;="&amp;AA3))</f>
        <v>0.16194852266230259</v>
      </c>
      <c r="AC4" s="226">
        <f ca="1">IF(COUNT(AC12:AC300)=0,"-",AVERAGEIFS(AC12:AC300, AC12:AC300, "&gt;="&amp;AC2,AC12:AC300,"&lt;="&amp;AC3))</f>
        <v>4291.1009584153089</v>
      </c>
      <c r="AE4" s="226">
        <f ca="1">IF(COUNT(AE12:AE300)=0,"-",AVERAGEIFS(AE12:AE300, AE12:AE300, "&gt;="&amp;AE2,AE12:AE300,"&lt;="&amp;AE3))</f>
        <v>3950.4696820296099</v>
      </c>
      <c r="AG4" s="226" t="str">
        <f ca="1">IF(COUNT(AG12:AG300)=0,"-",AVERAGEIFS(AG12:AG300, AG12:AG300, "&gt;="&amp;AG2,AG12:AG300,"&lt;="&amp;AG3))</f>
        <v>-</v>
      </c>
      <c r="AI4" s="226" t="str">
        <f ca="1">IF(COUNT(AI12:AI300)=0,"-",AVERAGEIFS(AI12:AI300, AI12:AI300, "&gt;="&amp;AI2,AI12:AI300,"&lt;="&amp;AI3))</f>
        <v>-</v>
      </c>
      <c r="AK4" s="226">
        <f ca="1">IF(COUNT(AK12:AK300)=0,"-",AVERAGEIFS(AK12:AK300, AK12:AK300, "&gt;="&amp;AK2,AK12:AK300,"&lt;="&amp;AK3))</f>
        <v>1490.3920699287203</v>
      </c>
      <c r="AM4" s="226" t="str">
        <f ca="1">IF(COUNT(AM12:AM300)=0,"-",AVERAGEIFS(AM12:AM300, AM12:AM300, "&gt;="&amp;AM2,AM12:AM300,"&lt;="&amp;AM3))</f>
        <v>-</v>
      </c>
      <c r="AO4" s="226">
        <f ca="1">IF(COUNT(AO12:AO300)=0,"-",AVERAGEIFS(AO12:AO300, AO12:AO300, "&gt;="&amp;AO2,AO12:AO300,"&lt;="&amp;AO3))</f>
        <v>2755.5146614972859</v>
      </c>
      <c r="AQ4" s="226">
        <f ca="1">IF(COUNT(AQ12:AQ300)=0,"-",AVERAGEIFS(AQ12:AQ300, AQ12:AQ300, "&gt;="&amp;AQ2,AQ12:AQ300,"&lt;="&amp;AQ3))</f>
        <v>4625.7115763219354</v>
      </c>
      <c r="AS4" s="226">
        <f ca="1">IF(COUNT(AS12:AS300)=0,"-",AVERAGEIFS(AS12:AS300, AS12:AS300, "&gt;="&amp;AS2,AS12:AS300,"&lt;="&amp;AS3))</f>
        <v>11289.479396392622</v>
      </c>
      <c r="AU4" s="226">
        <f ca="1">IF(COUNT(AU12:AU300)=0,"-",AVERAGEIFS(AU12:AU300, AU12:AU300, "&gt;="&amp;AU2,AU12:AU300,"&lt;="&amp;AU3))</f>
        <v>2661.5383962859942</v>
      </c>
      <c r="AW4" s="226">
        <f ca="1">IF(COUNT(AW12:AW300)=0,"-",AVERAGEIFS(AW12:AW300, AW12:AW300, "&gt;="&amp;AW2,AW12:AW300,"&lt;="&amp;AW3))</f>
        <v>728.36419437340157</v>
      </c>
      <c r="AY4" s="226">
        <f ca="1">IF(COUNT(AY12:AY300)=0,"-",AVERAGEIFS(AY12:AY300, AY12:AY300, "&gt;="&amp;AY2,AY12:AY300,"&lt;="&amp;AY3))</f>
        <v>277.11868916248585</v>
      </c>
      <c r="BA4" s="226">
        <f ca="1">IF(COUNT(BA12:BA300)=0,"-",AVERAGEIFS(BA12:BA300, BA12:BA300, "&gt;="&amp;BA2,BA12:BA300,"&lt;="&amp;BA3))</f>
        <v>10641.665018074613</v>
      </c>
      <c r="BC4" s="226">
        <f ca="1">IF(COUNT(BC12:BC300)=0,"-",AVERAGEIFS(BC12:BC300, BC12:BC300, "&gt;="&amp;BC2,BC12:BC300,"&lt;="&amp;BC3))</f>
        <v>215.85925849344241</v>
      </c>
      <c r="BE4" s="226">
        <f ca="1">IF(COUNT(BE12:BE300)=0,"-",AVERAGEIFS(BE12:BE300, BE12:BE300, "&gt;="&amp;BE2,BE12:BE300,"&lt;="&amp;BE3))</f>
        <v>238.18140800402816</v>
      </c>
      <c r="BG4" s="226">
        <f ca="1">IF(COUNT(BG12:BG300)=0,"-",AVERAGEIFS(BG12:BG300, BG12:BG300, "&gt;="&amp;BG2,BG12:BG300,"&lt;="&amp;BG3))</f>
        <v>1184.664782962938</v>
      </c>
      <c r="BI4" s="226">
        <f ca="1">IF(COUNT(BI12:BI300)=0,"-",AVERAGEIFS(BI12:BI300, BI12:BI300, "&gt;="&amp;BI2,BI12:BI300,"&lt;="&amp;BI3))</f>
        <v>294.31719162352385</v>
      </c>
      <c r="BK4" s="226">
        <f ca="1">IF(COUNT(BK12:BK300)=0,"-",AVERAGEIFS(BK12:BK300, BK12:BK300, "&gt;="&amp;BK2,BK12:BK300,"&lt;="&amp;BK3))</f>
        <v>414.00224103761428</v>
      </c>
      <c r="BM4" s="226" t="str">
        <f ca="1">IF(COUNT(BM12:BM300)=0,"-",AVERAGEIFS(BM12:BM300, BM12:BM300, "&gt;="&amp;BM2,BM12:BM300,"&lt;="&amp;BM3))</f>
        <v>-</v>
      </c>
      <c r="BO4" s="226">
        <f ca="1">IF(COUNT(BO12:BO300)=0,"-",AVERAGEIFS(BO12:BO300, BO12:BO300, "&gt;="&amp;BO2,BO12:BO300,"&lt;="&amp;BO3))</f>
        <v>15.532127309198705</v>
      </c>
      <c r="BQ4" s="226">
        <f ca="1">IF(COUNT(BQ12:BQ300)=0,"-",AVERAGEIFS(BQ12:BQ300, BQ12:BQ300, "&gt;="&amp;BQ2,BQ12:BQ300,"&lt;="&amp;BQ3))</f>
        <v>1337.7644194705472</v>
      </c>
      <c r="BS4" s="226">
        <f ca="1">IF(COUNT(BS12:BS300)=0,"-",AVERAGEIFS(BS12:BS300, BS12:BS300, "&gt;="&amp;BS2,BS12:BS300,"&lt;="&amp;BS3))</f>
        <v>2481.4330586340816</v>
      </c>
      <c r="BU4" s="226" t="str">
        <f ca="1">IF(COUNT(BU12:BU300)=0,"-",AVERAGEIFS(BU12:BU300, BU12:BU300, "&gt;="&amp;BU2,BU12:BU300,"&lt;="&amp;BU3))</f>
        <v>-</v>
      </c>
      <c r="BW4" s="226" t="str">
        <f ca="1">IF(COUNT(BW12:BW300)=0,"-",AVERAGEIFS(BW12:BW300, BW12:BW300, "&gt;="&amp;BW2,BW12:BW300,"&lt;="&amp;BW3))</f>
        <v>-</v>
      </c>
      <c r="BY4" s="226">
        <f ca="1">IF(COUNT(BY12:BY300)=0,"-",AVERAGEIFS(BY12:BY300, BY12:BY300, "&gt;="&amp;BY2,BY12:BY300,"&lt;="&amp;BY3))</f>
        <v>4579.3816835350508</v>
      </c>
      <c r="CA4" s="226" t="str">
        <f ca="1">IF(COUNT(CA12:CA300)=0,"-",AVERAGEIFS(CA12:CA300, CA12:CA300, "&gt;="&amp;CA2,CA12:CA300,"&lt;="&amp;CA3))</f>
        <v>-</v>
      </c>
      <c r="CC4" s="226">
        <f ca="1">IF(COUNT(CC12:CC300)=0,"-",AVERAGEIFS(CC12:CC300, CC12:CC300, "&gt;="&amp;CC2,CC12:CC300,"&lt;="&amp;CC3))</f>
        <v>2193.6287621826195</v>
      </c>
      <c r="CE4" s="226">
        <f ca="1">IF(COUNT(CE12:CE300)=0,"-",AVERAGEIFS(CE12:CE300, CE12:CE300, "&gt;="&amp;CE2,CE12:CE300,"&lt;="&amp;CE3))</f>
        <v>13297.999827435015</v>
      </c>
      <c r="CG4" s="226" t="str">
        <f ca="1">IF(COUNT(CG12:CG300)=0,"-",AVERAGEIFS(CG12:CG300, CG12:CG300, "&gt;="&amp;CG2,CG12:CG300,"&lt;="&amp;CG3))</f>
        <v>-</v>
      </c>
      <c r="CI4" s="226" t="str">
        <f ca="1">IF(COUNT(CI12:CI300)=0,"-",AVERAGEIFS(CI12:CI300, CI12:CI300, "&gt;="&amp;CI2,CI12:CI300,"&lt;="&amp;CI3))</f>
        <v>-</v>
      </c>
      <c r="CK4" s="226" t="str">
        <f ca="1">IF(COUNT(CK12:CK300)=0,"-",AVERAGEIFS(CK12:CK300, CK12:CK300, "&gt;="&amp;CK2,CK12:CK300,"&lt;="&amp;CK3))</f>
        <v>-</v>
      </c>
      <c r="CM4" s="226" t="str">
        <f ca="1">IF(COUNT(CM12:CM300)=0,"-",AVERAGEIFS(CM12:CM300, CM12:CM300, "&gt;="&amp;CM2,CM12:CM300,"&lt;="&amp;CM3))</f>
        <v>-</v>
      </c>
      <c r="CO4" s="226" t="str">
        <f ca="1">IF(COUNT(CO12:CO300)=0,"-",AVERAGEIFS(CO12:CO300, CO12:CO300, "&gt;="&amp;CO2,CO12:CO300,"&lt;="&amp;CO3))</f>
        <v>-</v>
      </c>
      <c r="CQ4" s="226" t="str">
        <f ca="1">IF(COUNT(CQ12:CQ300)=0,"-",AVERAGEIFS(CQ12:CQ300, CQ12:CQ300, "&gt;="&amp;CQ2,CQ12:CQ300,"&lt;="&amp;CQ3))</f>
        <v>-</v>
      </c>
      <c r="CS4" s="226" t="str">
        <f ca="1">IF(COUNT(CS12:CS300)=0,"-",AVERAGEIFS(CS12:CS300, CS12:CS300, "&gt;="&amp;CS2,CS12:CS300,"&lt;="&amp;CS3))</f>
        <v>-</v>
      </c>
      <c r="CU4" s="226" t="str">
        <f ca="1">IF(COUNT(CU12:CU300)=0,"-",AVERAGEIFS(CU12:CU300, CU12:CU300, "&gt;="&amp;CU2,CU12:CU300,"&lt;="&amp;CU3))</f>
        <v>-</v>
      </c>
      <c r="CW4" s="226" t="str">
        <f ca="1">IF(COUNT(CW12:CW300)=0,"-",AVERAGEIFS(CW12:CW300, CW12:CW300, "&gt;="&amp;CW2,CW12:CW300,"&lt;="&amp;CW3))</f>
        <v>-</v>
      </c>
      <c r="CY4" s="226" t="str">
        <f ca="1">IF(COUNT(CY12:CY300)=0,"-",AVERAGEIFS(CY12:CY300, CY12:CY300, "&gt;="&amp;CY2,CY12:CY300,"&lt;="&amp;CY3))</f>
        <v>-</v>
      </c>
      <c r="DA4" s="226" t="str">
        <f ca="1">IF(COUNT(DA12:DA300)=0,"-",AVERAGEIFS(DA12:DA300, DA12:DA300, "&gt;="&amp;DA2,DA12:DA300,"&lt;="&amp;DA3))</f>
        <v>-</v>
      </c>
      <c r="DC4" s="226" t="str">
        <f ca="1">IF(COUNT(DC12:DC300)=0,"-",AVERAGEIFS(DC12:DC300, DC12:DC300, "&gt;="&amp;DC2,DC12:DC300,"&lt;="&amp;DC3))</f>
        <v>-</v>
      </c>
      <c r="DE4" s="226" t="str">
        <f ca="1">IF(COUNT(DE12:DE300)=0,"-",AVERAGEIFS(DE12:DE300, DE12:DE300, "&gt;="&amp;DE2,DE12:DE300,"&lt;="&amp;DE3))</f>
        <v>-</v>
      </c>
      <c r="DG4" s="226" t="str">
        <f ca="1">IF(COUNT(DG12:DG300)=0,"-",AVERAGEIFS(DG12:DG300, DG12:DG300, "&gt;="&amp;DG2,DG12:DG300,"&lt;="&amp;DG3))</f>
        <v>-</v>
      </c>
      <c r="DI4" s="226" t="str">
        <f ca="1">IF(COUNT(DI12:DI300)=0,"-",AVERAGEIFS(DI12:DI300, DI12:DI300, "&gt;="&amp;DI2,DI12:DI300,"&lt;="&amp;DI3))</f>
        <v>-</v>
      </c>
      <c r="DK4" s="226" t="str">
        <f ca="1">IF(COUNT(DK12:DK300)=0,"-",AVERAGEIFS(DK12:DK300, DK12:DK300, "&gt;="&amp;DK2,DK12:DK300,"&lt;="&amp;DK3))</f>
        <v>-</v>
      </c>
      <c r="DM4" s="226" t="str">
        <f ca="1">IF(COUNT(DM12:DM300)=0,"-",AVERAGEIFS(DM12:DM300, DM12:DM300, "&gt;="&amp;DM2,DM12:DM300,"&lt;="&amp;DM3))</f>
        <v>-</v>
      </c>
      <c r="DO4" s="226" t="str">
        <f ca="1">IF(COUNT(DO12:DO300)=0,"-",AVERAGEIFS(DO12:DO300, DO12:DO300, "&gt;="&amp;DO2,DO12:DO300,"&lt;="&amp;DO3))</f>
        <v>-</v>
      </c>
      <c r="DQ4" s="226" t="str">
        <f ca="1">IF(COUNT(DQ12:DQ300)=0,"-",AVERAGEIFS(DQ12:DQ300, DQ12:DQ300, "&gt;="&amp;DQ2,DQ12:DQ300,"&lt;="&amp;DQ3))</f>
        <v>-</v>
      </c>
      <c r="DS4" s="226" t="str">
        <f ca="1">IF(COUNT(DS12:DS300)=0,"-",AVERAGEIFS(DS12:DS300, DS12:DS300, "&gt;="&amp;DS2,DS12:DS300,"&lt;="&amp;DS3))</f>
        <v>-</v>
      </c>
      <c r="DU4" s="226" t="str">
        <f ca="1">IF(COUNT(DU12:DU300)=0,"-",AVERAGEIFS(DU12:DU300, DU12:DU300, "&gt;="&amp;DU2,DU12:DU300,"&lt;="&amp;DU3))</f>
        <v>-</v>
      </c>
      <c r="DW4" s="226" t="str">
        <f ca="1">IF(COUNT(DW12:DW300)=0,"-",AVERAGEIFS(DW12:DW300, DW12:DW300, "&gt;="&amp;DW2,DW12:DW300,"&lt;="&amp;DW3))</f>
        <v>-</v>
      </c>
      <c r="DY4" s="226" t="str">
        <f ca="1">IF(COUNT(DY12:DY300)=0,"-",AVERAGEIFS(DY12:DY300, DY12:DY300, "&gt;="&amp;DY2,DY12:DY300,"&lt;="&amp;DY3))</f>
        <v>-</v>
      </c>
      <c r="EA4" s="226" t="str">
        <f ca="1">IF(COUNT(EA12:EA300)=0,"-",AVERAGEIFS(EA12:EA300, EA12:EA300, "&gt;="&amp;EA2,EA12:EA300,"&lt;="&amp;EA3))</f>
        <v>-</v>
      </c>
      <c r="EC4" s="226" t="str">
        <f ca="1">IF(COUNT(EC12:EC300)=0,"-",AVERAGEIFS(EC12:EC300, EC12:EC300, "&gt;="&amp;EC2,EC12:EC300,"&lt;="&amp;EC3))</f>
        <v>-</v>
      </c>
      <c r="EE4" s="226" t="str">
        <f ca="1">IF(COUNT(EE12:EE300)=0,"-",AVERAGEIFS(EE12:EE300, EE12:EE300, "&gt;="&amp;EE2,EE12:EE300,"&lt;="&amp;EE3))</f>
        <v>-</v>
      </c>
      <c r="EG4" s="226" t="str">
        <f ca="1">IF(COUNT(EG12:EG300)=0,"-",AVERAGEIFS(EG12:EG300, EG12:EG300, "&gt;="&amp;EG2,EG12:EG300,"&lt;="&amp;EG3))</f>
        <v>-</v>
      </c>
      <c r="EI4" s="226" t="str">
        <f ca="1">IF(COUNT(EI12:EI300)=0,"-",AVERAGEIFS(EI12:EI300, EI12:EI300, "&gt;="&amp;EI2,EI12:EI300,"&lt;="&amp;EI3))</f>
        <v>-</v>
      </c>
      <c r="EK4" s="226" t="str">
        <f ca="1">IF(COUNT(EK12:EK300)=0,"-",AVERAGEIFS(EK12:EK300, EK12:EK300, "&gt;="&amp;EK2,EK12:EK300,"&lt;="&amp;EK3))</f>
        <v>-</v>
      </c>
      <c r="EM4" s="226" t="str">
        <f ca="1">IF(COUNT(EM12:EM300)=0,"-",AVERAGEIFS(EM12:EM300, EM12:EM300, "&gt;="&amp;EM2,EM12:EM300,"&lt;="&amp;EM3))</f>
        <v>-</v>
      </c>
      <c r="EO4" s="226" t="str">
        <f ca="1">IF(COUNT(EO12:EO300)=0,"-",AVERAGEIFS(EO12:EO300, EO12:EO300, "&gt;="&amp;EO2,EO12:EO300,"&lt;="&amp;EO3))</f>
        <v>-</v>
      </c>
      <c r="EQ4" s="226" t="str">
        <f ca="1">IF(COUNT(EQ12:EQ300)=0,"-",AVERAGEIFS(EQ12:EQ300, EQ12:EQ300, "&gt;="&amp;EQ2,EQ12:EQ300,"&lt;="&amp;EQ3))</f>
        <v>-</v>
      </c>
      <c r="ES4" s="226" t="str">
        <f ca="1">IF(COUNT(ES12:ES300)=0,"-",AVERAGEIFS(ES12:ES300, ES12:ES300, "&gt;="&amp;ES2,ES12:ES300,"&lt;="&amp;ES3))</f>
        <v>-</v>
      </c>
      <c r="EU4" s="226" t="str">
        <f ca="1">IF(COUNT(EU12:EU300)=0,"-",AVERAGEIFS(EU12:EU300, EU12:EU300, "&gt;="&amp;EU2,EU12:EU300,"&lt;="&amp;EU3))</f>
        <v>-</v>
      </c>
      <c r="EW4" s="226" t="str">
        <f ca="1">IF(COUNT(EW12:EW300)=0,"-",AVERAGEIFS(EW12:EW300, EW12:EW300, "&gt;="&amp;EW2,EW12:EW300,"&lt;="&amp;EW3))</f>
        <v>-</v>
      </c>
      <c r="EY4" s="226" t="str">
        <f ca="1">IF(COUNT(EY12:EY300)=0,"-",AVERAGEIFS(EY12:EY300, EY12:EY300, "&gt;="&amp;EY2,EY12:EY300,"&lt;="&amp;EY3))</f>
        <v>-</v>
      </c>
      <c r="FA4" s="226" t="str">
        <f ca="1">IF(COUNT(FA12:FA300)=0,"-",AVERAGEIFS(FA12:FA300, FA12:FA300, "&gt;="&amp;FA2,FA12:FA300,"&lt;="&amp;FA3))</f>
        <v>-</v>
      </c>
      <c r="FC4" s="226" t="str">
        <f ca="1">IF(COUNT(FC12:FC300)=0,"-",AVERAGEIFS(FC12:FC300, FC12:FC300, "&gt;="&amp;FC2,FC12:FC300,"&lt;="&amp;FC3))</f>
        <v>-</v>
      </c>
      <c r="FE4" s="226" t="str">
        <f ca="1">IF(COUNT(FE12:FE300)=0,"-",AVERAGEIFS(FE12:FE300, FE12:FE300, "&gt;="&amp;FE2,FE12:FE300,"&lt;="&amp;FE3))</f>
        <v>-</v>
      </c>
      <c r="FG4" s="226" t="str">
        <f ca="1">IF(COUNT(FG12:FG300)=0,"-",AVERAGEIFS(FG12:FG300, FG12:FG300, "&gt;="&amp;FG2,FG12:FG300,"&lt;="&amp;FG3))</f>
        <v>-</v>
      </c>
    </row>
    <row r="5" spans="1:163" x14ac:dyDescent="0.25">
      <c r="A5" s="485"/>
      <c r="C5" s="224" t="s">
        <v>193</v>
      </c>
      <c r="E5" s="227">
        <f ca="1">IF(COUNT(E12:E300)=0,"-",SUMIFS(D12:D300,E12:E300,"&gt;="&amp;E2,E12:E300,"&lt;="&amp;E3)/SUMIFS($B12:$B300,E12:E300,"&gt;="&amp;E2,E12:E300,"&lt;="&amp;E3))</f>
        <v>1255.3056128952353</v>
      </c>
      <c r="G5" s="227">
        <f ca="1">IF(COUNT(G12:G300)=0,"-",SUMIFS(F12:F300,G12:G300,"&gt;="&amp;G2,G12:G300,"&lt;="&amp;G3)/SUMIFS($B12:$B300,G12:G300,"&gt;="&amp;G2,G12:G300,"&lt;="&amp;G3))</f>
        <v>335.06493506493507</v>
      </c>
      <c r="I5" s="227" t="str">
        <f ca="1">IF(COUNT(I12:I300)=0,"-",SUMIFS(H12:H300,I12:I300,"&gt;="&amp;I2,I12:I300,"&lt;="&amp;I3)/SUMIFS($B12:$B300,I12:I300,"&gt;="&amp;I2,I12:I300,"&lt;="&amp;I3))</f>
        <v>-</v>
      </c>
      <c r="K5" s="227">
        <f ca="1">IF(COUNT(K12:K300)=0,"-",SUMIFS(J12:J300,K12:K300,"&gt;="&amp;K2,K12:K300,"&lt;="&amp;K3)/SUMIFS($B12:$B300,K12:K300,"&gt;="&amp;K2,K12:K300,"&lt;="&amp;K3))</f>
        <v>19.042286509876604</v>
      </c>
      <c r="M5" s="227" t="str">
        <f ca="1">IF(COUNT(M12:M300)=0,"-",SUMIFS(L12:L300,M12:M300,"&gt;="&amp;M2,M12:M300,"&lt;="&amp;M3)/SUMIFS($B12:$B300,M12:M300,"&gt;="&amp;M2,M12:M300,"&lt;="&amp;M3))</f>
        <v>-</v>
      </c>
      <c r="O5" s="228">
        <f ca="1">IF(COUNT(O12:O300)=0,"-",SUMIFS(N12:N300,O12:O300,"&gt;="&amp;O2,O12:O300,"&lt;="&amp;O3)/SUMIFS($B12:$B300,O12:O300,"&gt;="&amp;O2,O12:O300,"&lt;="&amp;O3))</f>
        <v>69.703986995439877</v>
      </c>
      <c r="Q5" s="228">
        <f ca="1">IF(COUNT(Q12:Q300)=0,"-",SUMIFS(P12:P300,Q12:Q300,"&gt;="&amp;Q2,Q12:Q300,"&lt;="&amp;Q3)/SUMIFS($B12:$B300,Q12:Q300,"&gt;="&amp;Q2,Q12:Q300,"&lt;="&amp;Q3))</f>
        <v>54.875820926238049</v>
      </c>
      <c r="S5" s="227">
        <f ca="1">IF(COUNT(S12:S300)=0,"-",SUMIFS(R12:R300,S12:S300,"&gt;="&amp;S2,S12:S300,"&lt;="&amp;S3)/SUMIFS($B12:$B300,S12:S300,"&gt;="&amp;S2,S12:S300,"&lt;="&amp;S3))</f>
        <v>30.819116225697545</v>
      </c>
      <c r="U5" s="228">
        <f ca="1">IF(COUNT(U12:U300)=0,"-",SUMIFS(T12:T300,U12:U300,"&gt;="&amp;U2,U12:U300,"&lt;="&amp;U3)/SUMIFS($B12:$B300,U12:U300,"&gt;="&amp;U2,U12:U300,"&lt;="&amp;U3))</f>
        <v>89.90083832335327</v>
      </c>
      <c r="W5" s="228">
        <f ca="1">IF(COUNT(W12:W300)=0,"-",SUMIFS(V12:V300,W12:W300,"&gt;="&amp;W2,W12:W300,"&lt;="&amp;W3)/SUMIFS($B12:$B300,W12:W300,"&gt;="&amp;W2,W12:W300,"&lt;="&amp;W3))</f>
        <v>0.1610305958132045</v>
      </c>
      <c r="Y5" s="227" t="str">
        <f ca="1">IF(COUNT(Y12:Y300)=0,"-",SUMIFS(X12:X300,Y12:Y300,"&gt;="&amp;Y2,Y12:Y300,"&lt;="&amp;Y3)/SUMIFS($B12:$B300,Y12:Y300,"&gt;="&amp;Y2,Y12:Y300,"&lt;="&amp;Y3))</f>
        <v>-</v>
      </c>
      <c r="AA5" s="227">
        <f ca="1">IF(COUNT(AA12:AA300)=0,"-",SUMIFS(Z12:Z300,AA12:AA300,"&gt;="&amp;AA2,AA12:AA300,"&lt;="&amp;AA3)/SUMIFS($B12:$B300,AA12:AA300,"&gt;="&amp;AA2,AA12:AA300,"&lt;="&amp;AA3))</f>
        <v>0.16194331983805668</v>
      </c>
      <c r="AC5" s="228">
        <f ca="1">IF(COUNT(AC12:AC300)=0,"-",SUMIFS(AB12:AB300,AC12:AC300,"&gt;="&amp;AC2,AC12:AC300,"&lt;="&amp;AC3)/SUMIFS($B12:$B300,AC12:AC300,"&gt;="&amp;AC2,AC12:AC300,"&lt;="&amp;AC3))</f>
        <v>4157.0133178474789</v>
      </c>
      <c r="AE5" s="228">
        <f ca="1">IF(COUNT(AE12:AE300)=0,"-",SUMIFS(AD12:AD300,AE12:AE300,"&gt;="&amp;AE2,AE12:AE300,"&lt;="&amp;AE3)/SUMIFS($B12:$B300,AE12:AE300,"&gt;="&amp;AE2,AE12:AE300,"&lt;="&amp;AE3))</f>
        <v>4682.2184158047166</v>
      </c>
      <c r="AG5" s="227" t="str">
        <f ca="1">IF(COUNT(AG12:AG300)=0,"-",SUMIFS(AF12:AF300,AG12:AG300,"&gt;="&amp;AG2,AG12:AG300,"&lt;="&amp;AG3)/SUMIFS($B12:$B300,AG12:AG300,"&gt;="&amp;AG2,AG12:AG300,"&lt;="&amp;AG3))</f>
        <v>-</v>
      </c>
      <c r="AI5" s="227" t="str">
        <f ca="1">IF(COUNT(AI12:AI300)=0,"-",SUMIFS(AH12:AH300,AI12:AI300,"&gt;="&amp;AI2,AI12:AI300,"&lt;="&amp;AI3)/SUMIFS($B12:$B300,AI12:AI300,"&gt;="&amp;AI2,AI12:AI300,"&lt;="&amp;AI3))</f>
        <v>-</v>
      </c>
      <c r="AK5" s="228">
        <f ca="1">IF(COUNT(AK12:AK300)=0,"-",SUMIFS(AJ12:AJ300,AK12:AK300,"&gt;="&amp;AK2,AK12:AK300,"&lt;="&amp;AK3)/SUMIFS($B12:$B300,AK12:AK300,"&gt;="&amp;AK2,AK12:AK300,"&lt;="&amp;AK3))</f>
        <v>1119.6540179343331</v>
      </c>
      <c r="AM5" s="227" t="str">
        <f ca="1">IF(COUNT(AM12:AM300)=0,"-",SUMIFS(AL12:AL300,AM12:AM300,"&gt;="&amp;AM2,AM12:AM300,"&lt;="&amp;AM3)/SUMIFS($B12:$B300,AM12:AM300,"&gt;="&amp;AM2,AM12:AM300,"&lt;="&amp;AM3))</f>
        <v>-</v>
      </c>
      <c r="AO5" s="227">
        <f ca="1">IF(COUNT(AO12:AO300)=0,"-",SUMIFS(AN12:AN300,AO12:AO300,"&gt;="&amp;AO2,AO12:AO300,"&lt;="&amp;AO3)/SUMIFS($B12:$B300,AO12:AO300,"&gt;="&amp;AO2,AO12:AO300,"&lt;="&amp;AO3))</f>
        <v>2769.8051948051948</v>
      </c>
      <c r="AQ5" s="227">
        <f ca="1">IF(COUNT(AQ12:AQ300)=0,"-",SUMIFS(AP12:AP300,AQ12:AQ300,"&gt;="&amp;AQ2,AQ12:AQ300,"&lt;="&amp;AQ3)/SUMIFS($B12:$B300,AQ12:AQ300,"&gt;="&amp;AQ2,AQ12:AQ300,"&lt;="&amp;AQ3))</f>
        <v>4576.2628758430856</v>
      </c>
      <c r="AS5" s="227">
        <f ca="1">IF(COUNT(AS12:AS300)=0,"-",SUMIFS(AR12:AR300,AS12:AS300,"&gt;="&amp;AS2,AS12:AS300,"&lt;="&amp;AS3)/SUMIFS($B12:$B300,AS12:AS300,"&gt;="&amp;AS2,AS12:AS300,"&lt;="&amp;AS3))</f>
        <v>9293.779225178203</v>
      </c>
      <c r="AU5" s="227">
        <f ca="1">IF(COUNT(AU12:AU300)=0,"-",SUMIFS(AT12:AT300,AU12:AU300,"&gt;="&amp;AU2,AU12:AU300,"&lt;="&amp;AU3)/SUMIFS($B12:$B300,AU12:AU300,"&gt;="&amp;AU2,AU12:AU300,"&lt;="&amp;AU3))</f>
        <v>2808.3674463033867</v>
      </c>
      <c r="AW5" s="227">
        <f ca="1">IF(COUNT(AW12:AW300)=0,"-",SUMIFS(AV12:AV300,AW12:AW300,"&gt;="&amp;AW2,AW12:AW300,"&lt;="&amp;AW3)/SUMIFS($B12:$B300,AW12:AW300,"&gt;="&amp;AW2,AW12:AW300,"&lt;="&amp;AW3))</f>
        <v>728.36419437340157</v>
      </c>
      <c r="AY5" s="227">
        <f ca="1">IF(COUNT(AY12:AY300)=0,"-",SUMIFS(AX12:AX300,AY12:AY300,"&gt;="&amp;AY2,AY12:AY300,"&lt;="&amp;AY3)/SUMIFS($B12:$B300,AY12:AY300,"&gt;="&amp;AY2,AY12:AY300,"&lt;="&amp;AY3))</f>
        <v>302.40394493527833</v>
      </c>
      <c r="BA5" s="227">
        <f ca="1">IF(COUNT(BA12:BA300)=0,"-",SUMIFS(AZ12:AZ300,BA12:BA300,"&gt;="&amp;BA2,BA12:BA300,"&lt;="&amp;BA3)/SUMIFS($B12:$B300,BA12:BA300,"&gt;="&amp;BA2,BA12:BA300,"&lt;="&amp;BA3))</f>
        <v>10579.350718467271</v>
      </c>
      <c r="BC5" s="227">
        <f ca="1">IF(COUNT(BC12:BC300)=0,"-",SUMIFS(BB12:BB300,BC12:BC300,"&gt;="&amp;BC2,BC12:BC300,"&lt;="&amp;BC3)/SUMIFS($B12:$B300,BC12:BC300,"&gt;="&amp;BC2,BC12:BC300,"&lt;="&amp;BC3))</f>
        <v>304.99156059832819</v>
      </c>
      <c r="BE5" s="227">
        <f ca="1">IF(COUNT(BE12:BE300)=0,"-",SUMIFS(BD12:BD300,BE12:BE300,"&gt;="&amp;BE2,BE12:BE300,"&lt;="&amp;BE3)/SUMIFS($B12:$B300,BE12:BE300,"&gt;="&amp;BE2,BE12:BE300,"&lt;="&amp;BE3))</f>
        <v>225.89680461231612</v>
      </c>
      <c r="BG5" s="227">
        <f ca="1">IF(COUNT(BG12:BG300)=0,"-",SUMIFS(BF12:BF300,BG12:BG300,"&gt;="&amp;BG2,BG12:BG300,"&lt;="&amp;BG3)/SUMIFS($B12:$B300,BG12:BG300,"&gt;="&amp;BG2,BG12:BG300,"&lt;="&amp;BG3))</f>
        <v>1052.3665553629223</v>
      </c>
      <c r="BI5" s="227">
        <f ca="1">IF(COUNT(BI12:BI300)=0,"-",SUMIFS(BH12:BH300,BI12:BI300,"&gt;="&amp;BI2,BI12:BI300,"&lt;="&amp;BI3)/SUMIFS($B12:$B300,BI12:BI300,"&gt;="&amp;BI2,BI12:BI300,"&lt;="&amp;BI3))</f>
        <v>221.68783978916579</v>
      </c>
      <c r="BK5" s="227">
        <f ca="1">IF(COUNT(BK12:BK300)=0,"-",SUMIFS(BJ12:BJ300,BK12:BK300,"&gt;="&amp;BK2,BK12:BK300,"&lt;="&amp;BK3)/SUMIFS($B12:$B300,BK12:BK300,"&gt;="&amp;BK2,BK12:BK300,"&lt;="&amp;BK3))</f>
        <v>380.59805824589301</v>
      </c>
      <c r="BM5" s="227" t="str">
        <f ca="1">IF(COUNT(BM12:BM300)=0,"-",SUMIFS(BL12:BL300,BM12:BM300,"&gt;="&amp;BM2,BM12:BM300,"&lt;="&amp;BM3)/SUMIFS($B12:$B300,BM12:BM300,"&gt;="&amp;BM2,BM12:BM300,"&lt;="&amp;BM3))</f>
        <v>-</v>
      </c>
      <c r="BO5" s="227">
        <f ca="1">IF(COUNT(BO12:BO300)=0,"-",SUMIFS(BN12:BN300,BO12:BO300,"&gt;="&amp;BO2,BO12:BO300,"&lt;="&amp;BO3)/SUMIFS($B12:$B300,BO12:BO300,"&gt;="&amp;BO2,BO12:BO300,"&lt;="&amp;BO3))</f>
        <v>16.302611278218254</v>
      </c>
      <c r="BQ5" s="227">
        <f ca="1">IF(COUNT(BQ12:BQ300)=0,"-",SUMIFS(BP12:BP300,BQ12:BQ300,"&gt;="&amp;BQ2,BQ12:BQ300,"&lt;="&amp;BQ3)/SUMIFS($B12:$B300,BQ12:BQ300,"&gt;="&amp;BQ2,BQ12:BQ300,"&lt;="&amp;BQ3))</f>
        <v>1302.7128862094951</v>
      </c>
      <c r="BS5" s="227">
        <f ca="1">IF(COUNT(BS12:BS300)=0,"-",SUMIFS(BR12:BR300,BS12:BS300,"&gt;="&amp;BS2,BS12:BS300,"&lt;="&amp;BS3)/SUMIFS($B12:$B300,BS12:BS300,"&gt;="&amp;BS2,BS12:BS300,"&lt;="&amp;BS3))</f>
        <v>2606.5776397515529</v>
      </c>
      <c r="BU5" s="227" t="str">
        <f ca="1">IF(COUNT(BU12:BU300)=0,"-",SUMIFS(BT12:BT300,BU12:BU300,"&gt;="&amp;BU2,BU12:BU300,"&lt;="&amp;BU3)/SUMIFS($B12:$B300,BU12:BU300,"&gt;="&amp;BU2,BU12:BU300,"&lt;="&amp;BU3))</f>
        <v>-</v>
      </c>
      <c r="BW5" s="227" t="str">
        <f ca="1">IF(COUNT(BW12:BW300)=0,"-",SUMIFS(BV12:BV300,BW12:BW300,"&gt;="&amp;BW2,BW12:BW300,"&lt;="&amp;BW3)/SUMIFS($B12:$B300,BW12:BW300,"&gt;="&amp;BW2,BW12:BW300,"&lt;="&amp;BW3))</f>
        <v>-</v>
      </c>
      <c r="BY5" s="227">
        <f ca="1">IF(COUNT(BY12:BY300)=0,"-",SUMIFS(BX12:BX300,BY12:BY300,"&gt;="&amp;BY2,BY12:BY300,"&lt;="&amp;BY3)/SUMIFS($B12:$B300,BY12:BY300,"&gt;="&amp;BY2,BY12:BY300,"&lt;="&amp;BY3))</f>
        <v>3740.88916883404</v>
      </c>
      <c r="CA5" s="227" t="str">
        <f ca="1">IF(COUNT(CA12:CA300)=0,"-",SUMIFS(BZ12:BZ300,CA12:CA300,"&gt;="&amp;CA2,CA12:CA300,"&lt;="&amp;CA3)/SUMIFS($B12:$B300,CA12:CA300,"&gt;="&amp;CA2,CA12:CA300,"&lt;="&amp;CA3))</f>
        <v>-</v>
      </c>
      <c r="CC5" s="227">
        <f ca="1">IF(COUNT(CC12:CC300)=0,"-",SUMIFS(CB12:CB300,CC12:CC300,"&gt;="&amp;CC2,CC12:CC300,"&lt;="&amp;CC3)/SUMIFS($B12:$B300,CC12:CC300,"&gt;="&amp;CC2,CC12:CC300,"&lt;="&amp;CC3))</f>
        <v>2347.3240465417343</v>
      </c>
      <c r="CE5" s="227">
        <f ca="1">IF(COUNT(CE12:CE300)=0,"-",SUMIFS(CD12:CD300,CE12:CE300,"&gt;="&amp;CE2,CE12:CE300,"&lt;="&amp;CE3)/SUMIFS($B12:$B300,CE12:CE300,"&gt;="&amp;CE2,CE12:CE300,"&lt;="&amp;CE3))</f>
        <v>12786.834071826053</v>
      </c>
      <c r="CG5" s="227" t="str">
        <f ca="1">IF(COUNT(CG12:CG300)=0,"-",SUMIFS(CF12:CF300,CG12:CG300,"&gt;="&amp;CG2,CG12:CG300,"&lt;="&amp;CG3)/SUMIFS($B12:$B300,CG12:CG300,"&gt;="&amp;CG2,CG12:CG300,"&lt;="&amp;CG3))</f>
        <v>-</v>
      </c>
      <c r="CI5" s="227" t="str">
        <f ca="1">IF(COUNT(CI12:CI300)=0,"-",SUMIFS(CH12:CH300,CI12:CI300,"&gt;="&amp;CI2,CI12:CI300,"&lt;="&amp;CI3)/SUMIFS($B12:$B300,CI12:CI300,"&gt;="&amp;CI2,CI12:CI300,"&lt;="&amp;CI3))</f>
        <v>-</v>
      </c>
      <c r="CK5" s="227" t="str">
        <f ca="1">IF(COUNT(CK12:CK300)=0,"-",SUMIFS(CJ12:CJ300,CK12:CK300,"&gt;="&amp;CK2,CK12:CK300,"&lt;="&amp;CK3)/SUMIFS($B12:$B300,CK12:CK300,"&gt;="&amp;CK2,CK12:CK300,"&lt;="&amp;CK3))</f>
        <v>-</v>
      </c>
      <c r="CM5" s="227" t="str">
        <f ca="1">IF(COUNT(CM12:CM300)=0,"-",SUMIFS(CL12:CL300,CM12:CM300,"&gt;="&amp;CM2,CM12:CM300,"&lt;="&amp;CM3)/SUMIFS($B12:$B300,CM12:CM300,"&gt;="&amp;CM2,CM12:CM300,"&lt;="&amp;CM3))</f>
        <v>-</v>
      </c>
      <c r="CO5" s="227" t="str">
        <f ca="1">IF(COUNT(CO12:CO300)=0,"-",SUMIFS(CN12:CN300,CO12:CO300,"&gt;="&amp;CO2,CO12:CO300,"&lt;="&amp;CO3)/SUMIFS($B12:$B300,CO12:CO300,"&gt;="&amp;CO2,CO12:CO300,"&lt;="&amp;CO3))</f>
        <v>-</v>
      </c>
      <c r="CQ5" s="227" t="str">
        <f ca="1">IF(COUNT(CQ12:CQ300)=0,"-",SUMIFS(CP12:CP300,CQ12:CQ300,"&gt;="&amp;CQ2,CQ12:CQ300,"&lt;="&amp;CQ3)/SUMIFS($B12:$B300,CQ12:CQ300,"&gt;="&amp;CQ2,CQ12:CQ300,"&lt;="&amp;CQ3))</f>
        <v>-</v>
      </c>
      <c r="CS5" s="227" t="str">
        <f ca="1">IF(COUNT(CS12:CS300)=0,"-",SUMIFS(CR12:CR300,CS12:CS300,"&gt;="&amp;CS2,CS12:CS300,"&lt;="&amp;CS3)/SUMIFS($B12:$B300,CS12:CS300,"&gt;="&amp;CS2,CS12:CS300,"&lt;="&amp;CS3))</f>
        <v>-</v>
      </c>
      <c r="CU5" s="227" t="str">
        <f ca="1">IF(COUNT(CU12:CU300)=0,"-",SUMIFS(CT12:CT300,CU12:CU300,"&gt;="&amp;CU2,CU12:CU300,"&lt;="&amp;CU3)/SUMIFS($B12:$B300,CU12:CU300,"&gt;="&amp;CU2,CU12:CU300,"&lt;="&amp;CU3))</f>
        <v>-</v>
      </c>
      <c r="CW5" s="227" t="str">
        <f ca="1">IF(COUNT(CW12:CW300)=0,"-",SUMIFS(CV12:CV300,CW12:CW300,"&gt;="&amp;CW2,CW12:CW300,"&lt;="&amp;CW3)/SUMIFS($B12:$B300,CW12:CW300,"&gt;="&amp;CW2,CW12:CW300,"&lt;="&amp;CW3))</f>
        <v>-</v>
      </c>
      <c r="CY5" s="227" t="str">
        <f ca="1">IF(COUNT(CY12:CY300)=0,"-",SUMIFS(CX12:CX300,CY12:CY300,"&gt;="&amp;CY2,CY12:CY300,"&lt;="&amp;CY3)/SUMIFS($B12:$B300,CY12:CY300,"&gt;="&amp;CY2,CY12:CY300,"&lt;="&amp;CY3))</f>
        <v>-</v>
      </c>
      <c r="DA5" s="227" t="str">
        <f ca="1">IF(COUNT(DA12:DA300)=0,"-",SUMIFS(CZ12:CZ300,DA12:DA300,"&gt;="&amp;DA2,DA12:DA300,"&lt;="&amp;DA3)/SUMIFS($B12:$B300,DA12:DA300,"&gt;="&amp;DA2,DA12:DA300,"&lt;="&amp;DA3))</f>
        <v>-</v>
      </c>
      <c r="DC5" s="227" t="str">
        <f ca="1">IF(COUNT(DC12:DC300)=0,"-",SUMIFS(DB12:DB300,DC12:DC300,"&gt;="&amp;DC2,DC12:DC300,"&lt;="&amp;DC3)/SUMIFS($B12:$B300,DC12:DC300,"&gt;="&amp;DC2,DC12:DC300,"&lt;="&amp;DC3))</f>
        <v>-</v>
      </c>
      <c r="DE5" s="227" t="str">
        <f ca="1">IF(COUNT(DE12:DE300)=0,"-",SUMIFS(DD12:DD300,DE12:DE300,"&gt;="&amp;DE2,DE12:DE300,"&lt;="&amp;DE3)/SUMIFS($B12:$B300,DE12:DE300,"&gt;="&amp;DE2,DE12:DE300,"&lt;="&amp;DE3))</f>
        <v>-</v>
      </c>
      <c r="DG5" s="227" t="str">
        <f ca="1">IF(COUNT(DG12:DG300)=0,"-",SUMIFS(DF12:DF300,DG12:DG300,"&gt;="&amp;DG2,DG12:DG300,"&lt;="&amp;DG3)/SUMIFS($B12:$B300,DG12:DG300,"&gt;="&amp;DG2,DG12:DG300,"&lt;="&amp;DG3))</f>
        <v>-</v>
      </c>
      <c r="DI5" s="227" t="str">
        <f ca="1">IF(COUNT(DI12:DI300)=0,"-",SUMIFS(DH12:DH300,DI12:DI300,"&gt;="&amp;DI2,DI12:DI300,"&lt;="&amp;DI3)/SUMIFS($B12:$B300,DI12:DI300,"&gt;="&amp;DI2,DI12:DI300,"&lt;="&amp;DI3))</f>
        <v>-</v>
      </c>
      <c r="DK5" s="227" t="str">
        <f ca="1">IF(COUNT(DK12:DK300)=0,"-",SUMIFS(DJ12:DJ300,DK12:DK300,"&gt;="&amp;DK2,DK12:DK300,"&lt;="&amp;DK3)/SUMIFS($B12:$B300,DK12:DK300,"&gt;="&amp;DK2,DK12:DK300,"&lt;="&amp;DK3))</f>
        <v>-</v>
      </c>
      <c r="DM5" s="227" t="str">
        <f ca="1">IF(COUNT(DM12:DM300)=0,"-",SUMIFS(DL12:DL300,DM12:DM300,"&gt;="&amp;DM2,DM12:DM300,"&lt;="&amp;DM3)/SUMIFS($B12:$B300,DM12:DM300,"&gt;="&amp;DM2,DM12:DM300,"&lt;="&amp;DM3))</f>
        <v>-</v>
      </c>
      <c r="DO5" s="227" t="str">
        <f ca="1">IF(COUNT(DO12:DO300)=0,"-",SUMIFS(DN12:DN300,DO12:DO300,"&gt;="&amp;DO2,DO12:DO300,"&lt;="&amp;DO3)/SUMIFS($B12:$B300,DO12:DO300,"&gt;="&amp;DO2,DO12:DO300,"&lt;="&amp;DO3))</f>
        <v>-</v>
      </c>
      <c r="DQ5" s="227" t="str">
        <f ca="1">IF(COUNT(DQ12:DQ300)=0,"-",SUMIFS(DP12:DP300,DQ12:DQ300,"&gt;="&amp;DQ2,DQ12:DQ300,"&lt;="&amp;DQ3)/SUMIFS($B12:$B300,DQ12:DQ300,"&gt;="&amp;DQ2,DQ12:DQ300,"&lt;="&amp;DQ3))</f>
        <v>-</v>
      </c>
      <c r="DS5" s="227" t="str">
        <f ca="1">IF(COUNT(DS12:DS300)=0,"-",SUMIFS(DR12:DR300,DS12:DS300,"&gt;="&amp;DS2,DS12:DS300,"&lt;="&amp;DS3)/SUMIFS($B12:$B300,DS12:DS300,"&gt;="&amp;DS2,DS12:DS300,"&lt;="&amp;DS3))</f>
        <v>-</v>
      </c>
      <c r="DU5" s="227" t="str">
        <f ca="1">IF(COUNT(DU12:DU300)=0,"-",SUMIFS(DT12:DT300,DU12:DU300,"&gt;="&amp;DU2,DU12:DU300,"&lt;="&amp;DU3)/SUMIFS($B12:$B300,DU12:DU300,"&gt;="&amp;DU2,DU12:DU300,"&lt;="&amp;DU3))</f>
        <v>-</v>
      </c>
      <c r="DW5" s="227" t="str">
        <f ca="1">IF(COUNT(DW12:DW300)=0,"-",SUMIFS(DV12:DV300,DW12:DW300,"&gt;="&amp;DW2,DW12:DW300,"&lt;="&amp;DW3)/SUMIFS($B12:$B300,DW12:DW300,"&gt;="&amp;DW2,DW12:DW300,"&lt;="&amp;DW3))</f>
        <v>-</v>
      </c>
      <c r="DY5" s="227" t="str">
        <f ca="1">IF(COUNT(DY12:DY300)=0,"-",SUMIFS(DX12:DX300,DY12:DY300,"&gt;="&amp;DY2,DY12:DY300,"&lt;="&amp;DY3)/SUMIFS($B12:$B300,DY12:DY300,"&gt;="&amp;DY2,DY12:DY300,"&lt;="&amp;DY3))</f>
        <v>-</v>
      </c>
      <c r="EA5" s="227" t="str">
        <f ca="1">IF(COUNT(EA12:EA300)=0,"-",SUMIFS(DZ12:DZ300,EA12:EA300,"&gt;="&amp;EA2,EA12:EA300,"&lt;="&amp;EA3)/SUMIFS($B12:$B300,EA12:EA300,"&gt;="&amp;EA2,EA12:EA300,"&lt;="&amp;EA3))</f>
        <v>-</v>
      </c>
      <c r="EC5" s="227" t="str">
        <f ca="1">IF(COUNT(EC12:EC300)=0,"-",SUMIFS(EB12:EB300,EC12:EC300,"&gt;="&amp;EC2,EC12:EC300,"&lt;="&amp;EC3)/SUMIFS($B12:$B300,EC12:EC300,"&gt;="&amp;EC2,EC12:EC300,"&lt;="&amp;EC3))</f>
        <v>-</v>
      </c>
      <c r="EE5" s="227" t="str">
        <f ca="1">IF(COUNT(EE12:EE300)=0,"-",SUMIFS(ED12:ED300,EE12:EE300,"&gt;="&amp;EE2,EE12:EE300,"&lt;="&amp;EE3)/SUMIFS($B12:$B300,EE12:EE300,"&gt;="&amp;EE2,EE12:EE300,"&lt;="&amp;EE3))</f>
        <v>-</v>
      </c>
      <c r="EG5" s="227" t="str">
        <f ca="1">IF(COUNT(EG12:EG300)=0,"-",SUMIFS(EF12:EF300,EG12:EG300,"&gt;="&amp;EG2,EG12:EG300,"&lt;="&amp;EG3)/SUMIFS($B12:$B300,EG12:EG300,"&gt;="&amp;EG2,EG12:EG300,"&lt;="&amp;EG3))</f>
        <v>-</v>
      </c>
      <c r="EI5" s="227" t="str">
        <f ca="1">IF(COUNT(EI12:EI300)=0,"-",SUMIFS(EH12:EH300,EI12:EI300,"&gt;="&amp;EI2,EI12:EI300,"&lt;="&amp;EI3)/SUMIFS($B12:$B300,EI12:EI300,"&gt;="&amp;EI2,EI12:EI300,"&lt;="&amp;EI3))</f>
        <v>-</v>
      </c>
      <c r="EK5" s="227" t="str">
        <f ca="1">IF(COUNT(EK12:EK300)=0,"-",SUMIFS(EJ12:EJ300,EK12:EK300,"&gt;="&amp;EK2,EK12:EK300,"&lt;="&amp;EK3)/SUMIFS($B12:$B300,EK12:EK300,"&gt;="&amp;EK2,EK12:EK300,"&lt;="&amp;EK3))</f>
        <v>-</v>
      </c>
      <c r="EM5" s="227" t="str">
        <f ca="1">IF(COUNT(EM12:EM300)=0,"-",SUMIFS(EL12:EL300,EM12:EM300,"&gt;="&amp;EM2,EM12:EM300,"&lt;="&amp;EM3)/SUMIFS($B12:$B300,EM12:EM300,"&gt;="&amp;EM2,EM12:EM300,"&lt;="&amp;EM3))</f>
        <v>-</v>
      </c>
      <c r="EO5" s="227" t="str">
        <f ca="1">IF(COUNT(EO12:EO300)=0,"-",SUMIFS(EN12:EN300,EO12:EO300,"&gt;="&amp;EO2,EO12:EO300,"&lt;="&amp;EO3)/SUMIFS($B12:$B300,EO12:EO300,"&gt;="&amp;EO2,EO12:EO300,"&lt;="&amp;EO3))</f>
        <v>-</v>
      </c>
      <c r="EQ5" s="227" t="str">
        <f ca="1">IF(COUNT(EQ12:EQ300)=0,"-",SUMIFS(EP12:EP300,EQ12:EQ300,"&gt;="&amp;EQ2,EQ12:EQ300,"&lt;="&amp;EQ3)/SUMIFS($B12:$B300,EQ12:EQ300,"&gt;="&amp;EQ2,EQ12:EQ300,"&lt;="&amp;EQ3))</f>
        <v>-</v>
      </c>
      <c r="ES5" s="227" t="str">
        <f ca="1">IF(COUNT(ES12:ES300)=0,"-",SUMIFS(ER12:ER300,ES12:ES300,"&gt;="&amp;ES2,ES12:ES300,"&lt;="&amp;ES3)/SUMIFS($B12:$B300,ES12:ES300,"&gt;="&amp;ES2,ES12:ES300,"&lt;="&amp;ES3))</f>
        <v>-</v>
      </c>
      <c r="EU5" s="227" t="str">
        <f ca="1">IF(COUNT(EU12:EU300)=0,"-",SUMIFS(ET12:ET300,EU12:EU300,"&gt;="&amp;EU2,EU12:EU300,"&lt;="&amp;EU3)/SUMIFS($B12:$B300,EU12:EU300,"&gt;="&amp;EU2,EU12:EU300,"&lt;="&amp;EU3))</f>
        <v>-</v>
      </c>
      <c r="EW5" s="227" t="str">
        <f ca="1">IF(COUNT(EW12:EW300)=0,"-",SUMIFS(EV12:EV300,EW12:EW300,"&gt;="&amp;EW2,EW12:EW300,"&lt;="&amp;EW3)/SUMIFS($B12:$B300,EW12:EW300,"&gt;="&amp;EW2,EW12:EW300,"&lt;="&amp;EW3))</f>
        <v>-</v>
      </c>
      <c r="EY5" s="227" t="str">
        <f ca="1">IF(COUNT(EY12:EY300)=0,"-",SUMIFS(EX12:EX300,EY12:EY300,"&gt;="&amp;EY2,EY12:EY300,"&lt;="&amp;EY3)/SUMIFS($B12:$B300,EY12:EY300,"&gt;="&amp;EY2,EY12:EY300,"&lt;="&amp;EY3))</f>
        <v>-</v>
      </c>
      <c r="FA5" s="227" t="str">
        <f ca="1">IF(COUNT(FA12:FA300)=0,"-",SUMIFS(EZ12:EZ300,FA12:FA300,"&gt;="&amp;FA2,FA12:FA300,"&lt;="&amp;FA3)/SUMIFS($B12:$B300,FA12:FA300,"&gt;="&amp;FA2,FA12:FA300,"&lt;="&amp;FA3))</f>
        <v>-</v>
      </c>
      <c r="FC5" s="227" t="str">
        <f ca="1">IF(COUNT(FC12:FC300)=0,"-",SUMIFS(FB12:FB300,FC12:FC300,"&gt;="&amp;FC2,FC12:FC300,"&lt;="&amp;FC3)/SUMIFS($B12:$B300,FC12:FC300,"&gt;="&amp;FC2,FC12:FC300,"&lt;="&amp;FC3))</f>
        <v>-</v>
      </c>
      <c r="FE5" s="227" t="str">
        <f ca="1">IF(COUNT(FE12:FE300)=0,"-",SUMIFS(FD12:FD300,FE12:FE300,"&gt;="&amp;FE2,FE12:FE300,"&lt;="&amp;FE3)/SUMIFS($B12:$B300,FE12:FE300,"&gt;="&amp;FE2,FE12:FE300,"&lt;="&amp;FE3))</f>
        <v>-</v>
      </c>
      <c r="FG5" s="227" t="str">
        <f ca="1">IF(COUNT(FG12:FG300)=0,"-",SUMIFS(FF12:FF300,FG12:FG300,"&gt;="&amp;FG2,FG12:FG300,"&lt;="&amp;FG3)/SUMIFS($B12:$B300,FG12:FG300,"&gt;="&amp;FG2,FG12:FG300,"&lt;="&amp;FG3))</f>
        <v>-</v>
      </c>
    </row>
    <row r="6" spans="1:163" x14ac:dyDescent="0.25">
      <c r="A6" s="485"/>
      <c r="C6" s="224" t="s">
        <v>311</v>
      </c>
      <c r="E6" s="229">
        <f ca="1">IF(COUNT(E12:E300)=0,"-",SUMIFS(E12:E300, E12:E300, "&gt;="&amp;E2,E12:E300,"&lt;="&amp;E3)/($A$1-COUNTIF(E12:E300,"&lt;"&amp;E$2)-COUNTIF(E12:E300,"&gt;"&amp;E$3)))</f>
        <v>570.92376834159131</v>
      </c>
      <c r="G6" s="229">
        <f ca="1">IF(COUNT(G12:G300)=0,"-",SUMIFS(G12:G300, G12:G300, "&gt;="&amp;G2,G12:G300,"&lt;="&amp;G3)/($A$1-COUNTIF(G12:G300,"&lt;"&amp;G$2)-COUNTIF(G12:G300,"&gt;"&amp;G$3)))</f>
        <v>45.84760550019481</v>
      </c>
      <c r="I6" s="229" t="str">
        <f ca="1">IF(COUNT(I12:I300)=0,"-",SUMIFS(I12:I300, I12:I300, "&gt;="&amp;I2,I12:I300,"&lt;="&amp;I3)/($A$1-COUNTIF(I12:I300,"&lt;"&amp;I$2)-COUNTIF(I12:I300,"&gt;"&amp;I$3)))</f>
        <v>-</v>
      </c>
      <c r="K6" s="229">
        <f ca="1">IF(COUNT(K12:K300)=0,"-",SUMIFS(K12:K300, K12:K300, "&gt;="&amp;K2,K12:K300,"&lt;="&amp;K3)/($A$1-COUNTIF(K12:K300,"&lt;"&amp;K$2)-COUNTIF(K12:K300,"&gt;"&amp;K$3)))</f>
        <v>0.86555847772166383</v>
      </c>
      <c r="M6" s="229" t="str">
        <f ca="1">IF(COUNT(M12:M300)=0,"-",SUMIFS(M12:M300, M12:M300, "&gt;="&amp;M2,M12:M300,"&lt;="&amp;M3)/($A$1-COUNTIF(M12:M300,"&lt;"&amp;M$2)-COUNTIF(M12:M300,"&gt;"&amp;M$3)))</f>
        <v>-</v>
      </c>
      <c r="O6" s="229">
        <f ca="1">IF(COUNT(O12:O300)=0,"-",SUMIFS(O12:O300, O12:O300, "&gt;="&amp;O2,O12:O300,"&lt;="&amp;O3)/($A$1-COUNTIF(O12:O300,"&lt;"&amp;O$2)-COUNTIF(O12:O300,"&gt;"&amp;O$3)))</f>
        <v>24.69677977341982</v>
      </c>
      <c r="Q6" s="229">
        <f ca="1">IF(COUNT(Q12:Q300)=0,"-",SUMIFS(Q12:Q300, Q12:Q300, "&gt;="&amp;Q2,Q12:Q300,"&lt;="&amp;Q3)/($A$1-COUNTIF(Q12:Q300,"&lt;"&amp;Q$2)-COUNTIF(Q12:Q300,"&gt;"&amp;Q$3)))</f>
        <v>32.708753465346916</v>
      </c>
      <c r="S6" s="229">
        <f ca="1">IF(COUNT(S12:S300)=0,"-",SUMIFS(S12:S300, S12:S300, "&gt;="&amp;S2,S12:S300,"&lt;="&amp;S3)/($A$1-COUNTIF(S12:S300,"&lt;"&amp;S$2)-COUNTIF(S12:S300,"&gt;"&amp;S$3)))</f>
        <v>6.9288451885657265</v>
      </c>
      <c r="U6" s="229">
        <f ca="1">IF(COUNT(U12:U300)=0,"-",SUMIFS(U12:U300, U12:U300, "&gt;="&amp;U2,U12:U300,"&lt;="&amp;U3)/($A$1-COUNTIF(U12:U300,"&lt;"&amp;U$2)-COUNTIF(U12:U300,"&gt;"&amp;U$3)))</f>
        <v>16.750403745007489</v>
      </c>
      <c r="W6" s="229">
        <f ca="1">IF(COUNT(W12:W300)=0,"-",SUMIFS(W12:W300, W12:W300, "&gt;="&amp;W2,W12:W300,"&lt;="&amp;W3)/($A$1-COUNTIF(W12:W300,"&lt;"&amp;W$2)-COUNTIF(W12:W300,"&gt;"&amp;W$3)))</f>
        <v>7.3195725369638413E-3</v>
      </c>
      <c r="Y6" s="229" t="str">
        <f ca="1">IF(COUNT(Y12:Y300)=0,"-",SUMIFS(Y12:Y300, Y12:Y300, "&gt;="&amp;Y2,Y12:Y300,"&lt;="&amp;Y3)/($A$1-COUNTIF(Y12:Y300,"&lt;"&amp;Y$2)-COUNTIF(Y12:Y300,"&gt;"&amp;Y$3)))</f>
        <v>-</v>
      </c>
      <c r="AA6" s="229">
        <f ca="1">IF(COUNT(AA12:AA300)=0,"-",SUMIFS(AA12:AA300, AA12:AA300, "&gt;="&amp;AA2,AA12:AA300,"&lt;="&amp;AA3)/($A$1-COUNTIF(AA12:AA300,"&lt;"&amp;AA$2)-COUNTIF(AA12:AA300,"&gt;"&amp;AA$3)))</f>
        <v>1.4722592969300235E-2</v>
      </c>
      <c r="AC6" s="229">
        <f ca="1">IF(COUNT(AC12:AC300)=0,"-",SUMIFS(AC12:AC300, AC12:AC300, "&gt;="&amp;AC2,AC12:AC300,"&lt;="&amp;AC3)/($A$1-COUNTIF(AC12:AC300,"&lt;"&amp;AC$2)-COUNTIF(AC12:AC300,"&gt;"&amp;AC$3)))</f>
        <v>1365.3503049503256</v>
      </c>
      <c r="AE6" s="229">
        <f ca="1">IF(COUNT(AE12:AE300)=0,"-",SUMIFS(AE12:AE300, AE12:AE300, "&gt;="&amp;AE2,AE12:AE300,"&lt;="&amp;AE3)/($A$1-COUNTIF(AE12:AE300,"&lt;"&amp;AE$2)-COUNTIF(AE12:AE300,"&gt;"&amp;AE$3)))</f>
        <v>1256.9676261003306</v>
      </c>
      <c r="AG6" s="229" t="str">
        <f ca="1">IF(COUNT(AG12:AG300)=0,"-",SUMIFS(AG12:AG300, AG12:AG300, "&gt;="&amp;AG2,AG12:AG300,"&lt;="&amp;AG3)/($A$1-COUNTIF(AG12:AG300,"&lt;"&amp;AG$2)-COUNTIF(AG12:AG300,"&gt;"&amp;AG$3)))</f>
        <v>-</v>
      </c>
      <c r="AI6" s="229" t="str">
        <f ca="1">IF(COUNT(AI12:AI300)=0,"-",SUMIFS(AI12:AI300, AI12:AI300, "&gt;="&amp;AI2,AI12:AI300,"&lt;="&amp;AI3)/($A$1-COUNTIF(AI12:AI300,"&lt;"&amp;AI$2)-COUNTIF(AI12:AI300,"&gt;"&amp;AI$3)))</f>
        <v>-</v>
      </c>
      <c r="AK6" s="229">
        <f ca="1">IF(COUNT(AK12:AK300)=0,"-",SUMIFS(AK12:AK300, AK12:AK300, "&gt;="&amp;AK2,AK12:AK300,"&lt;="&amp;AK3)/($A$1-COUNTIF(AK12:AK300,"&lt;"&amp;AK$2)-COUNTIF(AK12:AK300,"&gt;"&amp;AK$3)))</f>
        <v>677.45094087669099</v>
      </c>
      <c r="AM6" s="229" t="str">
        <f ca="1">IF(COUNT(AM12:AM300)=0,"-",SUMIFS(AM12:AM300, AM12:AM300, "&gt;="&amp;AM2,AM12:AM300,"&lt;="&amp;AM3)/($A$1-COUNTIF(AM12:AM300,"&lt;"&amp;AM$2)-COUNTIF(AM12:AM300,"&gt;"&amp;AM$3)))</f>
        <v>-</v>
      </c>
      <c r="AO6" s="229">
        <f ca="1">IF(COUNT(AO12:AO300)=0,"-",SUMIFS(AO12:AO300, AO12:AO300, "&gt;="&amp;AO2,AO12:AO300,"&lt;="&amp;AO3)/($A$1-COUNTIF(AO12:AO300,"&lt;"&amp;AO$2)-COUNTIF(AO12:AO300,"&gt;"&amp;AO$3)))</f>
        <v>375.75199929508449</v>
      </c>
      <c r="AQ6" s="229">
        <f ca="1">IF(COUNT(AQ12:AQ300)=0,"-",SUMIFS(AQ12:AQ300, AQ12:AQ300, "&gt;="&amp;AQ2,AQ12:AQ300,"&lt;="&amp;AQ3)/($A$1-COUNTIF(AQ12:AQ300,"&lt;"&amp;AQ$2)-COUNTIF(AQ12:AQ300,"&gt;"&amp;AQ$3)))</f>
        <v>3304.0796973728111</v>
      </c>
      <c r="AS6" s="229">
        <f ca="1">IF(COUNT(AS12:AS300)=0,"-",SUMIFS(AS12:AS300, AS12:AS300, "&gt;="&amp;AS2,AS12:AS300,"&lt;="&amp;AS3)/($A$1-COUNTIF(AS12:AS300,"&lt;"&amp;AS$2)-COUNTIF(AS12:AS300,"&gt;"&amp;AS$3)))</f>
        <v>7526.3195975950821</v>
      </c>
      <c r="AU6" s="229">
        <f ca="1">IF(COUNT(AU12:AU300)=0,"-",SUMIFS(AU12:AU300, AU12:AU300, "&gt;="&amp;AU2,AU12:AU300,"&lt;="&amp;AU3)/($A$1-COUNTIF(AU12:AU300,"&lt;"&amp;AU$2)-COUNTIF(AU12:AU300,"&gt;"&amp;AU$3)))</f>
        <v>1140.6593126939974</v>
      </c>
      <c r="AW6" s="229">
        <f ca="1">IF(COUNT(AW12:AW300)=0,"-",SUMIFS(AW12:AW300, AW12:AW300, "&gt;="&amp;AW2,AW12:AW300,"&lt;="&amp;AW3)/($A$1-COUNTIF(AW12:AW300,"&lt;"&amp;AW$2)-COUNTIF(AW12:AW300,"&gt;"&amp;AW$3)))</f>
        <v>33.107463380609161</v>
      </c>
      <c r="AY6" s="229">
        <f ca="1">IF(COUNT(AY12:AY300)=0,"-",SUMIFS(AY12:AY300, AY12:AY300, "&gt;="&amp;AY2,AY12:AY300,"&lt;="&amp;AY3)/($A$1-COUNTIF(AY12:AY300,"&lt;"&amp;AY$2)-COUNTIF(AY12:AY300,"&gt;"&amp;AY$3)))</f>
        <v>62.981520264201329</v>
      </c>
      <c r="BA6" s="229">
        <f ca="1">IF(COUNT(BA12:BA300)=0,"-",SUMIFS(BA12:BA300, BA12:BA300, "&gt;="&amp;BA2,BA12:BA300,"&lt;="&amp;BA3)/($A$1-COUNTIF(BA12:BA300,"&lt;"&amp;BA$2)-COUNTIF(BA12:BA300,"&gt;"&amp;BA$3)))</f>
        <v>1451.1361388283565</v>
      </c>
      <c r="BC6" s="229">
        <f ca="1">IF(COUNT(BC12:BC300)=0,"-",SUMIFS(BC12:BC300, BC12:BC300, "&gt;="&amp;BC2,BC12:BC300,"&lt;="&amp;BC3)/($A$1-COUNTIF(BC12:BC300,"&lt;"&amp;BC$2)-COUNTIF(BC12:BC300,"&gt;"&amp;BC$3)))</f>
        <v>123.34814771053851</v>
      </c>
      <c r="BE6" s="229">
        <f ca="1">IF(COUNT(BE12:BE300)=0,"-",SUMIFS(BE12:BE300, BE12:BE300, "&gt;="&amp;BE2,BE12:BE300,"&lt;="&amp;BE3)/($A$1-COUNTIF(BE12:BE300,"&lt;"&amp;BE$2)-COUNTIF(BE12:BE300,"&gt;"&amp;BE$3)))</f>
        <v>158.78760533601877</v>
      </c>
      <c r="BG6" s="229">
        <f ca="1">IF(COUNT(BG12:BG300)=0,"-",SUMIFS(BG12:BG300, BG12:BG300, "&gt;="&amp;BG2,BG12:BG300,"&lt;="&amp;BG3)/($A$1-COUNTIF(BG12:BG300,"&lt;"&amp;BG$2)-COUNTIF(BG12:BG300,"&gt;"&amp;BG$3)))</f>
        <v>620.53869583772951</v>
      </c>
      <c r="BI6" s="229">
        <f ca="1">IF(COUNT(BI12:BI300)=0,"-",SUMIFS(BI12:BI300, BI12:BI300, "&gt;="&amp;BI2,BI12:BI300,"&lt;="&amp;BI3)/($A$1-COUNTIF(BI12:BI300,"&lt;"&amp;BI$2)-COUNTIF(BI12:BI300,"&gt;"&amp;BI$3)))</f>
        <v>80.268324988233772</v>
      </c>
      <c r="BK6" s="229">
        <f ca="1">IF(COUNT(BK12:BK300)=0,"-",SUMIFS(BK12:BK300, BK12:BK300, "&gt;="&amp;BK2,BK12:BK300,"&lt;="&amp;BK3)/($A$1-COUNTIF(BK12:BK300,"&lt;"&amp;BK$2)-COUNTIF(BK12:BK300,"&gt;"&amp;BK$3)))</f>
        <v>75.273134734111693</v>
      </c>
      <c r="BM6" s="229" t="str">
        <f ca="1">IF(COUNT(BM12:BM300)=0,"-",SUMIFS(BM12:BM300, BM12:BM300, "&gt;="&amp;BM2,BM12:BM300,"&lt;="&amp;BM3)/($A$1-COUNTIF(BM12:BM300,"&lt;"&amp;BM$2)-COUNTIF(BM12:BM300,"&gt;"&amp;BM$3)))</f>
        <v>-</v>
      </c>
      <c r="BO6" s="229">
        <f ca="1">IF(COUNT(BO12:BO300)=0,"-",SUMIFS(BO12:BO300, BO12:BO300, "&gt;="&amp;BO2,BO12:BO300,"&lt;="&amp;BO3)/($A$1-COUNTIF(BO12:BO300,"&lt;"&amp;BO$2)-COUNTIF(BO12:BO300,"&gt;"&amp;BO$3)))</f>
        <v>1.4120115735635186</v>
      </c>
      <c r="BQ6" s="229">
        <f ca="1">IF(COUNT(BQ12:BQ300)=0,"-",SUMIFS(BQ12:BQ300, BQ12:BQ300, "&gt;="&amp;BQ2,BQ12:BQ300,"&lt;="&amp;BQ3)/($A$1-COUNTIF(BQ12:BQ300,"&lt;"&amp;BQ$2)-COUNTIF(BQ12:BQ300,"&gt;"&amp;BQ$3)))</f>
        <v>121.6149472245952</v>
      </c>
      <c r="BS6" s="229">
        <f ca="1">IF(COUNT(BS12:BS300)=0,"-",SUMIFS(BS12:BS300, BS12:BS300, "&gt;="&amp;BS2,BS12:BS300,"&lt;="&amp;BS3)/($A$1-COUNTIF(BS12:BS300,"&lt;"&amp;BS$2)-COUNTIF(BS12:BS300,"&gt;"&amp;BS$3)))</f>
        <v>225.58482351218925</v>
      </c>
      <c r="BU6" s="229" t="str">
        <f ca="1">IF(COUNT(BU12:BU300)=0,"-",SUMIFS(BU12:BU300, BU12:BU300, "&gt;="&amp;BU2,BU12:BU300,"&lt;="&amp;BU3)/($A$1-COUNTIF(BU12:BU300,"&lt;"&amp;BU$2)-COUNTIF(BU12:BU300,"&gt;"&amp;BU$3)))</f>
        <v>-</v>
      </c>
      <c r="BW6" s="229" t="str">
        <f ca="1">IF(COUNT(BW12:BW300)=0,"-",SUMIFS(BW12:BW300, BW12:BW300, "&gt;="&amp;BW2,BW12:BW300,"&lt;="&amp;BW3)/($A$1-COUNTIF(BW12:BW300,"&lt;"&amp;BW$2)-COUNTIF(BW12:BW300,"&gt;"&amp;BW$3)))</f>
        <v>-</v>
      </c>
      <c r="BY6" s="229">
        <f ca="1">IF(COUNT(BY12:BY300)=0,"-",SUMIFS(BY12:BY300, BY12:BY300, "&gt;="&amp;BY2,BY12:BY300,"&lt;="&amp;BY3)/($A$1-COUNTIF(BY12:BY300,"&lt;"&amp;BY$2)-COUNTIF(BY12:BY300,"&gt;"&amp;BY$3)))</f>
        <v>2616.7895334486007</v>
      </c>
      <c r="CA6" s="229" t="str">
        <f ca="1">IF(COUNT(CA12:CA300)=0,"-",SUMIFS(CA12:CA300, CA12:CA300, "&gt;="&amp;CA2,CA12:CA300,"&lt;="&amp;CA3)/($A$1-COUNTIF(CA12:CA300,"&lt;"&amp;CA$2)-COUNTIF(CA12:CA300,"&gt;"&amp;CA$3)))</f>
        <v>-</v>
      </c>
      <c r="CC6" s="229">
        <f ca="1">IF(COUNT(CC12:CC300)=0,"-",SUMIFS(CC12:CC300, CC12:CC300, "&gt;="&amp;CC2,CC12:CC300,"&lt;="&amp;CC3)/($A$1-COUNTIF(CC12:CC300,"&lt;"&amp;CC$2)-COUNTIF(CC12:CC300,"&gt;"&amp;CC$3)))</f>
        <v>498.55199140514083</v>
      </c>
      <c r="CE6" s="229">
        <f ca="1">IF(COUNT(CE12:CE300)=0,"-",SUMIFS(CE12:CE300, CE12:CE300, "&gt;="&amp;CE2,CE12:CE300,"&lt;="&amp;CE3)/($A$1-COUNTIF(CE12:CE300,"&lt;"&amp;CE$2)-COUNTIF(CE12:CE300,"&gt;"&amp;CE$3)))</f>
        <v>9066.8180641602376</v>
      </c>
      <c r="CG6" s="229" t="str">
        <f ca="1">IF(COUNT(CG12:CG300)=0,"-",SUMIFS(CG12:CG300, CG12:CG300, "&gt;="&amp;CG2,CG12:CG300,"&lt;="&amp;CG3)/($A$1-COUNTIF(CG12:CG300,"&lt;"&amp;CG$2)-COUNTIF(CG12:CG300,"&gt;"&amp;CG$3)))</f>
        <v>-</v>
      </c>
      <c r="CI6" s="229" t="str">
        <f ca="1">IF(COUNT(CI12:CI300)=0,"-",SUMIFS(CI12:CI300, CI12:CI300, "&gt;="&amp;CI2,CI12:CI300,"&lt;="&amp;CI3)/($A$1-COUNTIF(CI12:CI300,"&lt;"&amp;CI$2)-COUNTIF(CI12:CI300,"&gt;"&amp;CI$3)))</f>
        <v>-</v>
      </c>
      <c r="CK6" s="229" t="str">
        <f ca="1">IF(COUNT(CK12:CK300)=0,"-",SUMIFS(CK12:CK300, CK12:CK300, "&gt;="&amp;CK2,CK12:CK300,"&lt;="&amp;CK3)/($A$1-COUNTIF(CK12:CK300,"&lt;"&amp;CK$2)-COUNTIF(CK12:CK300,"&gt;"&amp;CK$3)))</f>
        <v>-</v>
      </c>
      <c r="CM6" s="229" t="str">
        <f ca="1">IF(COUNT(CM12:CM300)=0,"-",SUMIFS(CM12:CM300, CM12:CM300, "&gt;="&amp;CM2,CM12:CM300,"&lt;="&amp;CM3)/($A$1-COUNTIF(CM12:CM300,"&lt;"&amp;CM$2)-COUNTIF(CM12:CM300,"&gt;"&amp;CM$3)))</f>
        <v>-</v>
      </c>
      <c r="CO6" s="229" t="str">
        <f ca="1">IF(COUNT(CO12:CO300)=0,"-",SUMIFS(CO12:CO300, CO12:CO300, "&gt;="&amp;CO2,CO12:CO300,"&lt;="&amp;CO3)/($A$1-COUNTIF(CO12:CO300,"&lt;"&amp;CO$2)-COUNTIF(CO12:CO300,"&gt;"&amp;CO$3)))</f>
        <v>-</v>
      </c>
      <c r="CQ6" s="229" t="str">
        <f ca="1">IF(COUNT(CQ12:CQ300)=0,"-",SUMIFS(CQ12:CQ300, CQ12:CQ300, "&gt;="&amp;CQ2,CQ12:CQ300,"&lt;="&amp;CQ3)/($A$1-COUNTIF(CQ12:CQ300,"&lt;"&amp;CQ$2)-COUNTIF(CQ12:CQ300,"&gt;"&amp;CQ$3)))</f>
        <v>-</v>
      </c>
      <c r="CS6" s="229" t="str">
        <f ca="1">IF(COUNT(CS12:CS300)=0,"-",SUMIFS(CS12:CS300, CS12:CS300, "&gt;="&amp;CS2,CS12:CS300,"&lt;="&amp;CS3)/($A$1-COUNTIF(CS12:CS300,"&lt;"&amp;CS$2)-COUNTIF(CS12:CS300,"&gt;"&amp;CS$3)))</f>
        <v>-</v>
      </c>
      <c r="CU6" s="229" t="str">
        <f ca="1">IF(COUNT(CU12:CU300)=0,"-",SUMIFS(CU12:CU300, CU12:CU300, "&gt;="&amp;CU2,CU12:CU300,"&lt;="&amp;CU3)/($A$1-COUNTIF(CU12:CU300,"&lt;"&amp;CU$2)-COUNTIF(CU12:CU300,"&gt;"&amp;CU$3)))</f>
        <v>-</v>
      </c>
      <c r="CW6" s="229" t="str">
        <f ca="1">IF(COUNT(CW12:CW300)=0,"-",SUMIFS(CW12:CW300, CW12:CW300, "&gt;="&amp;CW2,CW12:CW300,"&lt;="&amp;CW3)/($A$1-COUNTIF(CW12:CW300,"&lt;"&amp;CW$2)-COUNTIF(CW12:CW300,"&gt;"&amp;CW$3)))</f>
        <v>-</v>
      </c>
      <c r="CY6" s="229" t="str">
        <f ca="1">IF(COUNT(CY12:CY300)=0,"-",SUMIFS(CY12:CY300, CY12:CY300, "&gt;="&amp;CY2,CY12:CY300,"&lt;="&amp;CY3)/($A$1-COUNTIF(CY12:CY300,"&lt;"&amp;CY$2)-COUNTIF(CY12:CY300,"&gt;"&amp;CY$3)))</f>
        <v>-</v>
      </c>
      <c r="DA6" s="229" t="str">
        <f ca="1">IF(COUNT(DA12:DA300)=0,"-",SUMIFS(DA12:DA300, DA12:DA300, "&gt;="&amp;DA2,DA12:DA300,"&lt;="&amp;DA3)/($A$1-COUNTIF(DA12:DA300,"&lt;"&amp;DA$2)-COUNTIF(DA12:DA300,"&gt;"&amp;DA$3)))</f>
        <v>-</v>
      </c>
      <c r="DC6" s="229" t="str">
        <f ca="1">IF(COUNT(DC12:DC300)=0,"-",SUMIFS(DC12:DC300, DC12:DC300, "&gt;="&amp;DC2,DC12:DC300,"&lt;="&amp;DC3)/($A$1-COUNTIF(DC12:DC300,"&lt;"&amp;DC$2)-COUNTIF(DC12:DC300,"&gt;"&amp;DC$3)))</f>
        <v>-</v>
      </c>
      <c r="DE6" s="229" t="str">
        <f ca="1">IF(COUNT(DE12:DE300)=0,"-",SUMIFS(DE12:DE300, DE12:DE300, "&gt;="&amp;DE2,DE12:DE300,"&lt;="&amp;DE3)/($A$1-COUNTIF(DE12:DE300,"&lt;"&amp;DE$2)-COUNTIF(DE12:DE300,"&gt;"&amp;DE$3)))</f>
        <v>-</v>
      </c>
      <c r="DG6" s="229" t="str">
        <f ca="1">IF(COUNT(DG12:DG300)=0,"-",SUMIFS(DG12:DG300, DG12:DG300, "&gt;="&amp;DG2,DG12:DG300,"&lt;="&amp;DG3)/($A$1-COUNTIF(DG12:DG300,"&lt;"&amp;DG$2)-COUNTIF(DG12:DG300,"&gt;"&amp;DG$3)))</f>
        <v>-</v>
      </c>
      <c r="DI6" s="229" t="str">
        <f ca="1">IF(COUNT(DI12:DI300)=0,"-",SUMIFS(DI12:DI300, DI12:DI300, "&gt;="&amp;DI2,DI12:DI300,"&lt;="&amp;DI3)/($A$1-COUNTIF(DI12:DI300,"&lt;"&amp;DI$2)-COUNTIF(DI12:DI300,"&gt;"&amp;DI$3)))</f>
        <v>-</v>
      </c>
      <c r="DK6" s="229" t="str">
        <f ca="1">IF(COUNT(DK12:DK300)=0,"-",SUMIFS(DK12:DK300, DK12:DK300, "&gt;="&amp;DK2,DK12:DK300,"&lt;="&amp;DK3)/($A$1-COUNTIF(DK12:DK300,"&lt;"&amp;DK$2)-COUNTIF(DK12:DK300,"&gt;"&amp;DK$3)))</f>
        <v>-</v>
      </c>
      <c r="DM6" s="229" t="str">
        <f ca="1">IF(COUNT(DM12:DM300)=0,"-",SUMIFS(DM12:DM300, DM12:DM300, "&gt;="&amp;DM2,DM12:DM300,"&lt;="&amp;DM3)/($A$1-COUNTIF(DM12:DM300,"&lt;"&amp;DM$2)-COUNTIF(DM12:DM300,"&gt;"&amp;DM$3)))</f>
        <v>-</v>
      </c>
      <c r="DO6" s="229" t="str">
        <f ca="1">IF(COUNT(DO12:DO300)=0,"-",SUMIFS(DO12:DO300, DO12:DO300, "&gt;="&amp;DO2,DO12:DO300,"&lt;="&amp;DO3)/($A$1-COUNTIF(DO12:DO300,"&lt;"&amp;DO$2)-COUNTIF(DO12:DO300,"&gt;"&amp;DO$3)))</f>
        <v>-</v>
      </c>
      <c r="DQ6" s="229" t="str">
        <f ca="1">IF(COUNT(DQ12:DQ300)=0,"-",SUMIFS(DQ12:DQ300, DQ12:DQ300, "&gt;="&amp;DQ2,DQ12:DQ300,"&lt;="&amp;DQ3)/($A$1-COUNTIF(DQ12:DQ300,"&lt;"&amp;DQ$2)-COUNTIF(DQ12:DQ300,"&gt;"&amp;DQ$3)))</f>
        <v>-</v>
      </c>
      <c r="DS6" s="229" t="str">
        <f ca="1">IF(COUNT(DS12:DS300)=0,"-",SUMIFS(DS12:DS300, DS12:DS300, "&gt;="&amp;DS2,DS12:DS300,"&lt;="&amp;DS3)/($A$1-COUNTIF(DS12:DS300,"&lt;"&amp;DS$2)-COUNTIF(DS12:DS300,"&gt;"&amp;DS$3)))</f>
        <v>-</v>
      </c>
      <c r="DU6" s="229" t="str">
        <f ca="1">IF(COUNT(DU12:DU300)=0,"-",SUMIFS(DU12:DU300, DU12:DU300, "&gt;="&amp;DU2,DU12:DU300,"&lt;="&amp;DU3)/($A$1-COUNTIF(DU12:DU300,"&lt;"&amp;DU$2)-COUNTIF(DU12:DU300,"&gt;"&amp;DU$3)))</f>
        <v>-</v>
      </c>
      <c r="DW6" s="229" t="str">
        <f ca="1">IF(COUNT(DW12:DW300)=0,"-",SUMIFS(DW12:DW300, DW12:DW300, "&gt;="&amp;DW2,DW12:DW300,"&lt;="&amp;DW3)/($A$1-COUNTIF(DW12:DW300,"&lt;"&amp;DW$2)-COUNTIF(DW12:DW300,"&gt;"&amp;DW$3)))</f>
        <v>-</v>
      </c>
      <c r="DY6" s="229" t="str">
        <f ca="1">IF(COUNT(DY12:DY300)=0,"-",SUMIFS(DY12:DY300, DY12:DY300, "&gt;="&amp;DY2,DY12:DY300,"&lt;="&amp;DY3)/($A$1-COUNTIF(DY12:DY300,"&lt;"&amp;DY$2)-COUNTIF(DY12:DY300,"&gt;"&amp;DY$3)))</f>
        <v>-</v>
      </c>
      <c r="EA6" s="229" t="str">
        <f ca="1">IF(COUNT(EA12:EA300)=0,"-",SUMIFS(EA12:EA300, EA12:EA300, "&gt;="&amp;EA2,EA12:EA300,"&lt;="&amp;EA3)/($A$1-COUNTIF(EA12:EA300,"&lt;"&amp;EA$2)-COUNTIF(EA12:EA300,"&gt;"&amp;EA$3)))</f>
        <v>-</v>
      </c>
      <c r="EC6" s="229" t="str">
        <f ca="1">IF(COUNT(EC12:EC300)=0,"-",SUMIFS(EC12:EC300, EC12:EC300, "&gt;="&amp;EC2,EC12:EC300,"&lt;="&amp;EC3)/($A$1-COUNTIF(EC12:EC300,"&lt;"&amp;EC$2)-COUNTIF(EC12:EC300,"&gt;"&amp;EC$3)))</f>
        <v>-</v>
      </c>
      <c r="EE6" s="229" t="str">
        <f ca="1">IF(COUNT(EE12:EE300)=0,"-",SUMIFS(EE12:EE300, EE12:EE300, "&gt;="&amp;EE2,EE12:EE300,"&lt;="&amp;EE3)/($A$1-COUNTIF(EE12:EE300,"&lt;"&amp;EE$2)-COUNTIF(EE12:EE300,"&gt;"&amp;EE$3)))</f>
        <v>-</v>
      </c>
      <c r="EG6" s="229" t="str">
        <f ca="1">IF(COUNT(EG12:EG300)=0,"-",SUMIFS(EG12:EG300, EG12:EG300, "&gt;="&amp;EG2,EG12:EG300,"&lt;="&amp;EG3)/($A$1-COUNTIF(EG12:EG300,"&lt;"&amp;EG$2)-COUNTIF(EG12:EG300,"&gt;"&amp;EG$3)))</f>
        <v>-</v>
      </c>
      <c r="EI6" s="229" t="str">
        <f ca="1">IF(COUNT(EI12:EI300)=0,"-",SUMIFS(EI12:EI300, EI12:EI300, "&gt;="&amp;EI2,EI12:EI300,"&lt;="&amp;EI3)/($A$1-COUNTIF(EI12:EI300,"&lt;"&amp;EI$2)-COUNTIF(EI12:EI300,"&gt;"&amp;EI$3)))</f>
        <v>-</v>
      </c>
      <c r="EK6" s="229" t="str">
        <f ca="1">IF(COUNT(EK12:EK300)=0,"-",SUMIFS(EK12:EK300, EK12:EK300, "&gt;="&amp;EK2,EK12:EK300,"&lt;="&amp;EK3)/($A$1-COUNTIF(EK12:EK300,"&lt;"&amp;EK$2)-COUNTIF(EK12:EK300,"&gt;"&amp;EK$3)))</f>
        <v>-</v>
      </c>
      <c r="EM6" s="229" t="str">
        <f ca="1">IF(COUNT(EM12:EM300)=0,"-",SUMIFS(EM12:EM300, EM12:EM300, "&gt;="&amp;EM2,EM12:EM300,"&lt;="&amp;EM3)/($A$1-COUNTIF(EM12:EM300,"&lt;"&amp;EM$2)-COUNTIF(EM12:EM300,"&gt;"&amp;EM$3)))</f>
        <v>-</v>
      </c>
      <c r="EO6" s="229" t="str">
        <f ca="1">IF(COUNT(EO12:EO300)=0,"-",SUMIFS(EO12:EO300, EO12:EO300, "&gt;="&amp;EO2,EO12:EO300,"&lt;="&amp;EO3)/($A$1-COUNTIF(EO12:EO300,"&lt;"&amp;EO$2)-COUNTIF(EO12:EO300,"&gt;"&amp;EO$3)))</f>
        <v>-</v>
      </c>
      <c r="EQ6" s="229" t="str">
        <f ca="1">IF(COUNT(EQ12:EQ300)=0,"-",SUMIFS(EQ12:EQ300, EQ12:EQ300, "&gt;="&amp;EQ2,EQ12:EQ300,"&lt;="&amp;EQ3)/($A$1-COUNTIF(EQ12:EQ300,"&lt;"&amp;EQ$2)-COUNTIF(EQ12:EQ300,"&gt;"&amp;EQ$3)))</f>
        <v>-</v>
      </c>
      <c r="ES6" s="229" t="str">
        <f ca="1">IF(COUNT(ES12:ES300)=0,"-",SUMIFS(ES12:ES300, ES12:ES300, "&gt;="&amp;ES2,ES12:ES300,"&lt;="&amp;ES3)/($A$1-COUNTIF(ES12:ES300,"&lt;"&amp;ES$2)-COUNTIF(ES12:ES300,"&gt;"&amp;ES$3)))</f>
        <v>-</v>
      </c>
      <c r="EU6" s="229" t="str">
        <f ca="1">IF(COUNT(EU12:EU300)=0,"-",SUMIFS(EU12:EU300, EU12:EU300, "&gt;="&amp;EU2,EU12:EU300,"&lt;="&amp;EU3)/($A$1-COUNTIF(EU12:EU300,"&lt;"&amp;EU$2)-COUNTIF(EU12:EU300,"&gt;"&amp;EU$3)))</f>
        <v>-</v>
      </c>
      <c r="EW6" s="229" t="str">
        <f ca="1">IF(COUNT(EW12:EW300)=0,"-",SUMIFS(EW12:EW300, EW12:EW300, "&gt;="&amp;EW2,EW12:EW300,"&lt;="&amp;EW3)/($A$1-COUNTIF(EW12:EW300,"&lt;"&amp;EW$2)-COUNTIF(EW12:EW300,"&gt;"&amp;EW$3)))</f>
        <v>-</v>
      </c>
      <c r="EY6" s="229" t="str">
        <f ca="1">IF(COUNT(EY12:EY300)=0,"-",SUMIFS(EY12:EY300, EY12:EY300, "&gt;="&amp;EY2,EY12:EY300,"&lt;="&amp;EY3)/($A$1-COUNTIF(EY12:EY300,"&lt;"&amp;EY$2)-COUNTIF(EY12:EY300,"&gt;"&amp;EY$3)))</f>
        <v>-</v>
      </c>
      <c r="FA6" s="229" t="str">
        <f ca="1">IF(COUNT(FA12:FA300)=0,"-",SUMIFS(FA12:FA300, FA12:FA300, "&gt;="&amp;FA2,FA12:FA300,"&lt;="&amp;FA3)/($A$1-COUNTIF(FA12:FA300,"&lt;"&amp;FA$2)-COUNTIF(FA12:FA300,"&gt;"&amp;FA$3)))</f>
        <v>-</v>
      </c>
      <c r="FC6" s="229" t="str">
        <f ca="1">IF(COUNT(FC12:FC300)=0,"-",SUMIFS(FC12:FC300, FC12:FC300, "&gt;="&amp;FC2,FC12:FC300,"&lt;="&amp;FC3)/($A$1-COUNTIF(FC12:FC300,"&lt;"&amp;FC$2)-COUNTIF(FC12:FC300,"&gt;"&amp;FC$3)))</f>
        <v>-</v>
      </c>
      <c r="FE6" s="229" t="str">
        <f ca="1">IF(COUNT(FE12:FE300)=0,"-",SUMIFS(FE12:FE300, FE12:FE300, "&gt;="&amp;FE2,FE12:FE300,"&lt;="&amp;FE3)/($A$1-COUNTIF(FE12:FE300,"&lt;"&amp;FE$2)-COUNTIF(FE12:FE300,"&gt;"&amp;FE$3)))</f>
        <v>-</v>
      </c>
      <c r="FG6" s="229" t="str">
        <f ca="1">IF(COUNT(FG12:FG300)=0,"-",SUMIFS(FG12:FG300, FG12:FG300, "&gt;="&amp;FG2,FG12:FG300,"&lt;="&amp;FG3)/($A$1-COUNTIF(FG12:FG300,"&lt;"&amp;FG$2)-COUNTIF(FG12:FG300,"&gt;"&amp;FG$3)))</f>
        <v>-</v>
      </c>
    </row>
    <row r="9" spans="1:163" x14ac:dyDescent="0.25">
      <c r="D9" s="230" t="s">
        <v>194</v>
      </c>
      <c r="E9" s="231"/>
      <c r="F9" s="230" t="s">
        <v>195</v>
      </c>
      <c r="G9" s="231"/>
      <c r="H9" s="230" t="s">
        <v>196</v>
      </c>
      <c r="I9" s="231"/>
      <c r="J9" s="230" t="s">
        <v>197</v>
      </c>
      <c r="K9" s="231"/>
      <c r="L9" s="230" t="s">
        <v>198</v>
      </c>
      <c r="M9" s="231"/>
      <c r="N9" s="230" t="s">
        <v>199</v>
      </c>
      <c r="O9" s="231"/>
      <c r="P9" s="230" t="s">
        <v>200</v>
      </c>
      <c r="Q9" s="231"/>
      <c r="R9" s="230" t="s">
        <v>201</v>
      </c>
      <c r="S9" s="231"/>
      <c r="T9" s="230" t="s">
        <v>202</v>
      </c>
      <c r="U9" s="231"/>
      <c r="V9" s="230" t="s">
        <v>203</v>
      </c>
      <c r="W9" s="231"/>
      <c r="X9" s="230" t="s">
        <v>204</v>
      </c>
      <c r="Y9" s="231"/>
      <c r="Z9" s="230" t="s">
        <v>205</v>
      </c>
      <c r="AA9" s="231"/>
      <c r="AB9" s="230" t="s">
        <v>206</v>
      </c>
      <c r="AC9" s="231"/>
      <c r="AD9" s="230" t="s">
        <v>207</v>
      </c>
      <c r="AE9" s="231"/>
      <c r="AF9" s="230" t="s">
        <v>208</v>
      </c>
      <c r="AG9" s="231"/>
      <c r="AH9" s="230" t="s">
        <v>209</v>
      </c>
      <c r="AI9" s="231"/>
      <c r="AJ9" s="230" t="s">
        <v>210</v>
      </c>
      <c r="AK9" s="231"/>
      <c r="AL9" s="230" t="s">
        <v>211</v>
      </c>
      <c r="AM9" s="231"/>
      <c r="AN9" s="230" t="s">
        <v>212</v>
      </c>
      <c r="AO9" s="231"/>
      <c r="AP9" s="230" t="s">
        <v>213</v>
      </c>
      <c r="AQ9" s="231"/>
      <c r="AR9" s="230" t="s">
        <v>194</v>
      </c>
      <c r="AS9" s="231"/>
      <c r="AT9" s="230" t="s">
        <v>195</v>
      </c>
      <c r="AU9" s="231"/>
      <c r="AV9" s="230" t="s">
        <v>196</v>
      </c>
      <c r="AW9" s="231"/>
      <c r="AX9" s="230" t="s">
        <v>197</v>
      </c>
      <c r="AY9" s="231"/>
      <c r="AZ9" s="230" t="s">
        <v>198</v>
      </c>
      <c r="BA9" s="231"/>
      <c r="BB9" s="230" t="s">
        <v>199</v>
      </c>
      <c r="BC9" s="231"/>
      <c r="BD9" s="230" t="s">
        <v>200</v>
      </c>
      <c r="BE9" s="231"/>
      <c r="BF9" s="230" t="s">
        <v>201</v>
      </c>
      <c r="BG9" s="231"/>
      <c r="BH9" s="230" t="s">
        <v>202</v>
      </c>
      <c r="BI9" s="231"/>
      <c r="BJ9" s="230" t="s">
        <v>203</v>
      </c>
      <c r="BK9" s="231"/>
      <c r="BL9" s="230" t="s">
        <v>204</v>
      </c>
      <c r="BM9" s="231"/>
      <c r="BN9" s="230" t="s">
        <v>205</v>
      </c>
      <c r="BO9" s="231"/>
      <c r="BP9" s="230" t="s">
        <v>206</v>
      </c>
      <c r="BQ9" s="231"/>
      <c r="BR9" s="230" t="s">
        <v>207</v>
      </c>
      <c r="BS9" s="231"/>
      <c r="BT9" s="230" t="s">
        <v>208</v>
      </c>
      <c r="BU9" s="231"/>
      <c r="BV9" s="230" t="s">
        <v>209</v>
      </c>
      <c r="BW9" s="231"/>
      <c r="BX9" s="230" t="s">
        <v>210</v>
      </c>
      <c r="BY9" s="231"/>
      <c r="BZ9" s="230" t="s">
        <v>211</v>
      </c>
      <c r="CA9" s="231"/>
      <c r="CB9" s="230" t="s">
        <v>212</v>
      </c>
      <c r="CC9" s="231"/>
      <c r="CD9" s="230" t="s">
        <v>213</v>
      </c>
      <c r="CE9" s="231"/>
      <c r="CF9" s="230" t="s">
        <v>194</v>
      </c>
      <c r="CG9" s="231"/>
      <c r="CH9" s="230" t="s">
        <v>195</v>
      </c>
      <c r="CI9" s="231"/>
      <c r="CJ9" s="230" t="s">
        <v>196</v>
      </c>
      <c r="CK9" s="231"/>
      <c r="CL9" s="230" t="s">
        <v>197</v>
      </c>
      <c r="CM9" s="231"/>
      <c r="CN9" s="230" t="s">
        <v>198</v>
      </c>
      <c r="CO9" s="231"/>
      <c r="CP9" s="230" t="s">
        <v>199</v>
      </c>
      <c r="CQ9" s="231"/>
      <c r="CR9" s="230" t="s">
        <v>200</v>
      </c>
      <c r="CS9" s="231"/>
      <c r="CT9" s="230" t="s">
        <v>201</v>
      </c>
      <c r="CU9" s="231"/>
      <c r="CV9" s="230" t="s">
        <v>202</v>
      </c>
      <c r="CW9" s="231"/>
      <c r="CX9" s="230" t="s">
        <v>203</v>
      </c>
      <c r="CY9" s="231"/>
      <c r="CZ9" s="230" t="s">
        <v>204</v>
      </c>
      <c r="DA9" s="231"/>
      <c r="DB9" s="230" t="s">
        <v>205</v>
      </c>
      <c r="DC9" s="231"/>
      <c r="DD9" s="230" t="s">
        <v>206</v>
      </c>
      <c r="DE9" s="231"/>
      <c r="DF9" s="230" t="s">
        <v>207</v>
      </c>
      <c r="DG9" s="231"/>
      <c r="DH9" s="230" t="s">
        <v>208</v>
      </c>
      <c r="DI9" s="231"/>
      <c r="DJ9" s="230" t="s">
        <v>209</v>
      </c>
      <c r="DK9" s="231"/>
      <c r="DL9" s="230" t="s">
        <v>210</v>
      </c>
      <c r="DM9" s="231"/>
      <c r="DN9" s="230" t="s">
        <v>211</v>
      </c>
      <c r="DO9" s="231"/>
      <c r="DP9" s="230" t="s">
        <v>212</v>
      </c>
      <c r="DQ9" s="231"/>
      <c r="DR9" s="230" t="s">
        <v>213</v>
      </c>
      <c r="DS9" s="231"/>
      <c r="DT9" s="230" t="s">
        <v>194</v>
      </c>
      <c r="DU9" s="231"/>
      <c r="DV9" s="230" t="s">
        <v>195</v>
      </c>
      <c r="DW9" s="231"/>
      <c r="DX9" s="230" t="s">
        <v>196</v>
      </c>
      <c r="DY9" s="231"/>
      <c r="DZ9" s="230" t="s">
        <v>197</v>
      </c>
      <c r="EA9" s="231"/>
      <c r="EB9" s="230" t="s">
        <v>198</v>
      </c>
      <c r="EC9" s="231"/>
      <c r="ED9" s="230" t="s">
        <v>199</v>
      </c>
      <c r="EE9" s="231"/>
      <c r="EF9" s="230" t="s">
        <v>200</v>
      </c>
      <c r="EG9" s="231"/>
      <c r="EH9" s="230" t="s">
        <v>201</v>
      </c>
      <c r="EI9" s="231"/>
      <c r="EJ9" s="230" t="s">
        <v>202</v>
      </c>
      <c r="EK9" s="231"/>
      <c r="EL9" s="230" t="s">
        <v>203</v>
      </c>
      <c r="EM9" s="231"/>
      <c r="EN9" s="230" t="s">
        <v>204</v>
      </c>
      <c r="EO9" s="231"/>
      <c r="EP9" s="230" t="s">
        <v>205</v>
      </c>
      <c r="EQ9" s="231"/>
      <c r="ER9" s="230" t="s">
        <v>206</v>
      </c>
      <c r="ES9" s="231"/>
      <c r="ET9" s="230" t="s">
        <v>207</v>
      </c>
      <c r="EU9" s="231"/>
      <c r="EV9" s="230" t="s">
        <v>208</v>
      </c>
      <c r="EW9" s="231"/>
      <c r="EX9" s="230" t="s">
        <v>209</v>
      </c>
      <c r="EY9" s="231"/>
      <c r="EZ9" s="230" t="s">
        <v>210</v>
      </c>
      <c r="FA9" s="231"/>
      <c r="FB9" s="230" t="s">
        <v>211</v>
      </c>
      <c r="FC9" s="231"/>
      <c r="FD9" s="230" t="s">
        <v>212</v>
      </c>
      <c r="FE9" s="231"/>
      <c r="FF9" s="230" t="s">
        <v>213</v>
      </c>
      <c r="FG9" s="231"/>
    </row>
    <row r="10" spans="1:163" ht="60" customHeight="1" x14ac:dyDescent="0.25">
      <c r="A10" s="232"/>
      <c r="B10" s="233"/>
      <c r="D10" s="234" t="s">
        <v>214</v>
      </c>
      <c r="E10" s="235" t="str">
        <f>D10&amp;"
per FTE"</f>
        <v>Total Occupancy
per FTE</v>
      </c>
      <c r="F10" s="234" t="s">
        <v>215</v>
      </c>
      <c r="G10" s="235" t="str">
        <f>F10&amp;"
per FTE"</f>
        <v>Direct Care Consultant 201
per FTE</v>
      </c>
      <c r="H10" s="234" t="s">
        <v>216</v>
      </c>
      <c r="I10" s="235" t="str">
        <f>H10&amp;"
per FTE"</f>
        <v>Temporary Help 202
per FTE</v>
      </c>
      <c r="J10" s="234" t="s">
        <v>217</v>
      </c>
      <c r="K10" s="235" t="str">
        <f>J10&amp;"
per FTE"</f>
        <v>Clients and Caregivers Reimb./Stipends 203
per FTE</v>
      </c>
      <c r="L10" s="234" t="s">
        <v>218</v>
      </c>
      <c r="M10" s="235" t="str">
        <f>L10&amp;"
per FTE"</f>
        <v>Subcontracted Direct Care 206
per FTE</v>
      </c>
      <c r="N10" s="234" t="s">
        <v>219</v>
      </c>
      <c r="O10" s="235" t="str">
        <f>N10&amp;"
per FTE"</f>
        <v>Staff Training 204
per FTE</v>
      </c>
      <c r="P10" s="234" t="s">
        <v>220</v>
      </c>
      <c r="Q10" s="235" t="str">
        <f>P10&amp;"
per FTE"</f>
        <v>Staff Mileage / Travel 205
per FTE</v>
      </c>
      <c r="R10" s="234" t="s">
        <v>221</v>
      </c>
      <c r="S10" s="235" t="str">
        <f>R10&amp;"
per FTE"</f>
        <v>Meals 207
per FTE</v>
      </c>
      <c r="T10" s="234" t="s">
        <v>222</v>
      </c>
      <c r="U10" s="235" t="str">
        <f>T10&amp;"
per FTE"</f>
        <v>Client Transportation 208
per FTE</v>
      </c>
      <c r="V10" s="234" t="s">
        <v>223</v>
      </c>
      <c r="W10" s="235" t="str">
        <f>V10&amp;"
per FTE"</f>
        <v>Vehicle Expenses 208
per FTE</v>
      </c>
      <c r="X10" s="234" t="s">
        <v>224</v>
      </c>
      <c r="Y10" s="235" t="str">
        <f>X10&amp;"
per FTE"</f>
        <v>Vehicle Depreciation 208
per FTE</v>
      </c>
      <c r="Z10" s="234" t="s">
        <v>225</v>
      </c>
      <c r="AA10" s="235" t="str">
        <f>Z10&amp;"
per FTE"</f>
        <v>Incidental Medical /Medicine/Pharmacy 209
per FTE</v>
      </c>
      <c r="AB10" s="234" t="s">
        <v>226</v>
      </c>
      <c r="AC10" s="235" t="str">
        <f>AB10&amp;"
per FTE"</f>
        <v>Client Personal Allowances 211
per FTE</v>
      </c>
      <c r="AD10" s="234" t="s">
        <v>227</v>
      </c>
      <c r="AE10" s="235" t="str">
        <f>AD10&amp;"
per FTE"</f>
        <v>Provision Material Goods/Svs./Benefits 212
per FTE</v>
      </c>
      <c r="AF10" s="234" t="s">
        <v>228</v>
      </c>
      <c r="AG10" s="235" t="str">
        <f>AF10&amp;"
per FTE"</f>
        <v>Direct Client Wages 214
per FTE</v>
      </c>
      <c r="AH10" s="234" t="s">
        <v>229</v>
      </c>
      <c r="AI10" s="235" t="str">
        <f>AH10&amp;"
per FTE"</f>
        <v>Other Commercial Prod. &amp; Svs. 214
per FTE</v>
      </c>
      <c r="AJ10" s="234" t="s">
        <v>230</v>
      </c>
      <c r="AK10" s="235" t="str">
        <f>AJ10&amp;"
per FTE"</f>
        <v>Program Supplies &amp; Materials 215
per FTE</v>
      </c>
      <c r="AL10" s="234" t="s">
        <v>231</v>
      </c>
      <c r="AM10" s="235" t="str">
        <f>AL10&amp;"
per FTE"</f>
        <v>Non Charitable Expenses
per FTE</v>
      </c>
      <c r="AN10" s="234" t="s">
        <v>232</v>
      </c>
      <c r="AO10" s="235" t="str">
        <f>AN10&amp;"
per FTE"</f>
        <v>Other Expense
per FTE</v>
      </c>
      <c r="AP10" s="234" t="s">
        <v>233</v>
      </c>
      <c r="AQ10" s="235" t="str">
        <f>AP10&amp;"
per FTE"</f>
        <v>Total Other Program Expense
per FTE</v>
      </c>
      <c r="AR10" s="234" t="s">
        <v>214</v>
      </c>
      <c r="AS10" s="235" t="str">
        <f>AR10&amp;"
per FTE"</f>
        <v>Total Occupancy
per FTE</v>
      </c>
      <c r="AT10" s="234" t="s">
        <v>215</v>
      </c>
      <c r="AU10" s="235" t="str">
        <f>AT10&amp;"
per FTE"</f>
        <v>Direct Care Consultant 201
per FTE</v>
      </c>
      <c r="AV10" s="234" t="s">
        <v>216</v>
      </c>
      <c r="AW10" s="235" t="str">
        <f>AV10&amp;"
per FTE"</f>
        <v>Temporary Help 202
per FTE</v>
      </c>
      <c r="AX10" s="234" t="s">
        <v>217</v>
      </c>
      <c r="AY10" s="235" t="str">
        <f>AX10&amp;"
per FTE"</f>
        <v>Clients and Caregivers Reimb./Stipends 203
per FTE</v>
      </c>
      <c r="AZ10" s="234" t="s">
        <v>218</v>
      </c>
      <c r="BA10" s="235" t="str">
        <f>AZ10&amp;"
per FTE"</f>
        <v>Subcontracted Direct Care 206
per FTE</v>
      </c>
      <c r="BB10" s="234" t="s">
        <v>219</v>
      </c>
      <c r="BC10" s="235" t="str">
        <f>BB10&amp;"
per FTE"</f>
        <v>Staff Training 204
per FTE</v>
      </c>
      <c r="BD10" s="234" t="s">
        <v>220</v>
      </c>
      <c r="BE10" s="235" t="str">
        <f>BD10&amp;"
per FTE"</f>
        <v>Staff Mileage / Travel 205
per FTE</v>
      </c>
      <c r="BF10" s="234" t="s">
        <v>221</v>
      </c>
      <c r="BG10" s="235" t="str">
        <f>BF10&amp;"
per FTE"</f>
        <v>Meals 207
per FTE</v>
      </c>
      <c r="BH10" s="234" t="s">
        <v>222</v>
      </c>
      <c r="BI10" s="235" t="str">
        <f>BH10&amp;"
per FTE"</f>
        <v>Client Transportation 208
per FTE</v>
      </c>
      <c r="BJ10" s="234" t="s">
        <v>223</v>
      </c>
      <c r="BK10" s="235" t="str">
        <f>BJ10&amp;"
per FTE"</f>
        <v>Vehicle Expenses 208
per FTE</v>
      </c>
      <c r="BL10" s="234" t="s">
        <v>224</v>
      </c>
      <c r="BM10" s="235" t="str">
        <f>BL10&amp;"
per FTE"</f>
        <v>Vehicle Depreciation 208
per FTE</v>
      </c>
      <c r="BN10" s="234" t="s">
        <v>225</v>
      </c>
      <c r="BO10" s="235" t="str">
        <f>BN10&amp;"
per FTE"</f>
        <v>Incidental Medical /Medicine/Pharmacy 209
per FTE</v>
      </c>
      <c r="BP10" s="234" t="s">
        <v>226</v>
      </c>
      <c r="BQ10" s="235" t="str">
        <f>BP10&amp;"
per FTE"</f>
        <v>Client Personal Allowances 211
per FTE</v>
      </c>
      <c r="BR10" s="234" t="s">
        <v>227</v>
      </c>
      <c r="BS10" s="235" t="str">
        <f>BR10&amp;"
per FTE"</f>
        <v>Provision Material Goods/Svs./Benefits 212
per FTE</v>
      </c>
      <c r="BT10" s="234" t="s">
        <v>228</v>
      </c>
      <c r="BU10" s="235" t="str">
        <f>BT10&amp;"
per FTE"</f>
        <v>Direct Client Wages 214
per FTE</v>
      </c>
      <c r="BV10" s="234" t="s">
        <v>229</v>
      </c>
      <c r="BW10" s="235" t="str">
        <f>BV10&amp;"
per FTE"</f>
        <v>Other Commercial Prod. &amp; Svs. 214
per FTE</v>
      </c>
      <c r="BX10" s="234" t="s">
        <v>230</v>
      </c>
      <c r="BY10" s="235" t="str">
        <f>BX10&amp;"
per FTE"</f>
        <v>Program Supplies &amp; Materials 215
per FTE</v>
      </c>
      <c r="BZ10" s="234" t="s">
        <v>231</v>
      </c>
      <c r="CA10" s="235" t="str">
        <f>BZ10&amp;"
per FTE"</f>
        <v>Non Charitable Expenses
per FTE</v>
      </c>
      <c r="CB10" s="234" t="s">
        <v>232</v>
      </c>
      <c r="CC10" s="235" t="str">
        <f>CB10&amp;"
per FTE"</f>
        <v>Other Expense
per FTE</v>
      </c>
      <c r="CD10" s="234" t="s">
        <v>233</v>
      </c>
      <c r="CE10" s="235" t="str">
        <f>CD10&amp;"
per FTE"</f>
        <v>Total Other Program Expense
per FTE</v>
      </c>
      <c r="CF10" s="234" t="s">
        <v>214</v>
      </c>
      <c r="CG10" s="235" t="str">
        <f>CF10&amp;"
per FTE"</f>
        <v>Total Occupancy
per FTE</v>
      </c>
      <c r="CH10" s="234" t="s">
        <v>215</v>
      </c>
      <c r="CI10" s="235" t="str">
        <f>CH10&amp;"
per FTE"</f>
        <v>Direct Care Consultant 201
per FTE</v>
      </c>
      <c r="CJ10" s="234" t="s">
        <v>216</v>
      </c>
      <c r="CK10" s="235" t="str">
        <f>CJ10&amp;"
per FTE"</f>
        <v>Temporary Help 202
per FTE</v>
      </c>
      <c r="CL10" s="234" t="s">
        <v>217</v>
      </c>
      <c r="CM10" s="235" t="str">
        <f>CL10&amp;"
per FTE"</f>
        <v>Clients and Caregivers Reimb./Stipends 203
per FTE</v>
      </c>
      <c r="CN10" s="234" t="s">
        <v>218</v>
      </c>
      <c r="CO10" s="235" t="str">
        <f>CN10&amp;"
per FTE"</f>
        <v>Subcontracted Direct Care 206
per FTE</v>
      </c>
      <c r="CP10" s="234" t="s">
        <v>219</v>
      </c>
      <c r="CQ10" s="235" t="str">
        <f>CP10&amp;"
per FTE"</f>
        <v>Staff Training 204
per FTE</v>
      </c>
      <c r="CR10" s="234" t="s">
        <v>220</v>
      </c>
      <c r="CS10" s="235" t="str">
        <f>CR10&amp;"
per FTE"</f>
        <v>Staff Mileage / Travel 205
per FTE</v>
      </c>
      <c r="CT10" s="234" t="s">
        <v>221</v>
      </c>
      <c r="CU10" s="235" t="str">
        <f>CT10&amp;"
per FTE"</f>
        <v>Meals 207
per FTE</v>
      </c>
      <c r="CV10" s="234" t="s">
        <v>222</v>
      </c>
      <c r="CW10" s="235" t="str">
        <f>CV10&amp;"
per FTE"</f>
        <v>Client Transportation 208
per FTE</v>
      </c>
      <c r="CX10" s="234" t="s">
        <v>223</v>
      </c>
      <c r="CY10" s="235" t="str">
        <f>CX10&amp;"
per FTE"</f>
        <v>Vehicle Expenses 208
per FTE</v>
      </c>
      <c r="CZ10" s="234" t="s">
        <v>224</v>
      </c>
      <c r="DA10" s="235" t="str">
        <f>CZ10&amp;"
per FTE"</f>
        <v>Vehicle Depreciation 208
per FTE</v>
      </c>
      <c r="DB10" s="234" t="s">
        <v>225</v>
      </c>
      <c r="DC10" s="235" t="str">
        <f>DB10&amp;"
per FTE"</f>
        <v>Incidental Medical /Medicine/Pharmacy 209
per FTE</v>
      </c>
      <c r="DD10" s="234" t="s">
        <v>226</v>
      </c>
      <c r="DE10" s="235" t="str">
        <f>DD10&amp;"
per FTE"</f>
        <v>Client Personal Allowances 211
per FTE</v>
      </c>
      <c r="DF10" s="234" t="s">
        <v>227</v>
      </c>
      <c r="DG10" s="235" t="str">
        <f>DF10&amp;"
per FTE"</f>
        <v>Provision Material Goods/Svs./Benefits 212
per FTE</v>
      </c>
      <c r="DH10" s="234" t="s">
        <v>228</v>
      </c>
      <c r="DI10" s="235" t="str">
        <f>DH10&amp;"
per FTE"</f>
        <v>Direct Client Wages 214
per FTE</v>
      </c>
      <c r="DJ10" s="234" t="s">
        <v>229</v>
      </c>
      <c r="DK10" s="235" t="str">
        <f>DJ10&amp;"
per FTE"</f>
        <v>Other Commercial Prod. &amp; Svs. 214
per FTE</v>
      </c>
      <c r="DL10" s="234" t="s">
        <v>230</v>
      </c>
      <c r="DM10" s="235" t="str">
        <f>DL10&amp;"
per FTE"</f>
        <v>Program Supplies &amp; Materials 215
per FTE</v>
      </c>
      <c r="DN10" s="234" t="s">
        <v>231</v>
      </c>
      <c r="DO10" s="235" t="str">
        <f>DN10&amp;"
per FTE"</f>
        <v>Non Charitable Expenses
per FTE</v>
      </c>
      <c r="DP10" s="234" t="s">
        <v>232</v>
      </c>
      <c r="DQ10" s="235" t="str">
        <f>DP10&amp;"
per FTE"</f>
        <v>Other Expense
per FTE</v>
      </c>
      <c r="DR10" s="234" t="s">
        <v>233</v>
      </c>
      <c r="DS10" s="235" t="str">
        <f>DR10&amp;"
per FTE"</f>
        <v>Total Other Program Expense
per FTE</v>
      </c>
      <c r="DT10" s="234" t="s">
        <v>214</v>
      </c>
      <c r="DU10" s="235" t="str">
        <f>DT10&amp;"
per FTE"</f>
        <v>Total Occupancy
per FTE</v>
      </c>
      <c r="DV10" s="234" t="s">
        <v>215</v>
      </c>
      <c r="DW10" s="235" t="str">
        <f>DV10&amp;"
per FTE"</f>
        <v>Direct Care Consultant 201
per FTE</v>
      </c>
      <c r="DX10" s="234" t="s">
        <v>216</v>
      </c>
      <c r="DY10" s="235" t="str">
        <f>DX10&amp;"
per FTE"</f>
        <v>Temporary Help 202
per FTE</v>
      </c>
      <c r="DZ10" s="234" t="s">
        <v>217</v>
      </c>
      <c r="EA10" s="235" t="str">
        <f>DZ10&amp;"
per FTE"</f>
        <v>Clients and Caregivers Reimb./Stipends 203
per FTE</v>
      </c>
      <c r="EB10" s="234" t="s">
        <v>218</v>
      </c>
      <c r="EC10" s="235" t="str">
        <f>EB10&amp;"
per FTE"</f>
        <v>Subcontracted Direct Care 206
per FTE</v>
      </c>
      <c r="ED10" s="234" t="s">
        <v>219</v>
      </c>
      <c r="EE10" s="235" t="str">
        <f>ED10&amp;"
per FTE"</f>
        <v>Staff Training 204
per FTE</v>
      </c>
      <c r="EF10" s="234" t="s">
        <v>220</v>
      </c>
      <c r="EG10" s="235" t="str">
        <f>EF10&amp;"
per FTE"</f>
        <v>Staff Mileage / Travel 205
per FTE</v>
      </c>
      <c r="EH10" s="234" t="s">
        <v>221</v>
      </c>
      <c r="EI10" s="235" t="str">
        <f>EH10&amp;"
per FTE"</f>
        <v>Meals 207
per FTE</v>
      </c>
      <c r="EJ10" s="234" t="s">
        <v>222</v>
      </c>
      <c r="EK10" s="235" t="str">
        <f>EJ10&amp;"
per FTE"</f>
        <v>Client Transportation 208
per FTE</v>
      </c>
      <c r="EL10" s="234" t="s">
        <v>223</v>
      </c>
      <c r="EM10" s="235" t="str">
        <f>EL10&amp;"
per FTE"</f>
        <v>Vehicle Expenses 208
per FTE</v>
      </c>
      <c r="EN10" s="234" t="s">
        <v>224</v>
      </c>
      <c r="EO10" s="235" t="str">
        <f>EN10&amp;"
per FTE"</f>
        <v>Vehicle Depreciation 208
per FTE</v>
      </c>
      <c r="EP10" s="234" t="s">
        <v>225</v>
      </c>
      <c r="EQ10" s="235" t="str">
        <f>EP10&amp;"
per FTE"</f>
        <v>Incidental Medical /Medicine/Pharmacy 209
per FTE</v>
      </c>
      <c r="ER10" s="234" t="s">
        <v>226</v>
      </c>
      <c r="ES10" s="235" t="str">
        <f>ER10&amp;"
per FTE"</f>
        <v>Client Personal Allowances 211
per FTE</v>
      </c>
      <c r="ET10" s="234" t="s">
        <v>227</v>
      </c>
      <c r="EU10" s="235" t="str">
        <f>ET10&amp;"
per FTE"</f>
        <v>Provision Material Goods/Svs./Benefits 212
per FTE</v>
      </c>
      <c r="EV10" s="234" t="s">
        <v>228</v>
      </c>
      <c r="EW10" s="235" t="str">
        <f>EV10&amp;"
per FTE"</f>
        <v>Direct Client Wages 214
per FTE</v>
      </c>
      <c r="EX10" s="234" t="s">
        <v>229</v>
      </c>
      <c r="EY10" s="235" t="str">
        <f>EX10&amp;"
per FTE"</f>
        <v>Other Commercial Prod. &amp; Svs. 214
per FTE</v>
      </c>
      <c r="EZ10" s="234" t="s">
        <v>230</v>
      </c>
      <c r="FA10" s="235" t="str">
        <f>EZ10&amp;"
per FTE"</f>
        <v>Program Supplies &amp; Materials 215
per FTE</v>
      </c>
      <c r="FB10" s="234" t="s">
        <v>231</v>
      </c>
      <c r="FC10" s="235" t="str">
        <f>FB10&amp;"
per FTE"</f>
        <v>Non Charitable Expenses
per FTE</v>
      </c>
      <c r="FD10" s="234" t="s">
        <v>232</v>
      </c>
      <c r="FE10" s="235" t="str">
        <f>FD10&amp;"
per FTE"</f>
        <v>Other Expense
per FTE</v>
      </c>
      <c r="FF10" s="234" t="s">
        <v>233</v>
      </c>
      <c r="FG10" s="235" t="str">
        <f>FF10&amp;"
per FTE"</f>
        <v>Total Other Program Expense
per FTE</v>
      </c>
    </row>
    <row r="11" spans="1:163" x14ac:dyDescent="0.25">
      <c r="A11" s="230" t="s">
        <v>312</v>
      </c>
      <c r="B11" s="236" t="s">
        <v>235</v>
      </c>
      <c r="D11" s="230" t="s">
        <v>234</v>
      </c>
      <c r="E11" s="231"/>
      <c r="F11" s="230" t="s">
        <v>234</v>
      </c>
      <c r="G11" s="231"/>
      <c r="H11" s="230" t="s">
        <v>234</v>
      </c>
      <c r="I11" s="231"/>
      <c r="J11" s="230" t="s">
        <v>234</v>
      </c>
      <c r="K11" s="231"/>
      <c r="L11" s="230" t="s">
        <v>234</v>
      </c>
      <c r="M11" s="231"/>
      <c r="N11" s="230" t="s">
        <v>234</v>
      </c>
      <c r="O11" s="231"/>
      <c r="P11" s="230" t="s">
        <v>234</v>
      </c>
      <c r="Q11" s="231"/>
      <c r="R11" s="230" t="s">
        <v>234</v>
      </c>
      <c r="S11" s="231"/>
      <c r="T11" s="230" t="s">
        <v>234</v>
      </c>
      <c r="U11" s="231"/>
      <c r="V11" s="230" t="s">
        <v>234</v>
      </c>
      <c r="W11" s="231"/>
      <c r="X11" s="230" t="s">
        <v>234</v>
      </c>
      <c r="Y11" s="231"/>
      <c r="Z11" s="230" t="s">
        <v>234</v>
      </c>
      <c r="AA11" s="231"/>
      <c r="AB11" s="230" t="s">
        <v>234</v>
      </c>
      <c r="AC11" s="231"/>
      <c r="AD11" s="230" t="s">
        <v>234</v>
      </c>
      <c r="AE11" s="231"/>
      <c r="AF11" s="230" t="s">
        <v>234</v>
      </c>
      <c r="AG11" s="231"/>
      <c r="AH11" s="230" t="s">
        <v>234</v>
      </c>
      <c r="AI11" s="231"/>
      <c r="AJ11" s="230" t="s">
        <v>234</v>
      </c>
      <c r="AK11" s="231"/>
      <c r="AL11" s="230" t="s">
        <v>234</v>
      </c>
      <c r="AM11" s="231"/>
      <c r="AN11" s="230" t="s">
        <v>234</v>
      </c>
      <c r="AO11" s="231"/>
      <c r="AP11" s="230" t="s">
        <v>234</v>
      </c>
      <c r="AQ11" s="231"/>
      <c r="AR11" s="230" t="s">
        <v>234</v>
      </c>
      <c r="AS11" s="231"/>
      <c r="AT11" s="230" t="s">
        <v>234</v>
      </c>
      <c r="AU11" s="231"/>
      <c r="AV11" s="230" t="s">
        <v>234</v>
      </c>
      <c r="AW11" s="231"/>
      <c r="AX11" s="230" t="s">
        <v>234</v>
      </c>
      <c r="AY11" s="231"/>
      <c r="AZ11" s="230" t="s">
        <v>234</v>
      </c>
      <c r="BA11" s="231"/>
      <c r="BB11" s="230" t="s">
        <v>234</v>
      </c>
      <c r="BC11" s="231"/>
      <c r="BD11" s="230" t="s">
        <v>234</v>
      </c>
      <c r="BE11" s="231"/>
      <c r="BF11" s="230" t="s">
        <v>234</v>
      </c>
      <c r="BG11" s="231"/>
      <c r="BH11" s="230" t="s">
        <v>234</v>
      </c>
      <c r="BI11" s="231"/>
      <c r="BJ11" s="230" t="s">
        <v>234</v>
      </c>
      <c r="BK11" s="231"/>
      <c r="BL11" s="230" t="s">
        <v>234</v>
      </c>
      <c r="BM11" s="231"/>
      <c r="BN11" s="230" t="s">
        <v>234</v>
      </c>
      <c r="BO11" s="231"/>
      <c r="BP11" s="230" t="s">
        <v>234</v>
      </c>
      <c r="BQ11" s="231"/>
      <c r="BR11" s="230" t="s">
        <v>234</v>
      </c>
      <c r="BS11" s="231"/>
      <c r="BT11" s="230" t="s">
        <v>234</v>
      </c>
      <c r="BU11" s="231"/>
      <c r="BV11" s="230" t="s">
        <v>234</v>
      </c>
      <c r="BW11" s="231"/>
      <c r="BX11" s="230" t="s">
        <v>234</v>
      </c>
      <c r="BY11" s="231"/>
      <c r="BZ11" s="230" t="s">
        <v>234</v>
      </c>
      <c r="CA11" s="231"/>
      <c r="CB11" s="230" t="s">
        <v>234</v>
      </c>
      <c r="CC11" s="231"/>
      <c r="CD11" s="230" t="s">
        <v>234</v>
      </c>
      <c r="CE11" s="231"/>
      <c r="CF11" s="230" t="s">
        <v>234</v>
      </c>
      <c r="CG11" s="231"/>
      <c r="CH11" s="230" t="s">
        <v>234</v>
      </c>
      <c r="CI11" s="231"/>
      <c r="CJ11" s="230" t="s">
        <v>234</v>
      </c>
      <c r="CK11" s="231"/>
      <c r="CL11" s="230" t="s">
        <v>234</v>
      </c>
      <c r="CM11" s="231"/>
      <c r="CN11" s="230" t="s">
        <v>234</v>
      </c>
      <c r="CO11" s="231"/>
      <c r="CP11" s="230" t="s">
        <v>234</v>
      </c>
      <c r="CQ11" s="231"/>
      <c r="CR11" s="230" t="s">
        <v>234</v>
      </c>
      <c r="CS11" s="231"/>
      <c r="CT11" s="230" t="s">
        <v>234</v>
      </c>
      <c r="CU11" s="231"/>
      <c r="CV11" s="230" t="s">
        <v>234</v>
      </c>
      <c r="CW11" s="231"/>
      <c r="CX11" s="230" t="s">
        <v>234</v>
      </c>
      <c r="CY11" s="231"/>
      <c r="CZ11" s="230" t="s">
        <v>234</v>
      </c>
      <c r="DA11" s="231"/>
      <c r="DB11" s="230" t="s">
        <v>234</v>
      </c>
      <c r="DC11" s="231"/>
      <c r="DD11" s="230" t="s">
        <v>234</v>
      </c>
      <c r="DE11" s="231"/>
      <c r="DF11" s="230" t="s">
        <v>234</v>
      </c>
      <c r="DG11" s="231"/>
      <c r="DH11" s="230" t="s">
        <v>234</v>
      </c>
      <c r="DI11" s="231"/>
      <c r="DJ11" s="230" t="s">
        <v>234</v>
      </c>
      <c r="DK11" s="231"/>
      <c r="DL11" s="230" t="s">
        <v>234</v>
      </c>
      <c r="DM11" s="231"/>
      <c r="DN11" s="230" t="s">
        <v>234</v>
      </c>
      <c r="DO11" s="231"/>
      <c r="DP11" s="230" t="s">
        <v>234</v>
      </c>
      <c r="DQ11" s="231"/>
      <c r="DR11" s="230" t="s">
        <v>234</v>
      </c>
      <c r="DS11" s="231"/>
      <c r="DT11" s="230" t="s">
        <v>234</v>
      </c>
      <c r="DU11" s="231"/>
      <c r="DV11" s="230" t="s">
        <v>234</v>
      </c>
      <c r="DW11" s="231"/>
      <c r="DX11" s="230" t="s">
        <v>234</v>
      </c>
      <c r="DY11" s="231"/>
      <c r="DZ11" s="230" t="s">
        <v>234</v>
      </c>
      <c r="EA11" s="231"/>
      <c r="EB11" s="230" t="s">
        <v>234</v>
      </c>
      <c r="EC11" s="231"/>
      <c r="ED11" s="230" t="s">
        <v>234</v>
      </c>
      <c r="EE11" s="231"/>
      <c r="EF11" s="230" t="s">
        <v>234</v>
      </c>
      <c r="EG11" s="231"/>
      <c r="EH11" s="230" t="s">
        <v>234</v>
      </c>
      <c r="EI11" s="231"/>
      <c r="EJ11" s="230" t="s">
        <v>234</v>
      </c>
      <c r="EK11" s="231"/>
      <c r="EL11" s="230" t="s">
        <v>234</v>
      </c>
      <c r="EM11" s="231"/>
      <c r="EN11" s="230" t="s">
        <v>234</v>
      </c>
      <c r="EO11" s="231"/>
      <c r="EP11" s="230" t="s">
        <v>234</v>
      </c>
      <c r="EQ11" s="231"/>
      <c r="ER11" s="230" t="s">
        <v>234</v>
      </c>
      <c r="ES11" s="231"/>
      <c r="ET11" s="230" t="s">
        <v>234</v>
      </c>
      <c r="EU11" s="231"/>
      <c r="EV11" s="230" t="s">
        <v>234</v>
      </c>
      <c r="EW11" s="231"/>
      <c r="EX11" s="230" t="s">
        <v>234</v>
      </c>
      <c r="EY11" s="231"/>
      <c r="EZ11" s="230" t="s">
        <v>234</v>
      </c>
      <c r="FA11" s="231"/>
      <c r="FB11" s="230" t="s">
        <v>234</v>
      </c>
      <c r="FC11" s="231"/>
      <c r="FD11" s="230" t="s">
        <v>234</v>
      </c>
      <c r="FE11" s="231"/>
      <c r="FF11" s="230" t="s">
        <v>234</v>
      </c>
      <c r="FG11" s="231"/>
    </row>
    <row r="12" spans="1:163" x14ac:dyDescent="0.25">
      <c r="A12" s="230" t="s">
        <v>313</v>
      </c>
      <c r="B12" s="236">
        <v>6.46</v>
      </c>
      <c r="D12" s="237">
        <v>3179</v>
      </c>
      <c r="E12" s="238">
        <f>IF(OR($B12=0,D12=0),"",D12/$B12)</f>
        <v>492.10526315789474</v>
      </c>
      <c r="F12" s="239"/>
      <c r="G12" s="238" t="str">
        <f>IF(OR($B12=0,F12=0),"",F12/$B12)</f>
        <v/>
      </c>
      <c r="H12" s="237"/>
      <c r="I12" s="238" t="str">
        <f>IF(OR($B12=0,H12=0),"",H12/$B12)</f>
        <v/>
      </c>
      <c r="J12" s="237"/>
      <c r="K12" s="238" t="str">
        <f>IF(OR($B12=0,J12=0),"",J12/$B12)</f>
        <v/>
      </c>
      <c r="L12" s="237"/>
      <c r="M12" s="238" t="str">
        <f>IF(OR($B12=0,L12=0),"",L12/$B12)</f>
        <v/>
      </c>
      <c r="N12" s="237">
        <v>377</v>
      </c>
      <c r="O12" s="238">
        <f>IF(OR($B12=0,N12=0),"",N12/$B12)</f>
        <v>58.359133126934985</v>
      </c>
      <c r="P12" s="237">
        <v>759</v>
      </c>
      <c r="Q12" s="238">
        <f>IF(OR($B12=0,P12=0),"",P12/$B12)</f>
        <v>117.49226006191951</v>
      </c>
      <c r="R12" s="237">
        <v>156</v>
      </c>
      <c r="S12" s="238">
        <f>IF(OR($B12=0,R12=0),"",R12/$B12)</f>
        <v>24.148606811145513</v>
      </c>
      <c r="T12" s="237"/>
      <c r="U12" s="238" t="str">
        <f>IF(OR($B12=0,T12=0),"",T12/$B12)</f>
        <v/>
      </c>
      <c r="V12" s="237"/>
      <c r="W12" s="238" t="str">
        <f>IF(OR($B12=0,V12=0),"",V12/$B12)</f>
        <v/>
      </c>
      <c r="X12" s="237"/>
      <c r="Y12" s="238" t="str">
        <f>IF(OR($B12=0,X12=0),"",X12/$B12)</f>
        <v/>
      </c>
      <c r="Z12" s="237"/>
      <c r="AA12" s="238" t="str">
        <f>IF(OR($B12=0,Z12=0),"",Z12/$B12)</f>
        <v/>
      </c>
      <c r="AB12" s="237">
        <v>155</v>
      </c>
      <c r="AC12" s="238">
        <f>IF(OR($B12=0,AB12=0),"",AB12/$B12)</f>
        <v>23.993808049535605</v>
      </c>
      <c r="AD12" s="237"/>
      <c r="AE12" s="238" t="str">
        <f>IF(OR($B12=0,AD12=0),"",AD12/$B12)</f>
        <v/>
      </c>
      <c r="AF12" s="237"/>
      <c r="AG12" s="238" t="str">
        <f>IF(OR($B12=0,AF12=0),"",AF12/$B12)</f>
        <v/>
      </c>
      <c r="AH12" s="237"/>
      <c r="AI12" s="238" t="str">
        <f>IF(OR($B12=0,AH12=0),"",AH12/$B12)</f>
        <v/>
      </c>
      <c r="AJ12" s="237">
        <v>2213</v>
      </c>
      <c r="AK12" s="238">
        <f>IF(OR($B12=0,AJ12=0),"",AJ12/$B12)</f>
        <v>342.56965944272446</v>
      </c>
      <c r="AL12" s="237"/>
      <c r="AM12" s="238" t="str">
        <f>IF(OR($B12=0,AL12=0),"",AL12/$B12)</f>
        <v/>
      </c>
      <c r="AN12" s="237"/>
      <c r="AO12" s="238" t="str">
        <f>IF(OR($B12=0,AN12=0),"",AN12/$B12)</f>
        <v/>
      </c>
      <c r="AP12" s="237">
        <v>3660</v>
      </c>
      <c r="AQ12" s="238">
        <f>IF(OR($B12=0,AP12=0),"",AP12/$B12)</f>
        <v>566.56346749226009</v>
      </c>
      <c r="AR12" s="237">
        <v>45341</v>
      </c>
      <c r="AS12" s="238">
        <f>IF(OR($B12=0,AR12=0),"",AR12/$B12)</f>
        <v>7018.7306501547992</v>
      </c>
      <c r="AT12" s="239"/>
      <c r="AU12" s="238" t="str">
        <f>IF(OR($B12=0,AT12=0),"",AT12/$B12)</f>
        <v/>
      </c>
      <c r="AV12" s="237"/>
      <c r="AW12" s="238" t="str">
        <f>IF(OR($B12=0,AV12=0),"",AV12/$B12)</f>
        <v/>
      </c>
      <c r="AX12" s="237"/>
      <c r="AY12" s="238" t="str">
        <f>IF(OR($B12=0,AX12=0),"",AX12/$B12)</f>
        <v/>
      </c>
      <c r="AZ12" s="237">
        <v>46763</v>
      </c>
      <c r="BA12" s="238">
        <f>IF(OR($B12=0,AZ12=0),"",AZ12/$B12)</f>
        <v>7238.8544891640868</v>
      </c>
      <c r="BB12" s="237">
        <v>860</v>
      </c>
      <c r="BC12" s="238">
        <f>IF(OR($B12=0,BB12=0),"",BB12/$B12)</f>
        <v>133.12693498452012</v>
      </c>
      <c r="BD12" s="237">
        <v>185</v>
      </c>
      <c r="BE12" s="238">
        <f>IF(OR($B12=0,BD12=0),"",BD12/$B12)</f>
        <v>28.637770897832816</v>
      </c>
      <c r="BF12" s="237">
        <v>14524</v>
      </c>
      <c r="BG12" s="238">
        <f>IF(OR($B12=0,BF12=0),"",BF12/$B12)</f>
        <v>2248.2972136222911</v>
      </c>
      <c r="BH12" s="237">
        <v>7236</v>
      </c>
      <c r="BI12" s="238">
        <f>IF(OR($B12=0,BH12=0),"",BH12/$B12)</f>
        <v>1120.1238390092878</v>
      </c>
      <c r="BJ12" s="237"/>
      <c r="BK12" s="238" t="str">
        <f>IF(OR($B12=0,BJ12=0),"",BJ12/$B12)</f>
        <v/>
      </c>
      <c r="BL12" s="237"/>
      <c r="BM12" s="238" t="str">
        <f>IF(OR($B12=0,BL12=0),"",BL12/$B12)</f>
        <v/>
      </c>
      <c r="BN12" s="237"/>
      <c r="BO12" s="238" t="str">
        <f>IF(OR($B12=0,BN12=0),"",BN12/$B12)</f>
        <v/>
      </c>
      <c r="BP12" s="237">
        <v>17227</v>
      </c>
      <c r="BQ12" s="238">
        <f>IF(OR($B12=0,BP12=0),"",BP12/$B12)</f>
        <v>2666.7182662538698</v>
      </c>
      <c r="BR12" s="237"/>
      <c r="BS12" s="238" t="str">
        <f>IF(OR($B12=0,BR12=0),"",BR12/$B12)</f>
        <v/>
      </c>
      <c r="BT12" s="237"/>
      <c r="BU12" s="238" t="str">
        <f>IF(OR($B12=0,BT12=0),"",BT12/$B12)</f>
        <v/>
      </c>
      <c r="BV12" s="237"/>
      <c r="BW12" s="238" t="str">
        <f>IF(OR($B12=0,BV12=0),"",BV12/$B12)</f>
        <v/>
      </c>
      <c r="BX12" s="237">
        <v>57624</v>
      </c>
      <c r="BY12" s="238">
        <f>IF(OR($B12=0,BX12=0),"",BX12/$B12)</f>
        <v>8920.1238390092876</v>
      </c>
      <c r="BZ12" s="237"/>
      <c r="CA12" s="238" t="str">
        <f>IF(OR($B12=0,BZ12=0),"",BZ12/$B12)</f>
        <v/>
      </c>
      <c r="CB12" s="237"/>
      <c r="CC12" s="238" t="str">
        <f>IF(OR($B12=0,CB12=0),"",CB12/$B12)</f>
        <v/>
      </c>
      <c r="CD12" s="237">
        <v>144419</v>
      </c>
      <c r="CE12" s="238">
        <f>IF(OR($B12=0,CD12=0),"",CD12/$B12)</f>
        <v>22355.882352941178</v>
      </c>
      <c r="CF12" s="237"/>
      <c r="CG12" s="238" t="str">
        <f>IF(OR($B12=0,CF12=0),"",CF12/$B12)</f>
        <v/>
      </c>
      <c r="CH12" s="239"/>
      <c r="CI12" s="238" t="str">
        <f>IF(OR($B12=0,CH12=0),"",CH12/$B12)</f>
        <v/>
      </c>
      <c r="CJ12" s="237"/>
      <c r="CK12" s="238" t="str">
        <f>IF(OR($B12=0,CJ12=0),"",CJ12/$B12)</f>
        <v/>
      </c>
      <c r="CL12" s="237"/>
      <c r="CM12" s="238" t="str">
        <f>IF(OR($B12=0,CL12=0),"",CL12/$B12)</f>
        <v/>
      </c>
      <c r="CN12" s="237"/>
      <c r="CO12" s="238" t="str">
        <f>IF(OR($B12=0,CN12=0),"",CN12/$B12)</f>
        <v/>
      </c>
      <c r="CP12" s="237"/>
      <c r="CQ12" s="238" t="str">
        <f>IF(OR($B12=0,CP12=0),"",CP12/$B12)</f>
        <v/>
      </c>
      <c r="CR12" s="237"/>
      <c r="CS12" s="238" t="str">
        <f>IF(OR($B12=0,CR12=0),"",CR12/$B12)</f>
        <v/>
      </c>
      <c r="CT12" s="237"/>
      <c r="CU12" s="238" t="str">
        <f>IF(OR($B12=0,CT12=0),"",CT12/$B12)</f>
        <v/>
      </c>
      <c r="CV12" s="237"/>
      <c r="CW12" s="238" t="str">
        <f>IF(OR($B12=0,CV12=0),"",CV12/$B12)</f>
        <v/>
      </c>
      <c r="CX12" s="237"/>
      <c r="CY12" s="238" t="str">
        <f>IF(OR($B12=0,CX12=0),"",CX12/$B12)</f>
        <v/>
      </c>
      <c r="CZ12" s="237"/>
      <c r="DA12" s="238" t="str">
        <f>IF(OR($B12=0,CZ12=0),"",CZ12/$B12)</f>
        <v/>
      </c>
      <c r="DB12" s="237"/>
      <c r="DC12" s="238" t="str">
        <f>IF(OR($B12=0,DB12=0),"",DB12/$B12)</f>
        <v/>
      </c>
      <c r="DD12" s="237"/>
      <c r="DE12" s="238" t="str">
        <f>IF(OR($B12=0,DD12=0),"",DD12/$B12)</f>
        <v/>
      </c>
      <c r="DF12" s="237"/>
      <c r="DG12" s="238" t="str">
        <f>IF(OR($B12=0,DF12=0),"",DF12/$B12)</f>
        <v/>
      </c>
      <c r="DH12" s="237"/>
      <c r="DI12" s="238" t="str">
        <f>IF(OR($B12=0,DH12=0),"",DH12/$B12)</f>
        <v/>
      </c>
      <c r="DJ12" s="237"/>
      <c r="DK12" s="238" t="str">
        <f>IF(OR($B12=0,DJ12=0),"",DJ12/$B12)</f>
        <v/>
      </c>
      <c r="DL12" s="237"/>
      <c r="DM12" s="238" t="str">
        <f>IF(OR($B12=0,DL12=0),"",DL12/$B12)</f>
        <v/>
      </c>
      <c r="DN12" s="237"/>
      <c r="DO12" s="238" t="str">
        <f>IF(OR($B12=0,DN12=0),"",DN12/$B12)</f>
        <v/>
      </c>
      <c r="DP12" s="237"/>
      <c r="DQ12" s="238" t="str">
        <f>IF(OR($B12=0,DP12=0),"",DP12/$B12)</f>
        <v/>
      </c>
      <c r="DR12" s="237"/>
      <c r="DS12" s="238" t="str">
        <f>IF(OR($B12=0,DR12=0),"",DR12/$B12)</f>
        <v/>
      </c>
      <c r="DT12" s="237"/>
      <c r="DU12" s="238" t="str">
        <f>IF(OR($B12=0,DT12=0),"",DT12/$B12)</f>
        <v/>
      </c>
      <c r="DV12" s="239"/>
      <c r="DW12" s="238" t="str">
        <f>IF(OR($B12=0,DV12=0),"",DV12/$B12)</f>
        <v/>
      </c>
      <c r="DX12" s="237"/>
      <c r="DY12" s="238" t="str">
        <f>IF(OR($B12=0,DX12=0),"",DX12/$B12)</f>
        <v/>
      </c>
      <c r="DZ12" s="237"/>
      <c r="EA12" s="238" t="str">
        <f>IF(OR($B12=0,DZ12=0),"",DZ12/$B12)</f>
        <v/>
      </c>
      <c r="EB12" s="237"/>
      <c r="EC12" s="238" t="str">
        <f>IF(OR($B12=0,EB12=0),"",EB12/$B12)</f>
        <v/>
      </c>
      <c r="ED12" s="237"/>
      <c r="EE12" s="238" t="str">
        <f>IF(OR($B12=0,ED12=0),"",ED12/$B12)</f>
        <v/>
      </c>
      <c r="EF12" s="237"/>
      <c r="EG12" s="238" t="str">
        <f>IF(OR($B12=0,EF12=0),"",EF12/$B12)</f>
        <v/>
      </c>
      <c r="EH12" s="237"/>
      <c r="EI12" s="238" t="str">
        <f>IF(OR($B12=0,EH12=0),"",EH12/$B12)</f>
        <v/>
      </c>
      <c r="EJ12" s="237"/>
      <c r="EK12" s="238" t="str">
        <f>IF(OR($B12=0,EJ12=0),"",EJ12/$B12)</f>
        <v/>
      </c>
      <c r="EL12" s="237"/>
      <c r="EM12" s="238" t="str">
        <f>IF(OR($B12=0,EL12=0),"",EL12/$B12)</f>
        <v/>
      </c>
      <c r="EN12" s="237"/>
      <c r="EO12" s="238" t="str">
        <f>IF(OR($B12=0,EN12=0),"",EN12/$B12)</f>
        <v/>
      </c>
      <c r="EP12" s="237"/>
      <c r="EQ12" s="238" t="str">
        <f>IF(OR($B12=0,EP12=0),"",EP12/$B12)</f>
        <v/>
      </c>
      <c r="ER12" s="237"/>
      <c r="ES12" s="238" t="str">
        <f>IF(OR($B12=0,ER12=0),"",ER12/$B12)</f>
        <v/>
      </c>
      <c r="ET12" s="237"/>
      <c r="EU12" s="238" t="str">
        <f>IF(OR($B12=0,ET12=0),"",ET12/$B12)</f>
        <v/>
      </c>
      <c r="EV12" s="237"/>
      <c r="EW12" s="238" t="str">
        <f>IF(OR($B12=0,EV12=0),"",EV12/$B12)</f>
        <v/>
      </c>
      <c r="EX12" s="237"/>
      <c r="EY12" s="238" t="str">
        <f>IF(OR($B12=0,EX12=0),"",EX12/$B12)</f>
        <v/>
      </c>
      <c r="EZ12" s="237"/>
      <c r="FA12" s="238" t="str">
        <f>IF(OR($B12=0,EZ12=0),"",EZ12/$B12)</f>
        <v/>
      </c>
      <c r="FB12" s="237"/>
      <c r="FC12" s="238" t="str">
        <f>IF(OR($B12=0,FB12=0),"",FB12/$B12)</f>
        <v/>
      </c>
      <c r="FD12" s="237"/>
      <c r="FE12" s="238" t="str">
        <f>IF(OR($B12=0,FD12=0),"",FD12/$B12)</f>
        <v/>
      </c>
      <c r="FF12" s="237"/>
      <c r="FG12" s="238" t="str">
        <f>IF(OR($B12=0,FF12=0),"",FF12/$B12)</f>
        <v/>
      </c>
    </row>
    <row r="13" spans="1:163" x14ac:dyDescent="0.25">
      <c r="A13" s="240"/>
      <c r="D13" s="241"/>
      <c r="E13" s="238" t="str">
        <f t="shared" ref="E13:G76" si="0">IF(OR($B13=0,D13=0),"",D13/$B13)</f>
        <v/>
      </c>
      <c r="F13" s="241">
        <v>44971</v>
      </c>
      <c r="G13" s="238" t="str">
        <f t="shared" si="0"/>
        <v/>
      </c>
      <c r="H13" s="241"/>
      <c r="I13" s="238" t="str">
        <f t="shared" ref="I13:I76" si="1">IF(OR($B13=0,H13=0),"",H13/$B13)</f>
        <v/>
      </c>
      <c r="J13" s="241"/>
      <c r="K13" s="238" t="str">
        <f t="shared" ref="K13:K76" si="2">IF(OR($B13=0,J13=0),"",J13/$B13)</f>
        <v/>
      </c>
      <c r="L13" s="241"/>
      <c r="M13" s="238" t="str">
        <f t="shared" ref="M13:M76" si="3">IF(OR($B13=0,L13=0),"",L13/$B13)</f>
        <v/>
      </c>
      <c r="N13" s="241"/>
      <c r="O13" s="238" t="str">
        <f t="shared" ref="O13:O76" si="4">IF(OR($B13=0,N13=0),"",N13/$B13)</f>
        <v/>
      </c>
      <c r="P13" s="241"/>
      <c r="Q13" s="238" t="str">
        <f t="shared" ref="Q13:Q76" si="5">IF(OR($B13=0,P13=0),"",P13/$B13)</f>
        <v/>
      </c>
      <c r="R13" s="241"/>
      <c r="S13" s="238" t="str">
        <f t="shared" ref="S13:S76" si="6">IF(OR($B13=0,R13=0),"",R13/$B13)</f>
        <v/>
      </c>
      <c r="T13" s="241"/>
      <c r="U13" s="238" t="str">
        <f t="shared" ref="U13:U76" si="7">IF(OR($B13=0,T13=0),"",T13/$B13)</f>
        <v/>
      </c>
      <c r="V13" s="241"/>
      <c r="W13" s="238" t="str">
        <f t="shared" ref="W13:W76" si="8">IF(OR($B13=0,V13=0),"",V13/$B13)</f>
        <v/>
      </c>
      <c r="X13" s="241"/>
      <c r="Y13" s="238" t="str">
        <f t="shared" ref="Y13:Y76" si="9">IF(OR($B13=0,X13=0),"",X13/$B13)</f>
        <v/>
      </c>
      <c r="Z13" s="241"/>
      <c r="AA13" s="238" t="str">
        <f t="shared" ref="AA13:AA76" si="10">IF(OR($B13=0,Z13=0),"",Z13/$B13)</f>
        <v/>
      </c>
      <c r="AB13" s="241"/>
      <c r="AC13" s="238" t="str">
        <f t="shared" ref="AC13:AC76" si="11">IF(OR($B13=0,AB13=0),"",AB13/$B13)</f>
        <v/>
      </c>
      <c r="AD13" s="241"/>
      <c r="AE13" s="238" t="str">
        <f t="shared" ref="AE13:AE76" si="12">IF(OR($B13=0,AD13=0),"",AD13/$B13)</f>
        <v/>
      </c>
      <c r="AF13" s="241"/>
      <c r="AG13" s="238" t="str">
        <f t="shared" ref="AG13:AG76" si="13">IF(OR($B13=0,AF13=0),"",AF13/$B13)</f>
        <v/>
      </c>
      <c r="AH13" s="241"/>
      <c r="AI13" s="238" t="str">
        <f t="shared" ref="AI13:AI76" si="14">IF(OR($B13=0,AH13=0),"",AH13/$B13)</f>
        <v/>
      </c>
      <c r="AJ13" s="241"/>
      <c r="AK13" s="238" t="str">
        <f t="shared" ref="AK13:AK76" si="15">IF(OR($B13=0,AJ13=0),"",AJ13/$B13)</f>
        <v/>
      </c>
      <c r="AL13" s="241"/>
      <c r="AM13" s="238" t="str">
        <f t="shared" ref="AM13:AM76" si="16">IF(OR($B13=0,AL13=0),"",AL13/$B13)</f>
        <v/>
      </c>
      <c r="AN13" s="241"/>
      <c r="AO13" s="238" t="str">
        <f t="shared" ref="AO13:AO76" si="17">IF(OR($B13=0,AN13=0),"",AN13/$B13)</f>
        <v/>
      </c>
      <c r="AP13" s="241">
        <v>44971</v>
      </c>
      <c r="AQ13" s="238" t="str">
        <f t="shared" ref="AQ13:AQ76" si="18">IF(OR($B13=0,AP13=0),"",AP13/$B13)</f>
        <v/>
      </c>
      <c r="AR13" s="237">
        <v>77868</v>
      </c>
      <c r="AS13" s="238" t="str">
        <f t="shared" ref="AS13:AU76" si="19">IF(OR($B13=0,AR13=0),"",AR13/$B13)</f>
        <v/>
      </c>
      <c r="AT13" s="237"/>
      <c r="AU13" s="238" t="str">
        <f t="shared" si="19"/>
        <v/>
      </c>
      <c r="AV13" s="237"/>
      <c r="AW13" s="238" t="str">
        <f t="shared" ref="AW13:AW76" si="20">IF(OR($B13=0,AV13=0),"",AV13/$B13)</f>
        <v/>
      </c>
      <c r="AX13" s="237"/>
      <c r="AY13" s="238" t="str">
        <f t="shared" ref="AY13:AY76" si="21">IF(OR($B13=0,AX13=0),"",AX13/$B13)</f>
        <v/>
      </c>
      <c r="AZ13" s="237"/>
      <c r="BA13" s="238" t="str">
        <f t="shared" ref="BA13:BA76" si="22">IF(OR($B13=0,AZ13=0),"",AZ13/$B13)</f>
        <v/>
      </c>
      <c r="BB13" s="237"/>
      <c r="BC13" s="238" t="str">
        <f t="shared" ref="BC13:BC76" si="23">IF(OR($B13=0,BB13=0),"",BB13/$B13)</f>
        <v/>
      </c>
      <c r="BD13" s="237">
        <v>3430</v>
      </c>
      <c r="BE13" s="238" t="str">
        <f t="shared" ref="BE13:BE76" si="24">IF(OR($B13=0,BD13=0),"",BD13/$B13)</f>
        <v/>
      </c>
      <c r="BF13" s="237">
        <v>294</v>
      </c>
      <c r="BG13" s="238" t="str">
        <f t="shared" ref="BG13:BG76" si="25">IF(OR($B13=0,BF13=0),"",BF13/$B13)</f>
        <v/>
      </c>
      <c r="BH13" s="237"/>
      <c r="BI13" s="238" t="str">
        <f t="shared" ref="BI13:BI76" si="26">IF(OR($B13=0,BH13=0),"",BH13/$B13)</f>
        <v/>
      </c>
      <c r="BJ13" s="237"/>
      <c r="BK13" s="238" t="str">
        <f t="shared" ref="BK13:BK76" si="27">IF(OR($B13=0,BJ13=0),"",BJ13/$B13)</f>
        <v/>
      </c>
      <c r="BL13" s="237"/>
      <c r="BM13" s="238" t="str">
        <f t="shared" ref="BM13:BM76" si="28">IF(OR($B13=0,BL13=0),"",BL13/$B13)</f>
        <v/>
      </c>
      <c r="BN13" s="237"/>
      <c r="BO13" s="238" t="str">
        <f t="shared" ref="BO13:BO76" si="29">IF(OR($B13=0,BN13=0),"",BN13/$B13)</f>
        <v/>
      </c>
      <c r="BP13" s="237">
        <v>20814</v>
      </c>
      <c r="BQ13" s="238" t="str">
        <f t="shared" ref="BQ13:BQ76" si="30">IF(OR($B13=0,BP13=0),"",BP13/$B13)</f>
        <v/>
      </c>
      <c r="BR13" s="237"/>
      <c r="BS13" s="238" t="str">
        <f t="shared" ref="BS13:BS76" si="31">IF(OR($B13=0,BR13=0),"",BR13/$B13)</f>
        <v/>
      </c>
      <c r="BT13" s="237"/>
      <c r="BU13" s="238" t="str">
        <f t="shared" ref="BU13:BU76" si="32">IF(OR($B13=0,BT13=0),"",BT13/$B13)</f>
        <v/>
      </c>
      <c r="BV13" s="237"/>
      <c r="BW13" s="238" t="str">
        <f t="shared" ref="BW13:BW76" si="33">IF(OR($B13=0,BV13=0),"",BV13/$B13)</f>
        <v/>
      </c>
      <c r="BX13" s="237">
        <v>2398</v>
      </c>
      <c r="BY13" s="238" t="str">
        <f t="shared" ref="BY13:BY76" si="34">IF(OR($B13=0,BX13=0),"",BX13/$B13)</f>
        <v/>
      </c>
      <c r="BZ13" s="237"/>
      <c r="CA13" s="238" t="str">
        <f t="shared" ref="CA13:CA76" si="35">IF(OR($B13=0,BZ13=0),"",BZ13/$B13)</f>
        <v/>
      </c>
      <c r="CB13" s="237">
        <v>8910</v>
      </c>
      <c r="CC13" s="238" t="str">
        <f t="shared" ref="CC13:CC76" si="36">IF(OR($B13=0,CB13=0),"",CB13/$B13)</f>
        <v/>
      </c>
      <c r="CD13" s="237">
        <v>35846</v>
      </c>
      <c r="CE13" s="238" t="str">
        <f t="shared" ref="CE13:CE76" si="37">IF(OR($B13=0,CD13=0),"",CD13/$B13)</f>
        <v/>
      </c>
      <c r="CF13" s="237"/>
      <c r="CG13" s="238" t="str">
        <f t="shared" ref="CG13:CI76" si="38">IF(OR($B13=0,CF13=0),"",CF13/$B13)</f>
        <v/>
      </c>
      <c r="CH13" s="237"/>
      <c r="CI13" s="238" t="str">
        <f t="shared" si="38"/>
        <v/>
      </c>
      <c r="CJ13" s="237"/>
      <c r="CK13" s="238" t="str">
        <f t="shared" ref="CK13:CK76" si="39">IF(OR($B13=0,CJ13=0),"",CJ13/$B13)</f>
        <v/>
      </c>
      <c r="CL13" s="237"/>
      <c r="CM13" s="238" t="str">
        <f t="shared" ref="CM13:CM76" si="40">IF(OR($B13=0,CL13=0),"",CL13/$B13)</f>
        <v/>
      </c>
      <c r="CN13" s="237"/>
      <c r="CO13" s="238" t="str">
        <f t="shared" ref="CO13:CO76" si="41">IF(OR($B13=0,CN13=0),"",CN13/$B13)</f>
        <v/>
      </c>
      <c r="CP13" s="237"/>
      <c r="CQ13" s="238" t="str">
        <f t="shared" ref="CQ13:CQ76" si="42">IF(OR($B13=0,CP13=0),"",CP13/$B13)</f>
        <v/>
      </c>
      <c r="CR13" s="237"/>
      <c r="CS13" s="238" t="str">
        <f t="shared" ref="CS13:CS76" si="43">IF(OR($B13=0,CR13=0),"",CR13/$B13)</f>
        <v/>
      </c>
      <c r="CT13" s="237"/>
      <c r="CU13" s="238" t="str">
        <f t="shared" ref="CU13:CU76" si="44">IF(OR($B13=0,CT13=0),"",CT13/$B13)</f>
        <v/>
      </c>
      <c r="CV13" s="237"/>
      <c r="CW13" s="238" t="str">
        <f t="shared" ref="CW13:CW76" si="45">IF(OR($B13=0,CV13=0),"",CV13/$B13)</f>
        <v/>
      </c>
      <c r="CX13" s="237"/>
      <c r="CY13" s="238" t="str">
        <f t="shared" ref="CY13:CY76" si="46">IF(OR($B13=0,CX13=0),"",CX13/$B13)</f>
        <v/>
      </c>
      <c r="CZ13" s="237"/>
      <c r="DA13" s="238" t="str">
        <f t="shared" ref="DA13:DA76" si="47">IF(OR($B13=0,CZ13=0),"",CZ13/$B13)</f>
        <v/>
      </c>
      <c r="DB13" s="237"/>
      <c r="DC13" s="238" t="str">
        <f t="shared" ref="DC13:DC76" si="48">IF(OR($B13=0,DB13=0),"",DB13/$B13)</f>
        <v/>
      </c>
      <c r="DD13" s="237"/>
      <c r="DE13" s="238" t="str">
        <f t="shared" ref="DE13:DE76" si="49">IF(OR($B13=0,DD13=0),"",DD13/$B13)</f>
        <v/>
      </c>
      <c r="DF13" s="237"/>
      <c r="DG13" s="238" t="str">
        <f t="shared" ref="DG13:DG76" si="50">IF(OR($B13=0,DF13=0),"",DF13/$B13)</f>
        <v/>
      </c>
      <c r="DH13" s="237"/>
      <c r="DI13" s="238" t="str">
        <f t="shared" ref="DI13:DI76" si="51">IF(OR($B13=0,DH13=0),"",DH13/$B13)</f>
        <v/>
      </c>
      <c r="DJ13" s="237"/>
      <c r="DK13" s="238" t="str">
        <f t="shared" ref="DK13:DK76" si="52">IF(OR($B13=0,DJ13=0),"",DJ13/$B13)</f>
        <v/>
      </c>
      <c r="DL13" s="237"/>
      <c r="DM13" s="238" t="str">
        <f t="shared" ref="DM13:DM76" si="53">IF(OR($B13=0,DL13=0),"",DL13/$B13)</f>
        <v/>
      </c>
      <c r="DN13" s="237"/>
      <c r="DO13" s="238" t="str">
        <f t="shared" ref="DO13:DO76" si="54">IF(OR($B13=0,DN13=0),"",DN13/$B13)</f>
        <v/>
      </c>
      <c r="DP13" s="237"/>
      <c r="DQ13" s="238" t="str">
        <f t="shared" ref="DQ13:DQ76" si="55">IF(OR($B13=0,DP13=0),"",DP13/$B13)</f>
        <v/>
      </c>
      <c r="DR13" s="237"/>
      <c r="DS13" s="238" t="str">
        <f t="shared" ref="DS13:DS76" si="56">IF(OR($B13=0,DR13=0),"",DR13/$B13)</f>
        <v/>
      </c>
      <c r="DT13" s="237"/>
      <c r="DU13" s="238" t="str">
        <f t="shared" ref="DU13:DW76" si="57">IF(OR($B13=0,DT13=0),"",DT13/$B13)</f>
        <v/>
      </c>
      <c r="DV13" s="237"/>
      <c r="DW13" s="238" t="str">
        <f t="shared" si="57"/>
        <v/>
      </c>
      <c r="DX13" s="237"/>
      <c r="DY13" s="238" t="str">
        <f t="shared" ref="DY13:DY76" si="58">IF(OR($B13=0,DX13=0),"",DX13/$B13)</f>
        <v/>
      </c>
      <c r="DZ13" s="237"/>
      <c r="EA13" s="238" t="str">
        <f t="shared" ref="EA13:EA76" si="59">IF(OR($B13=0,DZ13=0),"",DZ13/$B13)</f>
        <v/>
      </c>
      <c r="EB13" s="237"/>
      <c r="EC13" s="238" t="str">
        <f t="shared" ref="EC13:EC76" si="60">IF(OR($B13=0,EB13=0),"",EB13/$B13)</f>
        <v/>
      </c>
      <c r="ED13" s="237"/>
      <c r="EE13" s="238" t="str">
        <f t="shared" ref="EE13:EE76" si="61">IF(OR($B13=0,ED13=0),"",ED13/$B13)</f>
        <v/>
      </c>
      <c r="EF13" s="237"/>
      <c r="EG13" s="238" t="str">
        <f t="shared" ref="EG13:EG76" si="62">IF(OR($B13=0,EF13=0),"",EF13/$B13)</f>
        <v/>
      </c>
      <c r="EH13" s="237"/>
      <c r="EI13" s="238" t="str">
        <f t="shared" ref="EI13:EI76" si="63">IF(OR($B13=0,EH13=0),"",EH13/$B13)</f>
        <v/>
      </c>
      <c r="EJ13" s="237"/>
      <c r="EK13" s="238" t="str">
        <f t="shared" ref="EK13:EK76" si="64">IF(OR($B13=0,EJ13=0),"",EJ13/$B13)</f>
        <v/>
      </c>
      <c r="EL13" s="237"/>
      <c r="EM13" s="238" t="str">
        <f t="shared" ref="EM13:EM76" si="65">IF(OR($B13=0,EL13=0),"",EL13/$B13)</f>
        <v/>
      </c>
      <c r="EN13" s="237"/>
      <c r="EO13" s="238" t="str">
        <f t="shared" ref="EO13:EO76" si="66">IF(OR($B13=0,EN13=0),"",EN13/$B13)</f>
        <v/>
      </c>
      <c r="EP13" s="237"/>
      <c r="EQ13" s="238" t="str">
        <f t="shared" ref="EQ13:EQ76" si="67">IF(OR($B13=0,EP13=0),"",EP13/$B13)</f>
        <v/>
      </c>
      <c r="ER13" s="237"/>
      <c r="ES13" s="238" t="str">
        <f t="shared" ref="ES13:ES76" si="68">IF(OR($B13=0,ER13=0),"",ER13/$B13)</f>
        <v/>
      </c>
      <c r="ET13" s="237"/>
      <c r="EU13" s="238" t="str">
        <f t="shared" ref="EU13:EU76" si="69">IF(OR($B13=0,ET13=0),"",ET13/$B13)</f>
        <v/>
      </c>
      <c r="EV13" s="237"/>
      <c r="EW13" s="238" t="str">
        <f t="shared" ref="EW13:EW76" si="70">IF(OR($B13=0,EV13=0),"",EV13/$B13)</f>
        <v/>
      </c>
      <c r="EX13" s="237"/>
      <c r="EY13" s="238" t="str">
        <f t="shared" ref="EY13:EY76" si="71">IF(OR($B13=0,EX13=0),"",EX13/$B13)</f>
        <v/>
      </c>
      <c r="EZ13" s="237"/>
      <c r="FA13" s="238" t="str">
        <f t="shared" ref="FA13:FA76" si="72">IF(OR($B13=0,EZ13=0),"",EZ13/$B13)</f>
        <v/>
      </c>
      <c r="FB13" s="237"/>
      <c r="FC13" s="238" t="str">
        <f t="shared" ref="FC13:FC76" si="73">IF(OR($B13=0,FB13=0),"",FB13/$B13)</f>
        <v/>
      </c>
      <c r="FD13" s="237"/>
      <c r="FE13" s="238" t="str">
        <f t="shared" ref="FE13:FE76" si="74">IF(OR($B13=0,FD13=0),"",FD13/$B13)</f>
        <v/>
      </c>
      <c r="FF13" s="237"/>
      <c r="FG13" s="238" t="str">
        <f t="shared" ref="FG13:FG76" si="75">IF(OR($B13=0,FF13=0),"",FF13/$B13)</f>
        <v/>
      </c>
    </row>
    <row r="14" spans="1:163" x14ac:dyDescent="0.25">
      <c r="A14" s="240"/>
      <c r="B14">
        <v>5.82</v>
      </c>
      <c r="D14" s="241">
        <v>3125</v>
      </c>
      <c r="E14" s="238">
        <f t="shared" si="0"/>
        <v>536.94158075601376</v>
      </c>
      <c r="F14" s="241"/>
      <c r="G14" s="238" t="str">
        <f t="shared" si="0"/>
        <v/>
      </c>
      <c r="H14" s="241"/>
      <c r="I14" s="238" t="str">
        <f t="shared" si="1"/>
        <v/>
      </c>
      <c r="J14" s="241"/>
      <c r="K14" s="238" t="str">
        <f t="shared" si="2"/>
        <v/>
      </c>
      <c r="L14" s="241"/>
      <c r="M14" s="238" t="str">
        <f t="shared" si="3"/>
        <v/>
      </c>
      <c r="N14" s="241">
        <v>502</v>
      </c>
      <c r="O14" s="238">
        <f t="shared" si="4"/>
        <v>86.25429553264604</v>
      </c>
      <c r="P14" s="241">
        <v>633</v>
      </c>
      <c r="Q14" s="238">
        <f t="shared" si="5"/>
        <v>108.76288659793813</v>
      </c>
      <c r="R14" s="241"/>
      <c r="S14" s="238" t="str">
        <f t="shared" si="6"/>
        <v/>
      </c>
      <c r="T14" s="241"/>
      <c r="U14" s="238" t="str">
        <f t="shared" si="7"/>
        <v/>
      </c>
      <c r="V14" s="241"/>
      <c r="W14" s="238" t="str">
        <f t="shared" si="8"/>
        <v/>
      </c>
      <c r="X14" s="241"/>
      <c r="Y14" s="238" t="str">
        <f t="shared" si="9"/>
        <v/>
      </c>
      <c r="Z14" s="241"/>
      <c r="AA14" s="238" t="str">
        <f t="shared" si="10"/>
        <v/>
      </c>
      <c r="AB14" s="241"/>
      <c r="AC14" s="238" t="str">
        <f t="shared" si="11"/>
        <v/>
      </c>
      <c r="AD14" s="241"/>
      <c r="AE14" s="238" t="str">
        <f t="shared" si="12"/>
        <v/>
      </c>
      <c r="AF14" s="241"/>
      <c r="AG14" s="238" t="str">
        <f t="shared" si="13"/>
        <v/>
      </c>
      <c r="AH14" s="241"/>
      <c r="AI14" s="238" t="str">
        <f t="shared" si="14"/>
        <v/>
      </c>
      <c r="AJ14" s="241">
        <v>256</v>
      </c>
      <c r="AK14" s="238">
        <f t="shared" si="15"/>
        <v>43.986254295532646</v>
      </c>
      <c r="AL14" s="241"/>
      <c r="AM14" s="238" t="str">
        <f t="shared" si="16"/>
        <v/>
      </c>
      <c r="AN14" s="241"/>
      <c r="AO14" s="238" t="str">
        <f t="shared" si="17"/>
        <v/>
      </c>
      <c r="AP14" s="241">
        <v>1391</v>
      </c>
      <c r="AQ14" s="238">
        <f t="shared" si="18"/>
        <v>239.00343642611682</v>
      </c>
      <c r="AR14" s="237">
        <v>212599</v>
      </c>
      <c r="AS14" s="238">
        <f t="shared" si="19"/>
        <v>36529.037800687285</v>
      </c>
      <c r="AT14" s="237">
        <v>5793</v>
      </c>
      <c r="AU14" s="238">
        <f t="shared" si="19"/>
        <v>995.36082474226794</v>
      </c>
      <c r="AV14" s="237"/>
      <c r="AW14" s="238" t="str">
        <f t="shared" si="20"/>
        <v/>
      </c>
      <c r="AX14" s="237"/>
      <c r="AY14" s="238" t="str">
        <f t="shared" si="21"/>
        <v/>
      </c>
      <c r="AZ14" s="237"/>
      <c r="BA14" s="238" t="str">
        <f t="shared" si="22"/>
        <v/>
      </c>
      <c r="BB14" s="237">
        <v>1117</v>
      </c>
      <c r="BC14" s="238">
        <f t="shared" si="23"/>
        <v>191.92439862542955</v>
      </c>
      <c r="BD14" s="237">
        <v>5195</v>
      </c>
      <c r="BE14" s="238">
        <f t="shared" si="24"/>
        <v>892.61168384879716</v>
      </c>
      <c r="BF14" s="237">
        <v>183</v>
      </c>
      <c r="BG14" s="238">
        <f t="shared" si="25"/>
        <v>31.443298969072163</v>
      </c>
      <c r="BH14" s="237">
        <v>3238</v>
      </c>
      <c r="BI14" s="238">
        <f t="shared" si="26"/>
        <v>556.35738831615117</v>
      </c>
      <c r="BJ14" s="237"/>
      <c r="BK14" s="238" t="str">
        <f t="shared" si="27"/>
        <v/>
      </c>
      <c r="BL14" s="237"/>
      <c r="BM14" s="238" t="str">
        <f t="shared" si="28"/>
        <v/>
      </c>
      <c r="BN14" s="237"/>
      <c r="BO14" s="238" t="str">
        <f t="shared" si="29"/>
        <v/>
      </c>
      <c r="BP14" s="237"/>
      <c r="BQ14" s="238" t="str">
        <f t="shared" si="30"/>
        <v/>
      </c>
      <c r="BR14" s="237"/>
      <c r="BS14" s="238" t="str">
        <f t="shared" si="31"/>
        <v/>
      </c>
      <c r="BT14" s="237"/>
      <c r="BU14" s="238" t="str">
        <f t="shared" si="32"/>
        <v/>
      </c>
      <c r="BV14" s="237"/>
      <c r="BW14" s="238" t="str">
        <f t="shared" si="33"/>
        <v/>
      </c>
      <c r="BX14" s="237">
        <v>101428</v>
      </c>
      <c r="BY14" s="238">
        <f t="shared" si="34"/>
        <v>17427.491408934708</v>
      </c>
      <c r="BZ14" s="237"/>
      <c r="CA14" s="238" t="str">
        <f t="shared" si="35"/>
        <v/>
      </c>
      <c r="CB14" s="237"/>
      <c r="CC14" s="238" t="str">
        <f t="shared" si="36"/>
        <v/>
      </c>
      <c r="CD14" s="237">
        <v>116954</v>
      </c>
      <c r="CE14" s="238">
        <f t="shared" si="37"/>
        <v>20095.189003436426</v>
      </c>
      <c r="CF14" s="237"/>
      <c r="CG14" s="238" t="str">
        <f t="shared" si="38"/>
        <v/>
      </c>
      <c r="CH14" s="237"/>
      <c r="CI14" s="238" t="str">
        <f t="shared" si="38"/>
        <v/>
      </c>
      <c r="CJ14" s="237"/>
      <c r="CK14" s="238" t="str">
        <f t="shared" si="39"/>
        <v/>
      </c>
      <c r="CL14" s="237"/>
      <c r="CM14" s="238" t="str">
        <f t="shared" si="40"/>
        <v/>
      </c>
      <c r="CN14" s="237"/>
      <c r="CO14" s="238" t="str">
        <f t="shared" si="41"/>
        <v/>
      </c>
      <c r="CP14" s="237"/>
      <c r="CQ14" s="238" t="str">
        <f t="shared" si="42"/>
        <v/>
      </c>
      <c r="CR14" s="237"/>
      <c r="CS14" s="238" t="str">
        <f t="shared" si="43"/>
        <v/>
      </c>
      <c r="CT14" s="237"/>
      <c r="CU14" s="238" t="str">
        <f t="shared" si="44"/>
        <v/>
      </c>
      <c r="CV14" s="237"/>
      <c r="CW14" s="238" t="str">
        <f t="shared" si="45"/>
        <v/>
      </c>
      <c r="CX14" s="237"/>
      <c r="CY14" s="238" t="str">
        <f t="shared" si="46"/>
        <v/>
      </c>
      <c r="CZ14" s="237"/>
      <c r="DA14" s="238" t="str">
        <f t="shared" si="47"/>
        <v/>
      </c>
      <c r="DB14" s="237"/>
      <c r="DC14" s="238" t="str">
        <f t="shared" si="48"/>
        <v/>
      </c>
      <c r="DD14" s="237"/>
      <c r="DE14" s="238" t="str">
        <f t="shared" si="49"/>
        <v/>
      </c>
      <c r="DF14" s="237"/>
      <c r="DG14" s="238" t="str">
        <f t="shared" si="50"/>
        <v/>
      </c>
      <c r="DH14" s="237"/>
      <c r="DI14" s="238" t="str">
        <f t="shared" si="51"/>
        <v/>
      </c>
      <c r="DJ14" s="237"/>
      <c r="DK14" s="238" t="str">
        <f t="shared" si="52"/>
        <v/>
      </c>
      <c r="DL14" s="237"/>
      <c r="DM14" s="238" t="str">
        <f t="shared" si="53"/>
        <v/>
      </c>
      <c r="DN14" s="237"/>
      <c r="DO14" s="238" t="str">
        <f t="shared" si="54"/>
        <v/>
      </c>
      <c r="DP14" s="237"/>
      <c r="DQ14" s="238" t="str">
        <f t="shared" si="55"/>
        <v/>
      </c>
      <c r="DR14" s="237"/>
      <c r="DS14" s="238" t="str">
        <f t="shared" si="56"/>
        <v/>
      </c>
      <c r="DT14" s="237"/>
      <c r="DU14" s="238" t="str">
        <f t="shared" si="57"/>
        <v/>
      </c>
      <c r="DV14" s="237"/>
      <c r="DW14" s="238" t="str">
        <f t="shared" si="57"/>
        <v/>
      </c>
      <c r="DX14" s="237"/>
      <c r="DY14" s="238" t="str">
        <f t="shared" si="58"/>
        <v/>
      </c>
      <c r="DZ14" s="237"/>
      <c r="EA14" s="238" t="str">
        <f t="shared" si="59"/>
        <v/>
      </c>
      <c r="EB14" s="237"/>
      <c r="EC14" s="238" t="str">
        <f t="shared" si="60"/>
        <v/>
      </c>
      <c r="ED14" s="237"/>
      <c r="EE14" s="238" t="str">
        <f t="shared" si="61"/>
        <v/>
      </c>
      <c r="EF14" s="237"/>
      <c r="EG14" s="238" t="str">
        <f t="shared" si="62"/>
        <v/>
      </c>
      <c r="EH14" s="237"/>
      <c r="EI14" s="238" t="str">
        <f t="shared" si="63"/>
        <v/>
      </c>
      <c r="EJ14" s="237"/>
      <c r="EK14" s="238" t="str">
        <f t="shared" si="64"/>
        <v/>
      </c>
      <c r="EL14" s="237"/>
      <c r="EM14" s="238" t="str">
        <f t="shared" si="65"/>
        <v/>
      </c>
      <c r="EN14" s="237"/>
      <c r="EO14" s="238" t="str">
        <f t="shared" si="66"/>
        <v/>
      </c>
      <c r="EP14" s="237"/>
      <c r="EQ14" s="238" t="str">
        <f t="shared" si="67"/>
        <v/>
      </c>
      <c r="ER14" s="237"/>
      <c r="ES14" s="238" t="str">
        <f t="shared" si="68"/>
        <v/>
      </c>
      <c r="ET14" s="237"/>
      <c r="EU14" s="238" t="str">
        <f t="shared" si="69"/>
        <v/>
      </c>
      <c r="EV14" s="237"/>
      <c r="EW14" s="238" t="str">
        <f t="shared" si="70"/>
        <v/>
      </c>
      <c r="EX14" s="237"/>
      <c r="EY14" s="238" t="str">
        <f t="shared" si="71"/>
        <v/>
      </c>
      <c r="EZ14" s="237"/>
      <c r="FA14" s="238" t="str">
        <f t="shared" si="72"/>
        <v/>
      </c>
      <c r="FB14" s="237"/>
      <c r="FC14" s="238" t="str">
        <f t="shared" si="73"/>
        <v/>
      </c>
      <c r="FD14" s="237"/>
      <c r="FE14" s="238" t="str">
        <f t="shared" si="74"/>
        <v/>
      </c>
      <c r="FF14" s="237"/>
      <c r="FG14" s="238" t="str">
        <f t="shared" si="75"/>
        <v/>
      </c>
    </row>
    <row r="15" spans="1:163" x14ac:dyDescent="0.25">
      <c r="A15" s="240"/>
      <c r="D15" s="241"/>
      <c r="E15" s="238" t="str">
        <f t="shared" si="0"/>
        <v/>
      </c>
      <c r="F15" s="241">
        <v>31775</v>
      </c>
      <c r="G15" s="238" t="str">
        <f t="shared" si="0"/>
        <v/>
      </c>
      <c r="H15" s="241"/>
      <c r="I15" s="238" t="str">
        <f t="shared" si="1"/>
        <v/>
      </c>
      <c r="J15" s="241"/>
      <c r="K15" s="238" t="str">
        <f t="shared" si="2"/>
        <v/>
      </c>
      <c r="L15" s="241"/>
      <c r="M15" s="238" t="str">
        <f t="shared" si="3"/>
        <v/>
      </c>
      <c r="N15" s="241"/>
      <c r="O15" s="238" t="str">
        <f t="shared" si="4"/>
        <v/>
      </c>
      <c r="P15" s="241"/>
      <c r="Q15" s="238" t="str">
        <f t="shared" si="5"/>
        <v/>
      </c>
      <c r="R15" s="241"/>
      <c r="S15" s="238" t="str">
        <f t="shared" si="6"/>
        <v/>
      </c>
      <c r="T15" s="241"/>
      <c r="U15" s="238" t="str">
        <f t="shared" si="7"/>
        <v/>
      </c>
      <c r="V15" s="241"/>
      <c r="W15" s="238" t="str">
        <f t="shared" si="8"/>
        <v/>
      </c>
      <c r="X15" s="241"/>
      <c r="Y15" s="238" t="str">
        <f t="shared" si="9"/>
        <v/>
      </c>
      <c r="Z15" s="241"/>
      <c r="AA15" s="238" t="str">
        <f t="shared" si="10"/>
        <v/>
      </c>
      <c r="AB15" s="241"/>
      <c r="AC15" s="238" t="str">
        <f t="shared" si="11"/>
        <v/>
      </c>
      <c r="AD15" s="241"/>
      <c r="AE15" s="238" t="str">
        <f t="shared" si="12"/>
        <v/>
      </c>
      <c r="AF15" s="241"/>
      <c r="AG15" s="238" t="str">
        <f t="shared" si="13"/>
        <v/>
      </c>
      <c r="AH15" s="241"/>
      <c r="AI15" s="238" t="str">
        <f t="shared" si="14"/>
        <v/>
      </c>
      <c r="AJ15" s="241"/>
      <c r="AK15" s="238" t="str">
        <f t="shared" si="15"/>
        <v/>
      </c>
      <c r="AL15" s="241"/>
      <c r="AM15" s="238" t="str">
        <f t="shared" si="16"/>
        <v/>
      </c>
      <c r="AN15" s="241"/>
      <c r="AO15" s="238" t="str">
        <f t="shared" si="17"/>
        <v/>
      </c>
      <c r="AP15" s="241">
        <v>31775</v>
      </c>
      <c r="AQ15" s="238" t="str">
        <f t="shared" si="18"/>
        <v/>
      </c>
      <c r="AR15" s="237">
        <v>101830.1</v>
      </c>
      <c r="AS15" s="238" t="str">
        <f t="shared" si="19"/>
        <v/>
      </c>
      <c r="AT15" s="237"/>
      <c r="AU15" s="238" t="str">
        <f t="shared" si="19"/>
        <v/>
      </c>
      <c r="AV15" s="237"/>
      <c r="AW15" s="238" t="str">
        <f t="shared" si="20"/>
        <v/>
      </c>
      <c r="AX15" s="237"/>
      <c r="AY15" s="238" t="str">
        <f t="shared" si="21"/>
        <v/>
      </c>
      <c r="AZ15" s="237"/>
      <c r="BA15" s="238" t="str">
        <f t="shared" si="22"/>
        <v/>
      </c>
      <c r="BB15" s="237">
        <v>420</v>
      </c>
      <c r="BC15" s="238" t="str">
        <f t="shared" si="23"/>
        <v/>
      </c>
      <c r="BD15" s="237">
        <v>938.05</v>
      </c>
      <c r="BE15" s="238" t="str">
        <f t="shared" si="24"/>
        <v/>
      </c>
      <c r="BF15" s="237">
        <v>424.6</v>
      </c>
      <c r="BG15" s="238" t="str">
        <f t="shared" si="25"/>
        <v/>
      </c>
      <c r="BH15" s="237"/>
      <c r="BI15" s="238" t="str">
        <f t="shared" si="26"/>
        <v/>
      </c>
      <c r="BJ15" s="237">
        <v>-573.6</v>
      </c>
      <c r="BK15" s="238" t="str">
        <f t="shared" si="27"/>
        <v/>
      </c>
      <c r="BL15" s="237"/>
      <c r="BM15" s="238" t="str">
        <f t="shared" si="28"/>
        <v/>
      </c>
      <c r="BN15" s="237"/>
      <c r="BO15" s="238" t="str">
        <f t="shared" si="29"/>
        <v/>
      </c>
      <c r="BP15" s="237"/>
      <c r="BQ15" s="238" t="str">
        <f t="shared" si="30"/>
        <v/>
      </c>
      <c r="BR15" s="237"/>
      <c r="BS15" s="238" t="str">
        <f t="shared" si="31"/>
        <v/>
      </c>
      <c r="BT15" s="237"/>
      <c r="BU15" s="238" t="str">
        <f t="shared" si="32"/>
        <v/>
      </c>
      <c r="BV15" s="237"/>
      <c r="BW15" s="238" t="str">
        <f t="shared" si="33"/>
        <v/>
      </c>
      <c r="BX15" s="237">
        <v>26106.53</v>
      </c>
      <c r="BY15" s="238" t="str">
        <f t="shared" si="34"/>
        <v/>
      </c>
      <c r="BZ15" s="237"/>
      <c r="CA15" s="238" t="str">
        <f t="shared" si="35"/>
        <v/>
      </c>
      <c r="CB15" s="237"/>
      <c r="CC15" s="238" t="str">
        <f t="shared" si="36"/>
        <v/>
      </c>
      <c r="CD15" s="237">
        <v>27315.58</v>
      </c>
      <c r="CE15" s="238" t="str">
        <f t="shared" si="37"/>
        <v/>
      </c>
      <c r="CF15" s="237"/>
      <c r="CG15" s="238" t="str">
        <f t="shared" si="38"/>
        <v/>
      </c>
      <c r="CH15" s="237"/>
      <c r="CI15" s="238" t="str">
        <f t="shared" si="38"/>
        <v/>
      </c>
      <c r="CJ15" s="237"/>
      <c r="CK15" s="238" t="str">
        <f t="shared" si="39"/>
        <v/>
      </c>
      <c r="CL15" s="237"/>
      <c r="CM15" s="238" t="str">
        <f t="shared" si="40"/>
        <v/>
      </c>
      <c r="CN15" s="237"/>
      <c r="CO15" s="238" t="str">
        <f t="shared" si="41"/>
        <v/>
      </c>
      <c r="CP15" s="237"/>
      <c r="CQ15" s="238" t="str">
        <f t="shared" si="42"/>
        <v/>
      </c>
      <c r="CR15" s="237"/>
      <c r="CS15" s="238" t="str">
        <f t="shared" si="43"/>
        <v/>
      </c>
      <c r="CT15" s="237"/>
      <c r="CU15" s="238" t="str">
        <f t="shared" si="44"/>
        <v/>
      </c>
      <c r="CV15" s="237"/>
      <c r="CW15" s="238" t="str">
        <f t="shared" si="45"/>
        <v/>
      </c>
      <c r="CX15" s="237"/>
      <c r="CY15" s="238" t="str">
        <f t="shared" si="46"/>
        <v/>
      </c>
      <c r="CZ15" s="237"/>
      <c r="DA15" s="238" t="str">
        <f t="shared" si="47"/>
        <v/>
      </c>
      <c r="DB15" s="237"/>
      <c r="DC15" s="238" t="str">
        <f t="shared" si="48"/>
        <v/>
      </c>
      <c r="DD15" s="237"/>
      <c r="DE15" s="238" t="str">
        <f t="shared" si="49"/>
        <v/>
      </c>
      <c r="DF15" s="237"/>
      <c r="DG15" s="238" t="str">
        <f t="shared" si="50"/>
        <v/>
      </c>
      <c r="DH15" s="237"/>
      <c r="DI15" s="238" t="str">
        <f t="shared" si="51"/>
        <v/>
      </c>
      <c r="DJ15" s="237"/>
      <c r="DK15" s="238" t="str">
        <f t="shared" si="52"/>
        <v/>
      </c>
      <c r="DL15" s="237"/>
      <c r="DM15" s="238" t="str">
        <f t="shared" si="53"/>
        <v/>
      </c>
      <c r="DN15" s="237"/>
      <c r="DO15" s="238" t="str">
        <f t="shared" si="54"/>
        <v/>
      </c>
      <c r="DP15" s="237"/>
      <c r="DQ15" s="238" t="str">
        <f t="shared" si="55"/>
        <v/>
      </c>
      <c r="DR15" s="237"/>
      <c r="DS15" s="238" t="str">
        <f t="shared" si="56"/>
        <v/>
      </c>
      <c r="DT15" s="237"/>
      <c r="DU15" s="238" t="str">
        <f t="shared" si="57"/>
        <v/>
      </c>
      <c r="DV15" s="237"/>
      <c r="DW15" s="238" t="str">
        <f t="shared" si="57"/>
        <v/>
      </c>
      <c r="DX15" s="237"/>
      <c r="DY15" s="238" t="str">
        <f t="shared" si="58"/>
        <v/>
      </c>
      <c r="DZ15" s="237"/>
      <c r="EA15" s="238" t="str">
        <f t="shared" si="59"/>
        <v/>
      </c>
      <c r="EB15" s="237"/>
      <c r="EC15" s="238" t="str">
        <f t="shared" si="60"/>
        <v/>
      </c>
      <c r="ED15" s="237"/>
      <c r="EE15" s="238" t="str">
        <f t="shared" si="61"/>
        <v/>
      </c>
      <c r="EF15" s="237"/>
      <c r="EG15" s="238" t="str">
        <f t="shared" si="62"/>
        <v/>
      </c>
      <c r="EH15" s="237"/>
      <c r="EI15" s="238" t="str">
        <f t="shared" si="63"/>
        <v/>
      </c>
      <c r="EJ15" s="237"/>
      <c r="EK15" s="238" t="str">
        <f t="shared" si="64"/>
        <v/>
      </c>
      <c r="EL15" s="237"/>
      <c r="EM15" s="238" t="str">
        <f t="shared" si="65"/>
        <v/>
      </c>
      <c r="EN15" s="237"/>
      <c r="EO15" s="238" t="str">
        <f t="shared" si="66"/>
        <v/>
      </c>
      <c r="EP15" s="237"/>
      <c r="EQ15" s="238" t="str">
        <f t="shared" si="67"/>
        <v/>
      </c>
      <c r="ER15" s="237"/>
      <c r="ES15" s="238" t="str">
        <f t="shared" si="68"/>
        <v/>
      </c>
      <c r="ET15" s="237"/>
      <c r="EU15" s="238" t="str">
        <f t="shared" si="69"/>
        <v/>
      </c>
      <c r="EV15" s="237"/>
      <c r="EW15" s="238" t="str">
        <f t="shared" si="70"/>
        <v/>
      </c>
      <c r="EX15" s="237"/>
      <c r="EY15" s="238" t="str">
        <f t="shared" si="71"/>
        <v/>
      </c>
      <c r="EZ15" s="237"/>
      <c r="FA15" s="238" t="str">
        <f t="shared" si="72"/>
        <v/>
      </c>
      <c r="FB15" s="237"/>
      <c r="FC15" s="238" t="str">
        <f t="shared" si="73"/>
        <v/>
      </c>
      <c r="FD15" s="237"/>
      <c r="FE15" s="238" t="str">
        <f t="shared" si="74"/>
        <v/>
      </c>
      <c r="FF15" s="237"/>
      <c r="FG15" s="238" t="str">
        <f t="shared" si="75"/>
        <v/>
      </c>
    </row>
    <row r="16" spans="1:163" x14ac:dyDescent="0.25">
      <c r="A16" s="230" t="s">
        <v>314</v>
      </c>
      <c r="B16" s="236">
        <v>9.9700000000000006</v>
      </c>
      <c r="D16" s="237"/>
      <c r="E16" s="238" t="str">
        <f t="shared" si="0"/>
        <v/>
      </c>
      <c r="F16" s="237"/>
      <c r="G16" s="238" t="str">
        <f t="shared" si="0"/>
        <v/>
      </c>
      <c r="H16" s="237"/>
      <c r="I16" s="238" t="str">
        <f t="shared" si="1"/>
        <v/>
      </c>
      <c r="J16" s="237"/>
      <c r="K16" s="238" t="str">
        <f t="shared" si="2"/>
        <v/>
      </c>
      <c r="L16" s="237"/>
      <c r="M16" s="238" t="str">
        <f t="shared" si="3"/>
        <v/>
      </c>
      <c r="N16" s="237">
        <v>1440</v>
      </c>
      <c r="O16" s="238">
        <f t="shared" si="4"/>
        <v>144.43329989969908</v>
      </c>
      <c r="P16" s="237">
        <v>77</v>
      </c>
      <c r="Q16" s="238">
        <f t="shared" si="5"/>
        <v>7.7231695085255758</v>
      </c>
      <c r="R16" s="237"/>
      <c r="S16" s="238" t="str">
        <f t="shared" si="6"/>
        <v/>
      </c>
      <c r="T16" s="237"/>
      <c r="U16" s="238" t="str">
        <f t="shared" si="7"/>
        <v/>
      </c>
      <c r="V16" s="237"/>
      <c r="W16" s="238" t="str">
        <f t="shared" si="8"/>
        <v/>
      </c>
      <c r="X16" s="237"/>
      <c r="Y16" s="238" t="str">
        <f t="shared" si="9"/>
        <v/>
      </c>
      <c r="Z16" s="237"/>
      <c r="AA16" s="238" t="str">
        <f t="shared" si="10"/>
        <v/>
      </c>
      <c r="AB16" s="237"/>
      <c r="AC16" s="238" t="str">
        <f t="shared" si="11"/>
        <v/>
      </c>
      <c r="AD16" s="237">
        <v>67679</v>
      </c>
      <c r="AE16" s="238">
        <f t="shared" si="12"/>
        <v>6788.2647943831489</v>
      </c>
      <c r="AF16" s="237"/>
      <c r="AG16" s="238" t="str">
        <f t="shared" si="13"/>
        <v/>
      </c>
      <c r="AH16" s="237"/>
      <c r="AI16" s="238" t="str">
        <f t="shared" si="14"/>
        <v/>
      </c>
      <c r="AJ16" s="237"/>
      <c r="AK16" s="238" t="str">
        <f t="shared" si="15"/>
        <v/>
      </c>
      <c r="AL16" s="237"/>
      <c r="AM16" s="238" t="str">
        <f t="shared" si="16"/>
        <v/>
      </c>
      <c r="AN16" s="237"/>
      <c r="AO16" s="238" t="str">
        <f t="shared" si="17"/>
        <v/>
      </c>
      <c r="AP16" s="237">
        <v>69196</v>
      </c>
      <c r="AQ16" s="238">
        <f t="shared" si="18"/>
        <v>6940.4212637913733</v>
      </c>
      <c r="AR16" s="237">
        <v>42876</v>
      </c>
      <c r="AS16" s="238">
        <f t="shared" si="19"/>
        <v>4300.5015045135406</v>
      </c>
      <c r="AT16" s="237">
        <v>95799</v>
      </c>
      <c r="AU16" s="238">
        <f t="shared" si="19"/>
        <v>9608.7261785356059</v>
      </c>
      <c r="AV16" s="237"/>
      <c r="AW16" s="238" t="str">
        <f t="shared" si="20"/>
        <v/>
      </c>
      <c r="AX16" s="237">
        <v>9599</v>
      </c>
      <c r="AY16" s="238">
        <f t="shared" si="21"/>
        <v>962.78836509528583</v>
      </c>
      <c r="AZ16" s="237"/>
      <c r="BA16" s="238" t="str">
        <f t="shared" si="22"/>
        <v/>
      </c>
      <c r="BB16" s="237">
        <v>1074</v>
      </c>
      <c r="BC16" s="238">
        <f t="shared" si="23"/>
        <v>107.72316950852557</v>
      </c>
      <c r="BD16" s="237">
        <v>1948</v>
      </c>
      <c r="BE16" s="238">
        <f t="shared" si="24"/>
        <v>195.38615847542627</v>
      </c>
      <c r="BF16" s="237">
        <v>7399</v>
      </c>
      <c r="BG16" s="238">
        <f t="shared" si="25"/>
        <v>742.12637913741219</v>
      </c>
      <c r="BH16" s="237"/>
      <c r="BI16" s="238" t="str">
        <f t="shared" si="26"/>
        <v/>
      </c>
      <c r="BJ16" s="237">
        <v>188</v>
      </c>
      <c r="BK16" s="238">
        <f t="shared" si="27"/>
        <v>18.856569709127381</v>
      </c>
      <c r="BL16" s="237"/>
      <c r="BM16" s="238" t="str">
        <f t="shared" si="28"/>
        <v/>
      </c>
      <c r="BN16" s="237"/>
      <c r="BO16" s="238" t="str">
        <f t="shared" si="29"/>
        <v/>
      </c>
      <c r="BP16" s="237"/>
      <c r="BQ16" s="238" t="str">
        <f t="shared" si="30"/>
        <v/>
      </c>
      <c r="BR16" s="237"/>
      <c r="BS16" s="238" t="str">
        <f t="shared" si="31"/>
        <v/>
      </c>
      <c r="BT16" s="237"/>
      <c r="BU16" s="238" t="str">
        <f t="shared" si="32"/>
        <v/>
      </c>
      <c r="BV16" s="237"/>
      <c r="BW16" s="238" t="str">
        <f t="shared" si="33"/>
        <v/>
      </c>
      <c r="BX16" s="237">
        <v>27319</v>
      </c>
      <c r="BY16" s="238">
        <f t="shared" si="34"/>
        <v>2740.1203610832495</v>
      </c>
      <c r="BZ16" s="237"/>
      <c r="CA16" s="238" t="str">
        <f t="shared" si="35"/>
        <v/>
      </c>
      <c r="CB16" s="237">
        <v>6113</v>
      </c>
      <c r="CC16" s="238">
        <f t="shared" si="36"/>
        <v>613.13941825476422</v>
      </c>
      <c r="CD16" s="237">
        <v>149439</v>
      </c>
      <c r="CE16" s="238">
        <f t="shared" si="37"/>
        <v>14988.866599799398</v>
      </c>
      <c r="CF16" s="237"/>
      <c r="CG16" s="238" t="str">
        <f t="shared" si="38"/>
        <v/>
      </c>
      <c r="CH16" s="237"/>
      <c r="CI16" s="238" t="str">
        <f t="shared" si="38"/>
        <v/>
      </c>
      <c r="CJ16" s="237"/>
      <c r="CK16" s="238" t="str">
        <f t="shared" si="39"/>
        <v/>
      </c>
      <c r="CL16" s="237"/>
      <c r="CM16" s="238" t="str">
        <f t="shared" si="40"/>
        <v/>
      </c>
      <c r="CN16" s="237"/>
      <c r="CO16" s="238" t="str">
        <f t="shared" si="41"/>
        <v/>
      </c>
      <c r="CP16" s="237"/>
      <c r="CQ16" s="238" t="str">
        <f t="shared" si="42"/>
        <v/>
      </c>
      <c r="CR16" s="237"/>
      <c r="CS16" s="238" t="str">
        <f t="shared" si="43"/>
        <v/>
      </c>
      <c r="CT16" s="237"/>
      <c r="CU16" s="238" t="str">
        <f t="shared" si="44"/>
        <v/>
      </c>
      <c r="CV16" s="237"/>
      <c r="CW16" s="238" t="str">
        <f t="shared" si="45"/>
        <v/>
      </c>
      <c r="CX16" s="237"/>
      <c r="CY16" s="238" t="str">
        <f t="shared" si="46"/>
        <v/>
      </c>
      <c r="CZ16" s="237"/>
      <c r="DA16" s="238" t="str">
        <f t="shared" si="47"/>
        <v/>
      </c>
      <c r="DB16" s="237"/>
      <c r="DC16" s="238" t="str">
        <f t="shared" si="48"/>
        <v/>
      </c>
      <c r="DD16" s="237"/>
      <c r="DE16" s="238" t="str">
        <f t="shared" si="49"/>
        <v/>
      </c>
      <c r="DF16" s="237"/>
      <c r="DG16" s="238" t="str">
        <f t="shared" si="50"/>
        <v/>
      </c>
      <c r="DH16" s="237"/>
      <c r="DI16" s="238" t="str">
        <f t="shared" si="51"/>
        <v/>
      </c>
      <c r="DJ16" s="237"/>
      <c r="DK16" s="238" t="str">
        <f t="shared" si="52"/>
        <v/>
      </c>
      <c r="DL16" s="237"/>
      <c r="DM16" s="238" t="str">
        <f t="shared" si="53"/>
        <v/>
      </c>
      <c r="DN16" s="237"/>
      <c r="DO16" s="238" t="str">
        <f t="shared" si="54"/>
        <v/>
      </c>
      <c r="DP16" s="237"/>
      <c r="DQ16" s="238" t="str">
        <f t="shared" si="55"/>
        <v/>
      </c>
      <c r="DR16" s="237"/>
      <c r="DS16" s="238" t="str">
        <f t="shared" si="56"/>
        <v/>
      </c>
      <c r="DT16" s="237"/>
      <c r="DU16" s="238" t="str">
        <f t="shared" si="57"/>
        <v/>
      </c>
      <c r="DV16" s="237"/>
      <c r="DW16" s="238" t="str">
        <f t="shared" si="57"/>
        <v/>
      </c>
      <c r="DX16" s="237"/>
      <c r="DY16" s="238" t="str">
        <f t="shared" si="58"/>
        <v/>
      </c>
      <c r="DZ16" s="237"/>
      <c r="EA16" s="238" t="str">
        <f t="shared" si="59"/>
        <v/>
      </c>
      <c r="EB16" s="237"/>
      <c r="EC16" s="238" t="str">
        <f t="shared" si="60"/>
        <v/>
      </c>
      <c r="ED16" s="237"/>
      <c r="EE16" s="238" t="str">
        <f t="shared" si="61"/>
        <v/>
      </c>
      <c r="EF16" s="237"/>
      <c r="EG16" s="238" t="str">
        <f t="shared" si="62"/>
        <v/>
      </c>
      <c r="EH16" s="237"/>
      <c r="EI16" s="238" t="str">
        <f t="shared" si="63"/>
        <v/>
      </c>
      <c r="EJ16" s="237"/>
      <c r="EK16" s="238" t="str">
        <f t="shared" si="64"/>
        <v/>
      </c>
      <c r="EL16" s="237"/>
      <c r="EM16" s="238" t="str">
        <f t="shared" si="65"/>
        <v/>
      </c>
      <c r="EN16" s="237"/>
      <c r="EO16" s="238" t="str">
        <f t="shared" si="66"/>
        <v/>
      </c>
      <c r="EP16" s="237"/>
      <c r="EQ16" s="238" t="str">
        <f t="shared" si="67"/>
        <v/>
      </c>
      <c r="ER16" s="237"/>
      <c r="ES16" s="238" t="str">
        <f t="shared" si="68"/>
        <v/>
      </c>
      <c r="ET16" s="237"/>
      <c r="EU16" s="238" t="str">
        <f t="shared" si="69"/>
        <v/>
      </c>
      <c r="EV16" s="237"/>
      <c r="EW16" s="238" t="str">
        <f t="shared" si="70"/>
        <v/>
      </c>
      <c r="EX16" s="237"/>
      <c r="EY16" s="238" t="str">
        <f t="shared" si="71"/>
        <v/>
      </c>
      <c r="EZ16" s="237"/>
      <c r="FA16" s="238" t="str">
        <f t="shared" si="72"/>
        <v/>
      </c>
      <c r="FB16" s="237"/>
      <c r="FC16" s="238" t="str">
        <f t="shared" si="73"/>
        <v/>
      </c>
      <c r="FD16" s="237"/>
      <c r="FE16" s="238" t="str">
        <f t="shared" si="74"/>
        <v/>
      </c>
      <c r="FF16" s="237"/>
      <c r="FG16" s="238" t="str">
        <f t="shared" si="75"/>
        <v/>
      </c>
    </row>
    <row r="17" spans="1:163" x14ac:dyDescent="0.25">
      <c r="A17" s="230" t="s">
        <v>315</v>
      </c>
      <c r="B17" s="236">
        <v>7.8876425457217003</v>
      </c>
      <c r="D17" s="237">
        <v>8347</v>
      </c>
      <c r="E17" s="238">
        <f t="shared" si="0"/>
        <v>1058.2376104920547</v>
      </c>
      <c r="F17" s="237"/>
      <c r="G17" s="238" t="str">
        <f t="shared" si="0"/>
        <v/>
      </c>
      <c r="H17" s="237"/>
      <c r="I17" s="238" t="str">
        <f t="shared" si="1"/>
        <v/>
      </c>
      <c r="J17" s="237"/>
      <c r="K17" s="238" t="str">
        <f t="shared" si="2"/>
        <v/>
      </c>
      <c r="L17" s="237"/>
      <c r="M17" s="238" t="str">
        <f t="shared" si="3"/>
        <v/>
      </c>
      <c r="N17" s="237"/>
      <c r="O17" s="238" t="str">
        <f t="shared" si="4"/>
        <v/>
      </c>
      <c r="P17" s="237">
        <v>46</v>
      </c>
      <c r="Q17" s="238">
        <f t="shared" si="5"/>
        <v>5.8319072819737059</v>
      </c>
      <c r="R17" s="237"/>
      <c r="S17" s="238" t="str">
        <f t="shared" si="6"/>
        <v/>
      </c>
      <c r="T17" s="237"/>
      <c r="U17" s="238" t="str">
        <f t="shared" si="7"/>
        <v/>
      </c>
      <c r="V17" s="237"/>
      <c r="W17" s="238" t="str">
        <f t="shared" si="8"/>
        <v/>
      </c>
      <c r="X17" s="237"/>
      <c r="Y17" s="238" t="str">
        <f t="shared" si="9"/>
        <v/>
      </c>
      <c r="Z17" s="237"/>
      <c r="AA17" s="238" t="str">
        <f t="shared" si="10"/>
        <v/>
      </c>
      <c r="AB17" s="237">
        <v>30472</v>
      </c>
      <c r="AC17" s="238">
        <f t="shared" si="11"/>
        <v>3863.2582325283206</v>
      </c>
      <c r="AD17" s="237"/>
      <c r="AE17" s="238" t="str">
        <f t="shared" si="12"/>
        <v/>
      </c>
      <c r="AF17" s="237"/>
      <c r="AG17" s="238" t="str">
        <f t="shared" si="13"/>
        <v/>
      </c>
      <c r="AH17" s="237"/>
      <c r="AI17" s="238" t="str">
        <f t="shared" si="14"/>
        <v/>
      </c>
      <c r="AJ17" s="237"/>
      <c r="AK17" s="238" t="str">
        <f t="shared" si="15"/>
        <v/>
      </c>
      <c r="AL17" s="237"/>
      <c r="AM17" s="238" t="str">
        <f t="shared" si="16"/>
        <v/>
      </c>
      <c r="AN17" s="237"/>
      <c r="AO17" s="238" t="str">
        <f t="shared" si="17"/>
        <v/>
      </c>
      <c r="AP17" s="237">
        <v>30518</v>
      </c>
      <c r="AQ17" s="238">
        <f t="shared" si="18"/>
        <v>3869.0901398102942</v>
      </c>
      <c r="AR17" s="237">
        <v>305441</v>
      </c>
      <c r="AS17" s="238">
        <f t="shared" si="19"/>
        <v>38723.991132898489</v>
      </c>
      <c r="AT17" s="237"/>
      <c r="AU17" s="238" t="str">
        <f t="shared" si="19"/>
        <v/>
      </c>
      <c r="AV17" s="237"/>
      <c r="AW17" s="238" t="str">
        <f t="shared" si="20"/>
        <v/>
      </c>
      <c r="AX17" s="237"/>
      <c r="AY17" s="238" t="str">
        <f t="shared" si="21"/>
        <v/>
      </c>
      <c r="AZ17" s="237"/>
      <c r="BA17" s="238" t="str">
        <f t="shared" si="22"/>
        <v/>
      </c>
      <c r="BB17" s="237">
        <v>534</v>
      </c>
      <c r="BC17" s="238">
        <f t="shared" si="23"/>
        <v>67.700836708129543</v>
      </c>
      <c r="BD17" s="237">
        <v>5371</v>
      </c>
      <c r="BE17" s="238">
        <f t="shared" si="24"/>
        <v>680.93856546697327</v>
      </c>
      <c r="BF17" s="237">
        <v>19609</v>
      </c>
      <c r="BG17" s="238">
        <f t="shared" si="25"/>
        <v>2486.0406498309217</v>
      </c>
      <c r="BH17" s="237"/>
      <c r="BI17" s="238" t="str">
        <f t="shared" si="26"/>
        <v/>
      </c>
      <c r="BJ17" s="237">
        <v>5544</v>
      </c>
      <c r="BK17" s="238">
        <f t="shared" si="27"/>
        <v>702.87160807091789</v>
      </c>
      <c r="BL17" s="237"/>
      <c r="BM17" s="238" t="str">
        <f t="shared" si="28"/>
        <v/>
      </c>
      <c r="BN17" s="237">
        <v>170</v>
      </c>
      <c r="BO17" s="238">
        <f t="shared" si="29"/>
        <v>21.552700824685434</v>
      </c>
      <c r="BP17" s="237"/>
      <c r="BQ17" s="238" t="str">
        <f t="shared" si="30"/>
        <v/>
      </c>
      <c r="BR17" s="237"/>
      <c r="BS17" s="238" t="str">
        <f t="shared" si="31"/>
        <v/>
      </c>
      <c r="BT17" s="237"/>
      <c r="BU17" s="238" t="str">
        <f t="shared" si="32"/>
        <v/>
      </c>
      <c r="BV17" s="237"/>
      <c r="BW17" s="238" t="str">
        <f t="shared" si="33"/>
        <v/>
      </c>
      <c r="BX17" s="237"/>
      <c r="BY17" s="238" t="str">
        <f t="shared" si="34"/>
        <v/>
      </c>
      <c r="BZ17" s="237"/>
      <c r="CA17" s="238" t="str">
        <f t="shared" si="35"/>
        <v/>
      </c>
      <c r="CB17" s="237">
        <v>53859</v>
      </c>
      <c r="CC17" s="238">
        <f t="shared" si="36"/>
        <v>6828.275963039604</v>
      </c>
      <c r="CD17" s="237">
        <v>85087</v>
      </c>
      <c r="CE17" s="238">
        <f t="shared" si="37"/>
        <v>10787.380323941232</v>
      </c>
      <c r="CF17" s="237"/>
      <c r="CG17" s="238" t="str">
        <f t="shared" si="38"/>
        <v/>
      </c>
      <c r="CH17" s="237"/>
      <c r="CI17" s="238" t="str">
        <f t="shared" si="38"/>
        <v/>
      </c>
      <c r="CJ17" s="237"/>
      <c r="CK17" s="238" t="str">
        <f t="shared" si="39"/>
        <v/>
      </c>
      <c r="CL17" s="237"/>
      <c r="CM17" s="238" t="str">
        <f t="shared" si="40"/>
        <v/>
      </c>
      <c r="CN17" s="237"/>
      <c r="CO17" s="238" t="str">
        <f t="shared" si="41"/>
        <v/>
      </c>
      <c r="CP17" s="237"/>
      <c r="CQ17" s="238" t="str">
        <f t="shared" si="42"/>
        <v/>
      </c>
      <c r="CR17" s="237"/>
      <c r="CS17" s="238" t="str">
        <f t="shared" si="43"/>
        <v/>
      </c>
      <c r="CT17" s="237"/>
      <c r="CU17" s="238" t="str">
        <f t="shared" si="44"/>
        <v/>
      </c>
      <c r="CV17" s="237"/>
      <c r="CW17" s="238" t="str">
        <f t="shared" si="45"/>
        <v/>
      </c>
      <c r="CX17" s="237"/>
      <c r="CY17" s="238" t="str">
        <f t="shared" si="46"/>
        <v/>
      </c>
      <c r="CZ17" s="237"/>
      <c r="DA17" s="238" t="str">
        <f t="shared" si="47"/>
        <v/>
      </c>
      <c r="DB17" s="237"/>
      <c r="DC17" s="238" t="str">
        <f t="shared" si="48"/>
        <v/>
      </c>
      <c r="DD17" s="237"/>
      <c r="DE17" s="238" t="str">
        <f t="shared" si="49"/>
        <v/>
      </c>
      <c r="DF17" s="237"/>
      <c r="DG17" s="238" t="str">
        <f t="shared" si="50"/>
        <v/>
      </c>
      <c r="DH17" s="237"/>
      <c r="DI17" s="238" t="str">
        <f t="shared" si="51"/>
        <v/>
      </c>
      <c r="DJ17" s="237"/>
      <c r="DK17" s="238" t="str">
        <f t="shared" si="52"/>
        <v/>
      </c>
      <c r="DL17" s="237"/>
      <c r="DM17" s="238" t="str">
        <f t="shared" si="53"/>
        <v/>
      </c>
      <c r="DN17" s="237"/>
      <c r="DO17" s="238" t="str">
        <f t="shared" si="54"/>
        <v/>
      </c>
      <c r="DP17" s="237"/>
      <c r="DQ17" s="238" t="str">
        <f t="shared" si="55"/>
        <v/>
      </c>
      <c r="DR17" s="237"/>
      <c r="DS17" s="238" t="str">
        <f t="shared" si="56"/>
        <v/>
      </c>
      <c r="DT17" s="237"/>
      <c r="DU17" s="238" t="str">
        <f t="shared" si="57"/>
        <v/>
      </c>
      <c r="DV17" s="237"/>
      <c r="DW17" s="238" t="str">
        <f t="shared" si="57"/>
        <v/>
      </c>
      <c r="DX17" s="237"/>
      <c r="DY17" s="238" t="str">
        <f t="shared" si="58"/>
        <v/>
      </c>
      <c r="DZ17" s="237"/>
      <c r="EA17" s="238" t="str">
        <f t="shared" si="59"/>
        <v/>
      </c>
      <c r="EB17" s="237"/>
      <c r="EC17" s="238" t="str">
        <f t="shared" si="60"/>
        <v/>
      </c>
      <c r="ED17" s="237"/>
      <c r="EE17" s="238" t="str">
        <f t="shared" si="61"/>
        <v/>
      </c>
      <c r="EF17" s="237"/>
      <c r="EG17" s="238" t="str">
        <f t="shared" si="62"/>
        <v/>
      </c>
      <c r="EH17" s="237"/>
      <c r="EI17" s="238" t="str">
        <f t="shared" si="63"/>
        <v/>
      </c>
      <c r="EJ17" s="237"/>
      <c r="EK17" s="238" t="str">
        <f t="shared" si="64"/>
        <v/>
      </c>
      <c r="EL17" s="237"/>
      <c r="EM17" s="238" t="str">
        <f t="shared" si="65"/>
        <v/>
      </c>
      <c r="EN17" s="237"/>
      <c r="EO17" s="238" t="str">
        <f t="shared" si="66"/>
        <v/>
      </c>
      <c r="EP17" s="237"/>
      <c r="EQ17" s="238" t="str">
        <f t="shared" si="67"/>
        <v/>
      </c>
      <c r="ER17" s="237"/>
      <c r="ES17" s="238" t="str">
        <f t="shared" si="68"/>
        <v/>
      </c>
      <c r="ET17" s="237"/>
      <c r="EU17" s="238" t="str">
        <f t="shared" si="69"/>
        <v/>
      </c>
      <c r="EV17" s="237"/>
      <c r="EW17" s="238" t="str">
        <f t="shared" si="70"/>
        <v/>
      </c>
      <c r="EX17" s="237"/>
      <c r="EY17" s="238" t="str">
        <f t="shared" si="71"/>
        <v/>
      </c>
      <c r="EZ17" s="237"/>
      <c r="FA17" s="238" t="str">
        <f t="shared" si="72"/>
        <v/>
      </c>
      <c r="FB17" s="237"/>
      <c r="FC17" s="238" t="str">
        <f t="shared" si="73"/>
        <v/>
      </c>
      <c r="FD17" s="237"/>
      <c r="FE17" s="238" t="str">
        <f t="shared" si="74"/>
        <v/>
      </c>
      <c r="FF17" s="237"/>
      <c r="FG17" s="238" t="str">
        <f t="shared" si="75"/>
        <v/>
      </c>
    </row>
    <row r="18" spans="1:163" x14ac:dyDescent="0.25">
      <c r="A18" s="240"/>
      <c r="B18">
        <v>6.0978470245674696</v>
      </c>
      <c r="D18" s="241">
        <v>8350</v>
      </c>
      <c r="E18" s="238">
        <f t="shared" si="0"/>
        <v>1369.3357616809483</v>
      </c>
      <c r="F18" s="241"/>
      <c r="G18" s="238" t="str">
        <f t="shared" si="0"/>
        <v/>
      </c>
      <c r="H18" s="241"/>
      <c r="I18" s="238" t="str">
        <f t="shared" si="1"/>
        <v/>
      </c>
      <c r="J18" s="241"/>
      <c r="K18" s="238" t="str">
        <f t="shared" si="2"/>
        <v/>
      </c>
      <c r="L18" s="241"/>
      <c r="M18" s="238" t="str">
        <f t="shared" si="3"/>
        <v/>
      </c>
      <c r="N18" s="241"/>
      <c r="O18" s="238" t="str">
        <f t="shared" si="4"/>
        <v/>
      </c>
      <c r="P18" s="241">
        <v>36</v>
      </c>
      <c r="Q18" s="238">
        <f t="shared" si="5"/>
        <v>5.9037230443729509</v>
      </c>
      <c r="R18" s="241"/>
      <c r="S18" s="238" t="str">
        <f t="shared" si="6"/>
        <v/>
      </c>
      <c r="T18" s="241"/>
      <c r="U18" s="238" t="str">
        <f t="shared" si="7"/>
        <v/>
      </c>
      <c r="V18" s="241"/>
      <c r="W18" s="238" t="str">
        <f t="shared" si="8"/>
        <v/>
      </c>
      <c r="X18" s="241"/>
      <c r="Y18" s="238" t="str">
        <f t="shared" si="9"/>
        <v/>
      </c>
      <c r="Z18" s="241"/>
      <c r="AA18" s="238" t="str">
        <f t="shared" si="10"/>
        <v/>
      </c>
      <c r="AB18" s="241">
        <v>37980</v>
      </c>
      <c r="AC18" s="238">
        <f t="shared" si="11"/>
        <v>6228.4278118134625</v>
      </c>
      <c r="AD18" s="241"/>
      <c r="AE18" s="238" t="str">
        <f t="shared" si="12"/>
        <v/>
      </c>
      <c r="AF18" s="241"/>
      <c r="AG18" s="238" t="str">
        <f t="shared" si="13"/>
        <v/>
      </c>
      <c r="AH18" s="241"/>
      <c r="AI18" s="238" t="str">
        <f t="shared" si="14"/>
        <v/>
      </c>
      <c r="AJ18" s="241"/>
      <c r="AK18" s="238" t="str">
        <f t="shared" si="15"/>
        <v/>
      </c>
      <c r="AL18" s="241"/>
      <c r="AM18" s="238" t="str">
        <f t="shared" si="16"/>
        <v/>
      </c>
      <c r="AN18" s="241"/>
      <c r="AO18" s="238" t="str">
        <f t="shared" si="17"/>
        <v/>
      </c>
      <c r="AP18" s="241">
        <v>38016</v>
      </c>
      <c r="AQ18" s="238">
        <f t="shared" si="18"/>
        <v>6234.3315348578362</v>
      </c>
      <c r="AR18" s="237">
        <v>26274</v>
      </c>
      <c r="AS18" s="238">
        <f t="shared" si="19"/>
        <v>4308.7338685515251</v>
      </c>
      <c r="AT18" s="237">
        <v>18723</v>
      </c>
      <c r="AU18" s="238">
        <f t="shared" si="19"/>
        <v>3070.4279599942988</v>
      </c>
      <c r="AV18" s="237"/>
      <c r="AW18" s="238" t="str">
        <f t="shared" si="20"/>
        <v/>
      </c>
      <c r="AX18" s="237"/>
      <c r="AY18" s="238" t="str">
        <f t="shared" si="21"/>
        <v/>
      </c>
      <c r="AZ18" s="237"/>
      <c r="BA18" s="238" t="str">
        <f t="shared" si="22"/>
        <v/>
      </c>
      <c r="BB18" s="237">
        <v>352</v>
      </c>
      <c r="BC18" s="238">
        <f t="shared" si="23"/>
        <v>57.725291989424406</v>
      </c>
      <c r="BD18" s="237">
        <v>350</v>
      </c>
      <c r="BE18" s="238">
        <f t="shared" si="24"/>
        <v>57.397307375848129</v>
      </c>
      <c r="BF18" s="237">
        <v>20092</v>
      </c>
      <c r="BG18" s="238">
        <f t="shared" si="25"/>
        <v>3294.9334279872592</v>
      </c>
      <c r="BH18" s="237">
        <v>80</v>
      </c>
      <c r="BI18" s="238">
        <f t="shared" si="26"/>
        <v>13.119384543051002</v>
      </c>
      <c r="BJ18" s="237"/>
      <c r="BK18" s="238" t="str">
        <f t="shared" si="27"/>
        <v/>
      </c>
      <c r="BL18" s="237"/>
      <c r="BM18" s="238" t="str">
        <f t="shared" si="28"/>
        <v/>
      </c>
      <c r="BN18" s="237">
        <v>58</v>
      </c>
      <c r="BO18" s="238">
        <f t="shared" si="29"/>
        <v>9.5115537937119754</v>
      </c>
      <c r="BP18" s="237"/>
      <c r="BQ18" s="238" t="str">
        <f t="shared" si="30"/>
        <v/>
      </c>
      <c r="BR18" s="237"/>
      <c r="BS18" s="238" t="str">
        <f t="shared" si="31"/>
        <v/>
      </c>
      <c r="BT18" s="237"/>
      <c r="BU18" s="238" t="str">
        <f t="shared" si="32"/>
        <v/>
      </c>
      <c r="BV18" s="237"/>
      <c r="BW18" s="238" t="str">
        <f t="shared" si="33"/>
        <v/>
      </c>
      <c r="BX18" s="237">
        <v>131751</v>
      </c>
      <c r="BY18" s="238">
        <f t="shared" si="34"/>
        <v>21606.150411643906</v>
      </c>
      <c r="BZ18" s="237"/>
      <c r="CA18" s="238" t="str">
        <f t="shared" si="35"/>
        <v/>
      </c>
      <c r="CB18" s="237"/>
      <c r="CC18" s="238" t="str">
        <f t="shared" si="36"/>
        <v/>
      </c>
      <c r="CD18" s="237">
        <v>171406</v>
      </c>
      <c r="CE18" s="238">
        <f t="shared" si="37"/>
        <v>28109.265337327499</v>
      </c>
      <c r="CF18" s="237"/>
      <c r="CG18" s="238" t="str">
        <f t="shared" si="38"/>
        <v/>
      </c>
      <c r="CH18" s="237"/>
      <c r="CI18" s="238" t="str">
        <f t="shared" si="38"/>
        <v/>
      </c>
      <c r="CJ18" s="237"/>
      <c r="CK18" s="238" t="str">
        <f t="shared" si="39"/>
        <v/>
      </c>
      <c r="CL18" s="237"/>
      <c r="CM18" s="238" t="str">
        <f t="shared" si="40"/>
        <v/>
      </c>
      <c r="CN18" s="237"/>
      <c r="CO18" s="238" t="str">
        <f t="shared" si="41"/>
        <v/>
      </c>
      <c r="CP18" s="237"/>
      <c r="CQ18" s="238" t="str">
        <f t="shared" si="42"/>
        <v/>
      </c>
      <c r="CR18" s="237"/>
      <c r="CS18" s="238" t="str">
        <f t="shared" si="43"/>
        <v/>
      </c>
      <c r="CT18" s="237"/>
      <c r="CU18" s="238" t="str">
        <f t="shared" si="44"/>
        <v/>
      </c>
      <c r="CV18" s="237"/>
      <c r="CW18" s="238" t="str">
        <f t="shared" si="45"/>
        <v/>
      </c>
      <c r="CX18" s="237"/>
      <c r="CY18" s="238" t="str">
        <f t="shared" si="46"/>
        <v/>
      </c>
      <c r="CZ18" s="237"/>
      <c r="DA18" s="238" t="str">
        <f t="shared" si="47"/>
        <v/>
      </c>
      <c r="DB18" s="237"/>
      <c r="DC18" s="238" t="str">
        <f t="shared" si="48"/>
        <v/>
      </c>
      <c r="DD18" s="237"/>
      <c r="DE18" s="238" t="str">
        <f t="shared" si="49"/>
        <v/>
      </c>
      <c r="DF18" s="237"/>
      <c r="DG18" s="238" t="str">
        <f t="shared" si="50"/>
        <v/>
      </c>
      <c r="DH18" s="237"/>
      <c r="DI18" s="238" t="str">
        <f t="shared" si="51"/>
        <v/>
      </c>
      <c r="DJ18" s="237"/>
      <c r="DK18" s="238" t="str">
        <f t="shared" si="52"/>
        <v/>
      </c>
      <c r="DL18" s="237"/>
      <c r="DM18" s="238" t="str">
        <f t="shared" si="53"/>
        <v/>
      </c>
      <c r="DN18" s="237"/>
      <c r="DO18" s="238" t="str">
        <f t="shared" si="54"/>
        <v/>
      </c>
      <c r="DP18" s="237"/>
      <c r="DQ18" s="238" t="str">
        <f t="shared" si="55"/>
        <v/>
      </c>
      <c r="DR18" s="237"/>
      <c r="DS18" s="238" t="str">
        <f t="shared" si="56"/>
        <v/>
      </c>
      <c r="DT18" s="237"/>
      <c r="DU18" s="238" t="str">
        <f t="shared" si="57"/>
        <v/>
      </c>
      <c r="DV18" s="237"/>
      <c r="DW18" s="238" t="str">
        <f t="shared" si="57"/>
        <v/>
      </c>
      <c r="DX18" s="237"/>
      <c r="DY18" s="238" t="str">
        <f t="shared" si="58"/>
        <v/>
      </c>
      <c r="DZ18" s="237"/>
      <c r="EA18" s="238" t="str">
        <f t="shared" si="59"/>
        <v/>
      </c>
      <c r="EB18" s="237"/>
      <c r="EC18" s="238" t="str">
        <f t="shared" si="60"/>
        <v/>
      </c>
      <c r="ED18" s="237"/>
      <c r="EE18" s="238" t="str">
        <f t="shared" si="61"/>
        <v/>
      </c>
      <c r="EF18" s="237"/>
      <c r="EG18" s="238" t="str">
        <f t="shared" si="62"/>
        <v/>
      </c>
      <c r="EH18" s="237"/>
      <c r="EI18" s="238" t="str">
        <f t="shared" si="63"/>
        <v/>
      </c>
      <c r="EJ18" s="237"/>
      <c r="EK18" s="238" t="str">
        <f t="shared" si="64"/>
        <v/>
      </c>
      <c r="EL18" s="237"/>
      <c r="EM18" s="238" t="str">
        <f t="shared" si="65"/>
        <v/>
      </c>
      <c r="EN18" s="237"/>
      <c r="EO18" s="238" t="str">
        <f t="shared" si="66"/>
        <v/>
      </c>
      <c r="EP18" s="237"/>
      <c r="EQ18" s="238" t="str">
        <f t="shared" si="67"/>
        <v/>
      </c>
      <c r="ER18" s="237"/>
      <c r="ES18" s="238" t="str">
        <f t="shared" si="68"/>
        <v/>
      </c>
      <c r="ET18" s="237"/>
      <c r="EU18" s="238" t="str">
        <f t="shared" si="69"/>
        <v/>
      </c>
      <c r="EV18" s="237"/>
      <c r="EW18" s="238" t="str">
        <f t="shared" si="70"/>
        <v/>
      </c>
      <c r="EX18" s="237"/>
      <c r="EY18" s="238" t="str">
        <f t="shared" si="71"/>
        <v/>
      </c>
      <c r="EZ18" s="237"/>
      <c r="FA18" s="238" t="str">
        <f t="shared" si="72"/>
        <v/>
      </c>
      <c r="FB18" s="237"/>
      <c r="FC18" s="238" t="str">
        <f t="shared" si="73"/>
        <v/>
      </c>
      <c r="FD18" s="237"/>
      <c r="FE18" s="238" t="str">
        <f t="shared" si="74"/>
        <v/>
      </c>
      <c r="FF18" s="237"/>
      <c r="FG18" s="238" t="str">
        <f t="shared" si="75"/>
        <v/>
      </c>
    </row>
    <row r="19" spans="1:163" x14ac:dyDescent="0.25">
      <c r="A19" s="230" t="s">
        <v>316</v>
      </c>
      <c r="B19" s="236">
        <v>12.13</v>
      </c>
      <c r="D19" s="237"/>
      <c r="E19" s="238" t="str">
        <f t="shared" si="0"/>
        <v/>
      </c>
      <c r="F19" s="237"/>
      <c r="G19" s="238" t="str">
        <f t="shared" si="0"/>
        <v/>
      </c>
      <c r="H19" s="237"/>
      <c r="I19" s="238" t="str">
        <f t="shared" si="1"/>
        <v/>
      </c>
      <c r="J19" s="237"/>
      <c r="K19" s="238" t="str">
        <f t="shared" si="2"/>
        <v/>
      </c>
      <c r="L19" s="237"/>
      <c r="M19" s="238" t="str">
        <f t="shared" si="3"/>
        <v/>
      </c>
      <c r="N19" s="237"/>
      <c r="O19" s="238" t="str">
        <f t="shared" si="4"/>
        <v/>
      </c>
      <c r="P19" s="237">
        <v>350</v>
      </c>
      <c r="Q19" s="238">
        <f t="shared" si="5"/>
        <v>28.854080791426213</v>
      </c>
      <c r="R19" s="237">
        <v>568</v>
      </c>
      <c r="S19" s="238">
        <f t="shared" si="6"/>
        <v>46.826051112943112</v>
      </c>
      <c r="T19" s="237">
        <v>20</v>
      </c>
      <c r="U19" s="238">
        <f t="shared" si="7"/>
        <v>1.6488046166529264</v>
      </c>
      <c r="V19" s="237"/>
      <c r="W19" s="238" t="str">
        <f t="shared" si="8"/>
        <v/>
      </c>
      <c r="X19" s="237"/>
      <c r="Y19" s="238" t="str">
        <f t="shared" si="9"/>
        <v/>
      </c>
      <c r="Z19" s="237"/>
      <c r="AA19" s="238" t="str">
        <f t="shared" si="10"/>
        <v/>
      </c>
      <c r="AB19" s="237"/>
      <c r="AC19" s="238" t="str">
        <f t="shared" si="11"/>
        <v/>
      </c>
      <c r="AD19" s="237"/>
      <c r="AE19" s="238" t="str">
        <f t="shared" si="12"/>
        <v/>
      </c>
      <c r="AF19" s="237"/>
      <c r="AG19" s="238" t="str">
        <f t="shared" si="13"/>
        <v/>
      </c>
      <c r="AH19" s="237"/>
      <c r="AI19" s="238" t="str">
        <f t="shared" si="14"/>
        <v/>
      </c>
      <c r="AJ19" s="237"/>
      <c r="AK19" s="238" t="str">
        <f t="shared" si="15"/>
        <v/>
      </c>
      <c r="AL19" s="237"/>
      <c r="AM19" s="238" t="str">
        <f t="shared" si="16"/>
        <v/>
      </c>
      <c r="AN19" s="237"/>
      <c r="AO19" s="238" t="str">
        <f t="shared" si="17"/>
        <v/>
      </c>
      <c r="AP19" s="237">
        <v>938</v>
      </c>
      <c r="AQ19" s="238">
        <f t="shared" si="18"/>
        <v>77.328936521022257</v>
      </c>
      <c r="AR19" s="237">
        <v>10402</v>
      </c>
      <c r="AS19" s="238">
        <f t="shared" si="19"/>
        <v>857.54328112118708</v>
      </c>
      <c r="AT19" s="237">
        <v>128937</v>
      </c>
      <c r="AU19" s="238">
        <f t="shared" si="19"/>
        <v>10629.59604286892</v>
      </c>
      <c r="AV19" s="237"/>
      <c r="AW19" s="238" t="str">
        <f t="shared" si="20"/>
        <v/>
      </c>
      <c r="AX19" s="237"/>
      <c r="AY19" s="238" t="str">
        <f t="shared" si="21"/>
        <v/>
      </c>
      <c r="AZ19" s="237"/>
      <c r="BA19" s="238" t="str">
        <f t="shared" si="22"/>
        <v/>
      </c>
      <c r="BB19" s="237">
        <v>6154</v>
      </c>
      <c r="BC19" s="238">
        <f t="shared" si="23"/>
        <v>507.33718054410548</v>
      </c>
      <c r="BD19" s="237">
        <v>2245</v>
      </c>
      <c r="BE19" s="238">
        <f t="shared" si="24"/>
        <v>185.07831821929099</v>
      </c>
      <c r="BF19" s="237">
        <v>3792</v>
      </c>
      <c r="BG19" s="238">
        <f t="shared" si="25"/>
        <v>312.61335531739485</v>
      </c>
      <c r="BH19" s="237"/>
      <c r="BI19" s="238" t="str">
        <f t="shared" si="26"/>
        <v/>
      </c>
      <c r="BJ19" s="237"/>
      <c r="BK19" s="238" t="str">
        <f t="shared" si="27"/>
        <v/>
      </c>
      <c r="BL19" s="237"/>
      <c r="BM19" s="238" t="str">
        <f t="shared" si="28"/>
        <v/>
      </c>
      <c r="BN19" s="237"/>
      <c r="BO19" s="238" t="str">
        <f t="shared" si="29"/>
        <v/>
      </c>
      <c r="BP19" s="237"/>
      <c r="BQ19" s="238" t="str">
        <f t="shared" si="30"/>
        <v/>
      </c>
      <c r="BR19" s="237"/>
      <c r="BS19" s="238" t="str">
        <f t="shared" si="31"/>
        <v/>
      </c>
      <c r="BT19" s="237"/>
      <c r="BU19" s="238" t="str">
        <f t="shared" si="32"/>
        <v/>
      </c>
      <c r="BV19" s="237"/>
      <c r="BW19" s="238" t="str">
        <f t="shared" si="33"/>
        <v/>
      </c>
      <c r="BX19" s="237">
        <v>19357</v>
      </c>
      <c r="BY19" s="238">
        <f t="shared" si="34"/>
        <v>1595.7955482275349</v>
      </c>
      <c r="BZ19" s="237"/>
      <c r="CA19" s="238" t="str">
        <f t="shared" si="35"/>
        <v/>
      </c>
      <c r="CB19" s="237">
        <v>27811</v>
      </c>
      <c r="CC19" s="238">
        <f t="shared" si="36"/>
        <v>2292.745259686727</v>
      </c>
      <c r="CD19" s="237">
        <v>188296</v>
      </c>
      <c r="CE19" s="238">
        <f t="shared" si="37"/>
        <v>15523.165704863972</v>
      </c>
      <c r="CF19" s="237"/>
      <c r="CG19" s="238" t="str">
        <f t="shared" si="38"/>
        <v/>
      </c>
      <c r="CH19" s="237"/>
      <c r="CI19" s="238" t="str">
        <f t="shared" si="38"/>
        <v/>
      </c>
      <c r="CJ19" s="237"/>
      <c r="CK19" s="238" t="str">
        <f t="shared" si="39"/>
        <v/>
      </c>
      <c r="CL19" s="237"/>
      <c r="CM19" s="238" t="str">
        <f t="shared" si="40"/>
        <v/>
      </c>
      <c r="CN19" s="237"/>
      <c r="CO19" s="238" t="str">
        <f t="shared" si="41"/>
        <v/>
      </c>
      <c r="CP19" s="237"/>
      <c r="CQ19" s="238" t="str">
        <f t="shared" si="42"/>
        <v/>
      </c>
      <c r="CR19" s="237"/>
      <c r="CS19" s="238" t="str">
        <f t="shared" si="43"/>
        <v/>
      </c>
      <c r="CT19" s="237"/>
      <c r="CU19" s="238" t="str">
        <f t="shared" si="44"/>
        <v/>
      </c>
      <c r="CV19" s="237"/>
      <c r="CW19" s="238" t="str">
        <f t="shared" si="45"/>
        <v/>
      </c>
      <c r="CX19" s="237"/>
      <c r="CY19" s="238" t="str">
        <f t="shared" si="46"/>
        <v/>
      </c>
      <c r="CZ19" s="237"/>
      <c r="DA19" s="238" t="str">
        <f t="shared" si="47"/>
        <v/>
      </c>
      <c r="DB19" s="237"/>
      <c r="DC19" s="238" t="str">
        <f t="shared" si="48"/>
        <v/>
      </c>
      <c r="DD19" s="237"/>
      <c r="DE19" s="238" t="str">
        <f t="shared" si="49"/>
        <v/>
      </c>
      <c r="DF19" s="237"/>
      <c r="DG19" s="238" t="str">
        <f t="shared" si="50"/>
        <v/>
      </c>
      <c r="DH19" s="237"/>
      <c r="DI19" s="238" t="str">
        <f t="shared" si="51"/>
        <v/>
      </c>
      <c r="DJ19" s="237"/>
      <c r="DK19" s="238" t="str">
        <f t="shared" si="52"/>
        <v/>
      </c>
      <c r="DL19" s="237"/>
      <c r="DM19" s="238" t="str">
        <f t="shared" si="53"/>
        <v/>
      </c>
      <c r="DN19" s="237"/>
      <c r="DO19" s="238" t="str">
        <f t="shared" si="54"/>
        <v/>
      </c>
      <c r="DP19" s="237"/>
      <c r="DQ19" s="238" t="str">
        <f t="shared" si="55"/>
        <v/>
      </c>
      <c r="DR19" s="237"/>
      <c r="DS19" s="238" t="str">
        <f t="shared" si="56"/>
        <v/>
      </c>
      <c r="DT19" s="237"/>
      <c r="DU19" s="238" t="str">
        <f t="shared" si="57"/>
        <v/>
      </c>
      <c r="DV19" s="237"/>
      <c r="DW19" s="238" t="str">
        <f t="shared" si="57"/>
        <v/>
      </c>
      <c r="DX19" s="237"/>
      <c r="DY19" s="238" t="str">
        <f t="shared" si="58"/>
        <v/>
      </c>
      <c r="DZ19" s="237"/>
      <c r="EA19" s="238" t="str">
        <f t="shared" si="59"/>
        <v/>
      </c>
      <c r="EB19" s="237"/>
      <c r="EC19" s="238" t="str">
        <f t="shared" si="60"/>
        <v/>
      </c>
      <c r="ED19" s="237"/>
      <c r="EE19" s="238" t="str">
        <f t="shared" si="61"/>
        <v/>
      </c>
      <c r="EF19" s="237"/>
      <c r="EG19" s="238" t="str">
        <f t="shared" si="62"/>
        <v/>
      </c>
      <c r="EH19" s="237"/>
      <c r="EI19" s="238" t="str">
        <f t="shared" si="63"/>
        <v/>
      </c>
      <c r="EJ19" s="237"/>
      <c r="EK19" s="238" t="str">
        <f t="shared" si="64"/>
        <v/>
      </c>
      <c r="EL19" s="237"/>
      <c r="EM19" s="238" t="str">
        <f t="shared" si="65"/>
        <v/>
      </c>
      <c r="EN19" s="237"/>
      <c r="EO19" s="238" t="str">
        <f t="shared" si="66"/>
        <v/>
      </c>
      <c r="EP19" s="237"/>
      <c r="EQ19" s="238" t="str">
        <f t="shared" si="67"/>
        <v/>
      </c>
      <c r="ER19" s="237"/>
      <c r="ES19" s="238" t="str">
        <f t="shared" si="68"/>
        <v/>
      </c>
      <c r="ET19" s="237"/>
      <c r="EU19" s="238" t="str">
        <f t="shared" si="69"/>
        <v/>
      </c>
      <c r="EV19" s="237"/>
      <c r="EW19" s="238" t="str">
        <f t="shared" si="70"/>
        <v/>
      </c>
      <c r="EX19" s="237"/>
      <c r="EY19" s="238" t="str">
        <f t="shared" si="71"/>
        <v/>
      </c>
      <c r="EZ19" s="237"/>
      <c r="FA19" s="238" t="str">
        <f t="shared" si="72"/>
        <v/>
      </c>
      <c r="FB19" s="237"/>
      <c r="FC19" s="238" t="str">
        <f t="shared" si="73"/>
        <v/>
      </c>
      <c r="FD19" s="237"/>
      <c r="FE19" s="238" t="str">
        <f t="shared" si="74"/>
        <v/>
      </c>
      <c r="FF19" s="237"/>
      <c r="FG19" s="238" t="str">
        <f t="shared" si="75"/>
        <v/>
      </c>
    </row>
    <row r="20" spans="1:163" x14ac:dyDescent="0.25">
      <c r="A20" s="240"/>
      <c r="D20" s="241">
        <v>40164</v>
      </c>
      <c r="E20" s="238" t="str">
        <f t="shared" si="0"/>
        <v/>
      </c>
      <c r="F20" s="241"/>
      <c r="G20" s="238" t="str">
        <f t="shared" si="0"/>
        <v/>
      </c>
      <c r="H20" s="241"/>
      <c r="I20" s="238" t="str">
        <f t="shared" si="1"/>
        <v/>
      </c>
      <c r="J20" s="241"/>
      <c r="K20" s="238" t="str">
        <f t="shared" si="2"/>
        <v/>
      </c>
      <c r="L20" s="241"/>
      <c r="M20" s="238" t="str">
        <f t="shared" si="3"/>
        <v/>
      </c>
      <c r="N20" s="241"/>
      <c r="O20" s="238" t="str">
        <f t="shared" si="4"/>
        <v/>
      </c>
      <c r="P20" s="241"/>
      <c r="Q20" s="238" t="str">
        <f t="shared" si="5"/>
        <v/>
      </c>
      <c r="R20" s="241"/>
      <c r="S20" s="238" t="str">
        <f t="shared" si="6"/>
        <v/>
      </c>
      <c r="T20" s="241"/>
      <c r="U20" s="238" t="str">
        <f t="shared" si="7"/>
        <v/>
      </c>
      <c r="V20" s="241"/>
      <c r="W20" s="238" t="str">
        <f t="shared" si="8"/>
        <v/>
      </c>
      <c r="X20" s="241"/>
      <c r="Y20" s="238" t="str">
        <f t="shared" si="9"/>
        <v/>
      </c>
      <c r="Z20" s="241"/>
      <c r="AA20" s="238" t="str">
        <f t="shared" si="10"/>
        <v/>
      </c>
      <c r="AB20" s="241"/>
      <c r="AC20" s="238" t="str">
        <f t="shared" si="11"/>
        <v/>
      </c>
      <c r="AD20" s="241"/>
      <c r="AE20" s="238" t="str">
        <f t="shared" si="12"/>
        <v/>
      </c>
      <c r="AF20" s="241"/>
      <c r="AG20" s="238" t="str">
        <f t="shared" si="13"/>
        <v/>
      </c>
      <c r="AH20" s="241"/>
      <c r="AI20" s="238" t="str">
        <f t="shared" si="14"/>
        <v/>
      </c>
      <c r="AJ20" s="241"/>
      <c r="AK20" s="238" t="str">
        <f t="shared" si="15"/>
        <v/>
      </c>
      <c r="AL20" s="241"/>
      <c r="AM20" s="238" t="str">
        <f t="shared" si="16"/>
        <v/>
      </c>
      <c r="AN20" s="241"/>
      <c r="AO20" s="238" t="str">
        <f t="shared" si="17"/>
        <v/>
      </c>
      <c r="AP20" s="241"/>
      <c r="AQ20" s="238" t="str">
        <f t="shared" si="18"/>
        <v/>
      </c>
      <c r="AR20" s="237">
        <v>71292</v>
      </c>
      <c r="AS20" s="238" t="str">
        <f t="shared" si="19"/>
        <v/>
      </c>
      <c r="AT20" s="237">
        <v>14776</v>
      </c>
      <c r="AU20" s="238" t="str">
        <f t="shared" si="19"/>
        <v/>
      </c>
      <c r="AV20" s="237"/>
      <c r="AW20" s="238" t="str">
        <f t="shared" si="20"/>
        <v/>
      </c>
      <c r="AX20" s="237">
        <v>2261</v>
      </c>
      <c r="AY20" s="238" t="str">
        <f t="shared" si="21"/>
        <v/>
      </c>
      <c r="AZ20" s="237"/>
      <c r="BA20" s="238" t="str">
        <f t="shared" si="22"/>
        <v/>
      </c>
      <c r="BB20" s="237"/>
      <c r="BC20" s="238" t="str">
        <f t="shared" si="23"/>
        <v/>
      </c>
      <c r="BD20" s="237">
        <v>2789</v>
      </c>
      <c r="BE20" s="238" t="str">
        <f t="shared" si="24"/>
        <v/>
      </c>
      <c r="BF20" s="237">
        <v>1354</v>
      </c>
      <c r="BG20" s="238" t="str">
        <f t="shared" si="25"/>
        <v/>
      </c>
      <c r="BH20" s="237"/>
      <c r="BI20" s="238" t="str">
        <f t="shared" si="26"/>
        <v/>
      </c>
      <c r="BJ20" s="237"/>
      <c r="BK20" s="238" t="str">
        <f t="shared" si="27"/>
        <v/>
      </c>
      <c r="BL20" s="237"/>
      <c r="BM20" s="238" t="str">
        <f t="shared" si="28"/>
        <v/>
      </c>
      <c r="BN20" s="237"/>
      <c r="BO20" s="238" t="str">
        <f t="shared" si="29"/>
        <v/>
      </c>
      <c r="BP20" s="237"/>
      <c r="BQ20" s="238" t="str">
        <f t="shared" si="30"/>
        <v/>
      </c>
      <c r="BR20" s="237"/>
      <c r="BS20" s="238" t="str">
        <f t="shared" si="31"/>
        <v/>
      </c>
      <c r="BT20" s="237"/>
      <c r="BU20" s="238" t="str">
        <f t="shared" si="32"/>
        <v/>
      </c>
      <c r="BV20" s="237"/>
      <c r="BW20" s="238" t="str">
        <f t="shared" si="33"/>
        <v/>
      </c>
      <c r="BX20" s="237">
        <v>3471</v>
      </c>
      <c r="BY20" s="238" t="str">
        <f t="shared" si="34"/>
        <v/>
      </c>
      <c r="BZ20" s="237"/>
      <c r="CA20" s="238" t="str">
        <f t="shared" si="35"/>
        <v/>
      </c>
      <c r="CB20" s="237"/>
      <c r="CC20" s="238" t="str">
        <f t="shared" si="36"/>
        <v/>
      </c>
      <c r="CD20" s="237">
        <v>24651</v>
      </c>
      <c r="CE20" s="238" t="str">
        <f t="shared" si="37"/>
        <v/>
      </c>
      <c r="CF20" s="237"/>
      <c r="CG20" s="238" t="str">
        <f t="shared" si="38"/>
        <v/>
      </c>
      <c r="CH20" s="237"/>
      <c r="CI20" s="238" t="str">
        <f t="shared" si="38"/>
        <v/>
      </c>
      <c r="CJ20" s="237"/>
      <c r="CK20" s="238" t="str">
        <f t="shared" si="39"/>
        <v/>
      </c>
      <c r="CL20" s="237"/>
      <c r="CM20" s="238" t="str">
        <f t="shared" si="40"/>
        <v/>
      </c>
      <c r="CN20" s="237"/>
      <c r="CO20" s="238" t="str">
        <f t="shared" si="41"/>
        <v/>
      </c>
      <c r="CP20" s="237"/>
      <c r="CQ20" s="238" t="str">
        <f t="shared" si="42"/>
        <v/>
      </c>
      <c r="CR20" s="237"/>
      <c r="CS20" s="238" t="str">
        <f t="shared" si="43"/>
        <v/>
      </c>
      <c r="CT20" s="237"/>
      <c r="CU20" s="238" t="str">
        <f t="shared" si="44"/>
        <v/>
      </c>
      <c r="CV20" s="237"/>
      <c r="CW20" s="238" t="str">
        <f t="shared" si="45"/>
        <v/>
      </c>
      <c r="CX20" s="237"/>
      <c r="CY20" s="238" t="str">
        <f t="shared" si="46"/>
        <v/>
      </c>
      <c r="CZ20" s="237"/>
      <c r="DA20" s="238" t="str">
        <f t="shared" si="47"/>
        <v/>
      </c>
      <c r="DB20" s="237"/>
      <c r="DC20" s="238" t="str">
        <f t="shared" si="48"/>
        <v/>
      </c>
      <c r="DD20" s="237"/>
      <c r="DE20" s="238" t="str">
        <f t="shared" si="49"/>
        <v/>
      </c>
      <c r="DF20" s="237"/>
      <c r="DG20" s="238" t="str">
        <f t="shared" si="50"/>
        <v/>
      </c>
      <c r="DH20" s="237"/>
      <c r="DI20" s="238" t="str">
        <f t="shared" si="51"/>
        <v/>
      </c>
      <c r="DJ20" s="237"/>
      <c r="DK20" s="238" t="str">
        <f t="shared" si="52"/>
        <v/>
      </c>
      <c r="DL20" s="237"/>
      <c r="DM20" s="238" t="str">
        <f t="shared" si="53"/>
        <v/>
      </c>
      <c r="DN20" s="237"/>
      <c r="DO20" s="238" t="str">
        <f t="shared" si="54"/>
        <v/>
      </c>
      <c r="DP20" s="237"/>
      <c r="DQ20" s="238" t="str">
        <f t="shared" si="55"/>
        <v/>
      </c>
      <c r="DR20" s="237"/>
      <c r="DS20" s="238" t="str">
        <f t="shared" si="56"/>
        <v/>
      </c>
      <c r="DT20" s="237"/>
      <c r="DU20" s="238" t="str">
        <f t="shared" si="57"/>
        <v/>
      </c>
      <c r="DV20" s="237"/>
      <c r="DW20" s="238" t="str">
        <f t="shared" si="57"/>
        <v/>
      </c>
      <c r="DX20" s="237"/>
      <c r="DY20" s="238" t="str">
        <f t="shared" si="58"/>
        <v/>
      </c>
      <c r="DZ20" s="237"/>
      <c r="EA20" s="238" t="str">
        <f t="shared" si="59"/>
        <v/>
      </c>
      <c r="EB20" s="237"/>
      <c r="EC20" s="238" t="str">
        <f t="shared" si="60"/>
        <v/>
      </c>
      <c r="ED20" s="237"/>
      <c r="EE20" s="238" t="str">
        <f t="shared" si="61"/>
        <v/>
      </c>
      <c r="EF20" s="237"/>
      <c r="EG20" s="238" t="str">
        <f t="shared" si="62"/>
        <v/>
      </c>
      <c r="EH20" s="237"/>
      <c r="EI20" s="238" t="str">
        <f t="shared" si="63"/>
        <v/>
      </c>
      <c r="EJ20" s="237"/>
      <c r="EK20" s="238" t="str">
        <f t="shared" si="64"/>
        <v/>
      </c>
      <c r="EL20" s="237"/>
      <c r="EM20" s="238" t="str">
        <f t="shared" si="65"/>
        <v/>
      </c>
      <c r="EN20" s="237"/>
      <c r="EO20" s="238" t="str">
        <f t="shared" si="66"/>
        <v/>
      </c>
      <c r="EP20" s="237"/>
      <c r="EQ20" s="238" t="str">
        <f t="shared" si="67"/>
        <v/>
      </c>
      <c r="ER20" s="237"/>
      <c r="ES20" s="238" t="str">
        <f t="shared" si="68"/>
        <v/>
      </c>
      <c r="ET20" s="237"/>
      <c r="EU20" s="238" t="str">
        <f t="shared" si="69"/>
        <v/>
      </c>
      <c r="EV20" s="237"/>
      <c r="EW20" s="238" t="str">
        <f t="shared" si="70"/>
        <v/>
      </c>
      <c r="EX20" s="237"/>
      <c r="EY20" s="238" t="str">
        <f t="shared" si="71"/>
        <v/>
      </c>
      <c r="EZ20" s="237"/>
      <c r="FA20" s="238" t="str">
        <f t="shared" si="72"/>
        <v/>
      </c>
      <c r="FB20" s="237"/>
      <c r="FC20" s="238" t="str">
        <f t="shared" si="73"/>
        <v/>
      </c>
      <c r="FD20" s="237"/>
      <c r="FE20" s="238" t="str">
        <f t="shared" si="74"/>
        <v/>
      </c>
      <c r="FF20" s="237"/>
      <c r="FG20" s="238" t="str">
        <f t="shared" si="75"/>
        <v/>
      </c>
    </row>
    <row r="21" spans="1:163" x14ac:dyDescent="0.25">
      <c r="A21" s="240"/>
      <c r="D21" s="241">
        <v>23020</v>
      </c>
      <c r="E21" s="238" t="str">
        <f t="shared" si="0"/>
        <v/>
      </c>
      <c r="F21" s="241"/>
      <c r="G21" s="238" t="str">
        <f t="shared" si="0"/>
        <v/>
      </c>
      <c r="H21" s="241"/>
      <c r="I21" s="238" t="str">
        <f t="shared" si="1"/>
        <v/>
      </c>
      <c r="J21" s="241"/>
      <c r="K21" s="238" t="str">
        <f t="shared" si="2"/>
        <v/>
      </c>
      <c r="L21" s="241"/>
      <c r="M21" s="238" t="str">
        <f t="shared" si="3"/>
        <v/>
      </c>
      <c r="N21" s="241"/>
      <c r="O21" s="238" t="str">
        <f t="shared" si="4"/>
        <v/>
      </c>
      <c r="P21" s="241"/>
      <c r="Q21" s="238" t="str">
        <f t="shared" si="5"/>
        <v/>
      </c>
      <c r="R21" s="241"/>
      <c r="S21" s="238" t="str">
        <f t="shared" si="6"/>
        <v/>
      </c>
      <c r="T21" s="241"/>
      <c r="U21" s="238" t="str">
        <f t="shared" si="7"/>
        <v/>
      </c>
      <c r="V21" s="241"/>
      <c r="W21" s="238" t="str">
        <f t="shared" si="8"/>
        <v/>
      </c>
      <c r="X21" s="241"/>
      <c r="Y21" s="238" t="str">
        <f t="shared" si="9"/>
        <v/>
      </c>
      <c r="Z21" s="241"/>
      <c r="AA21" s="238" t="str">
        <f t="shared" si="10"/>
        <v/>
      </c>
      <c r="AB21" s="241"/>
      <c r="AC21" s="238" t="str">
        <f t="shared" si="11"/>
        <v/>
      </c>
      <c r="AD21" s="241"/>
      <c r="AE21" s="238" t="str">
        <f t="shared" si="12"/>
        <v/>
      </c>
      <c r="AF21" s="241"/>
      <c r="AG21" s="238" t="str">
        <f t="shared" si="13"/>
        <v/>
      </c>
      <c r="AH21" s="241"/>
      <c r="AI21" s="238" t="str">
        <f t="shared" si="14"/>
        <v/>
      </c>
      <c r="AJ21" s="241"/>
      <c r="AK21" s="238" t="str">
        <f t="shared" si="15"/>
        <v/>
      </c>
      <c r="AL21" s="241"/>
      <c r="AM21" s="238" t="str">
        <f t="shared" si="16"/>
        <v/>
      </c>
      <c r="AN21" s="241"/>
      <c r="AO21" s="238" t="str">
        <f t="shared" si="17"/>
        <v/>
      </c>
      <c r="AP21" s="241"/>
      <c r="AQ21" s="238" t="str">
        <f t="shared" si="18"/>
        <v/>
      </c>
      <c r="AR21" s="237">
        <v>37720</v>
      </c>
      <c r="AS21" s="238" t="str">
        <f t="shared" si="19"/>
        <v/>
      </c>
      <c r="AT21" s="237"/>
      <c r="AU21" s="238" t="str">
        <f t="shared" si="19"/>
        <v/>
      </c>
      <c r="AV21" s="237"/>
      <c r="AW21" s="238" t="str">
        <f t="shared" si="20"/>
        <v/>
      </c>
      <c r="AX21" s="237"/>
      <c r="AY21" s="238" t="str">
        <f t="shared" si="21"/>
        <v/>
      </c>
      <c r="AZ21" s="237"/>
      <c r="BA21" s="238" t="str">
        <f t="shared" si="22"/>
        <v/>
      </c>
      <c r="BB21" s="237">
        <v>2304</v>
      </c>
      <c r="BC21" s="238" t="str">
        <f t="shared" si="23"/>
        <v/>
      </c>
      <c r="BD21" s="237">
        <v>3546</v>
      </c>
      <c r="BE21" s="238" t="str">
        <f t="shared" si="24"/>
        <v/>
      </c>
      <c r="BF21" s="237">
        <v>14862</v>
      </c>
      <c r="BG21" s="238" t="str">
        <f t="shared" si="25"/>
        <v/>
      </c>
      <c r="BH21" s="237"/>
      <c r="BI21" s="238" t="str">
        <f t="shared" si="26"/>
        <v/>
      </c>
      <c r="BJ21" s="237"/>
      <c r="BK21" s="238" t="str">
        <f t="shared" si="27"/>
        <v/>
      </c>
      <c r="BL21" s="237"/>
      <c r="BM21" s="238" t="str">
        <f t="shared" si="28"/>
        <v/>
      </c>
      <c r="BN21" s="237"/>
      <c r="BO21" s="238" t="str">
        <f t="shared" si="29"/>
        <v/>
      </c>
      <c r="BP21" s="237"/>
      <c r="BQ21" s="238" t="str">
        <f t="shared" si="30"/>
        <v/>
      </c>
      <c r="BR21" s="237"/>
      <c r="BS21" s="238" t="str">
        <f t="shared" si="31"/>
        <v/>
      </c>
      <c r="BT21" s="237"/>
      <c r="BU21" s="238" t="str">
        <f t="shared" si="32"/>
        <v/>
      </c>
      <c r="BV21" s="237"/>
      <c r="BW21" s="238" t="str">
        <f t="shared" si="33"/>
        <v/>
      </c>
      <c r="BX21" s="237">
        <v>87040</v>
      </c>
      <c r="BY21" s="238" t="str">
        <f t="shared" si="34"/>
        <v/>
      </c>
      <c r="BZ21" s="237"/>
      <c r="CA21" s="238" t="str">
        <f t="shared" si="35"/>
        <v/>
      </c>
      <c r="CB21" s="237"/>
      <c r="CC21" s="238" t="str">
        <f t="shared" si="36"/>
        <v/>
      </c>
      <c r="CD21" s="237">
        <v>107752</v>
      </c>
      <c r="CE21" s="238" t="str">
        <f t="shared" si="37"/>
        <v/>
      </c>
      <c r="CF21" s="237"/>
      <c r="CG21" s="238" t="str">
        <f t="shared" si="38"/>
        <v/>
      </c>
      <c r="CH21" s="237"/>
      <c r="CI21" s="238" t="str">
        <f t="shared" si="38"/>
        <v/>
      </c>
      <c r="CJ21" s="237"/>
      <c r="CK21" s="238" t="str">
        <f t="shared" si="39"/>
        <v/>
      </c>
      <c r="CL21" s="237"/>
      <c r="CM21" s="238" t="str">
        <f t="shared" si="40"/>
        <v/>
      </c>
      <c r="CN21" s="237"/>
      <c r="CO21" s="238" t="str">
        <f t="shared" si="41"/>
        <v/>
      </c>
      <c r="CP21" s="237"/>
      <c r="CQ21" s="238" t="str">
        <f t="shared" si="42"/>
        <v/>
      </c>
      <c r="CR21" s="237"/>
      <c r="CS21" s="238" t="str">
        <f t="shared" si="43"/>
        <v/>
      </c>
      <c r="CT21" s="237"/>
      <c r="CU21" s="238" t="str">
        <f t="shared" si="44"/>
        <v/>
      </c>
      <c r="CV21" s="237"/>
      <c r="CW21" s="238" t="str">
        <f t="shared" si="45"/>
        <v/>
      </c>
      <c r="CX21" s="237"/>
      <c r="CY21" s="238" t="str">
        <f t="shared" si="46"/>
        <v/>
      </c>
      <c r="CZ21" s="237"/>
      <c r="DA21" s="238" t="str">
        <f t="shared" si="47"/>
        <v/>
      </c>
      <c r="DB21" s="237"/>
      <c r="DC21" s="238" t="str">
        <f t="shared" si="48"/>
        <v/>
      </c>
      <c r="DD21" s="237"/>
      <c r="DE21" s="238" t="str">
        <f t="shared" si="49"/>
        <v/>
      </c>
      <c r="DF21" s="237"/>
      <c r="DG21" s="238" t="str">
        <f t="shared" si="50"/>
        <v/>
      </c>
      <c r="DH21" s="237"/>
      <c r="DI21" s="238" t="str">
        <f t="shared" si="51"/>
        <v/>
      </c>
      <c r="DJ21" s="237"/>
      <c r="DK21" s="238" t="str">
        <f t="shared" si="52"/>
        <v/>
      </c>
      <c r="DL21" s="237"/>
      <c r="DM21" s="238" t="str">
        <f t="shared" si="53"/>
        <v/>
      </c>
      <c r="DN21" s="237"/>
      <c r="DO21" s="238" t="str">
        <f t="shared" si="54"/>
        <v/>
      </c>
      <c r="DP21" s="237"/>
      <c r="DQ21" s="238" t="str">
        <f t="shared" si="55"/>
        <v/>
      </c>
      <c r="DR21" s="237"/>
      <c r="DS21" s="238" t="str">
        <f t="shared" si="56"/>
        <v/>
      </c>
      <c r="DT21" s="237"/>
      <c r="DU21" s="238" t="str">
        <f t="shared" si="57"/>
        <v/>
      </c>
      <c r="DV21" s="237"/>
      <c r="DW21" s="238" t="str">
        <f t="shared" si="57"/>
        <v/>
      </c>
      <c r="DX21" s="237"/>
      <c r="DY21" s="238" t="str">
        <f t="shared" si="58"/>
        <v/>
      </c>
      <c r="DZ21" s="237"/>
      <c r="EA21" s="238" t="str">
        <f t="shared" si="59"/>
        <v/>
      </c>
      <c r="EB21" s="237"/>
      <c r="EC21" s="238" t="str">
        <f t="shared" si="60"/>
        <v/>
      </c>
      <c r="ED21" s="237"/>
      <c r="EE21" s="238" t="str">
        <f t="shared" si="61"/>
        <v/>
      </c>
      <c r="EF21" s="237"/>
      <c r="EG21" s="238" t="str">
        <f t="shared" si="62"/>
        <v/>
      </c>
      <c r="EH21" s="237"/>
      <c r="EI21" s="238" t="str">
        <f t="shared" si="63"/>
        <v/>
      </c>
      <c r="EJ21" s="237"/>
      <c r="EK21" s="238" t="str">
        <f t="shared" si="64"/>
        <v/>
      </c>
      <c r="EL21" s="237"/>
      <c r="EM21" s="238" t="str">
        <f t="shared" si="65"/>
        <v/>
      </c>
      <c r="EN21" s="237"/>
      <c r="EO21" s="238" t="str">
        <f t="shared" si="66"/>
        <v/>
      </c>
      <c r="EP21" s="237"/>
      <c r="EQ21" s="238" t="str">
        <f t="shared" si="67"/>
        <v/>
      </c>
      <c r="ER21" s="237"/>
      <c r="ES21" s="238" t="str">
        <f t="shared" si="68"/>
        <v/>
      </c>
      <c r="ET21" s="237"/>
      <c r="EU21" s="238" t="str">
        <f t="shared" si="69"/>
        <v/>
      </c>
      <c r="EV21" s="237"/>
      <c r="EW21" s="238" t="str">
        <f t="shared" si="70"/>
        <v/>
      </c>
      <c r="EX21" s="237"/>
      <c r="EY21" s="238" t="str">
        <f t="shared" si="71"/>
        <v/>
      </c>
      <c r="EZ21" s="237"/>
      <c r="FA21" s="238" t="str">
        <f t="shared" si="72"/>
        <v/>
      </c>
      <c r="FB21" s="237"/>
      <c r="FC21" s="238" t="str">
        <f t="shared" si="73"/>
        <v/>
      </c>
      <c r="FD21" s="237"/>
      <c r="FE21" s="238" t="str">
        <f t="shared" si="74"/>
        <v/>
      </c>
      <c r="FF21" s="237"/>
      <c r="FG21" s="238" t="str">
        <f t="shared" si="75"/>
        <v/>
      </c>
    </row>
    <row r="22" spans="1:163" x14ac:dyDescent="0.25">
      <c r="A22" s="230" t="s">
        <v>317</v>
      </c>
      <c r="B22" s="236">
        <v>19.55</v>
      </c>
      <c r="D22" s="237">
        <v>39884.54</v>
      </c>
      <c r="E22" s="238">
        <f t="shared" si="0"/>
        <v>2040.1299232736574</v>
      </c>
      <c r="F22" s="237"/>
      <c r="G22" s="238" t="str">
        <f t="shared" si="0"/>
        <v/>
      </c>
      <c r="H22" s="237"/>
      <c r="I22" s="238" t="str">
        <f t="shared" si="1"/>
        <v/>
      </c>
      <c r="J22" s="237"/>
      <c r="K22" s="238" t="str">
        <f t="shared" si="2"/>
        <v/>
      </c>
      <c r="L22" s="237"/>
      <c r="M22" s="238" t="str">
        <f t="shared" si="3"/>
        <v/>
      </c>
      <c r="N22" s="237">
        <v>7124.26</v>
      </c>
      <c r="O22" s="238">
        <f t="shared" si="4"/>
        <v>364.41227621483375</v>
      </c>
      <c r="P22" s="237">
        <v>2799.29</v>
      </c>
      <c r="Q22" s="238">
        <f t="shared" si="5"/>
        <v>143.18618925831203</v>
      </c>
      <c r="R22" s="237">
        <v>276.82</v>
      </c>
      <c r="S22" s="238">
        <f t="shared" si="6"/>
        <v>14.159590792838873</v>
      </c>
      <c r="T22" s="237"/>
      <c r="U22" s="238" t="str">
        <f t="shared" si="7"/>
        <v/>
      </c>
      <c r="V22" s="237"/>
      <c r="W22" s="238" t="str">
        <f t="shared" si="8"/>
        <v/>
      </c>
      <c r="X22" s="237"/>
      <c r="Y22" s="238" t="str">
        <f t="shared" si="9"/>
        <v/>
      </c>
      <c r="Z22" s="237"/>
      <c r="AA22" s="238" t="str">
        <f t="shared" si="10"/>
        <v/>
      </c>
      <c r="AB22" s="237">
        <v>85279.09</v>
      </c>
      <c r="AC22" s="238">
        <f t="shared" si="11"/>
        <v>4362.1017902813292</v>
      </c>
      <c r="AD22" s="237"/>
      <c r="AE22" s="238" t="str">
        <f t="shared" si="12"/>
        <v/>
      </c>
      <c r="AF22" s="237"/>
      <c r="AG22" s="238" t="str">
        <f t="shared" si="13"/>
        <v/>
      </c>
      <c r="AH22" s="237"/>
      <c r="AI22" s="238" t="str">
        <f t="shared" si="14"/>
        <v/>
      </c>
      <c r="AJ22" s="237">
        <v>102.39</v>
      </c>
      <c r="AK22" s="238">
        <f t="shared" si="15"/>
        <v>5.2373401534526849</v>
      </c>
      <c r="AL22" s="237"/>
      <c r="AM22" s="238" t="str">
        <f t="shared" si="16"/>
        <v/>
      </c>
      <c r="AN22" s="237"/>
      <c r="AO22" s="238" t="str">
        <f t="shared" si="17"/>
        <v/>
      </c>
      <c r="AP22" s="237">
        <v>95581.85</v>
      </c>
      <c r="AQ22" s="238">
        <f t="shared" si="18"/>
        <v>4889.0971867007675</v>
      </c>
      <c r="AR22" s="237">
        <v>62892.94</v>
      </c>
      <c r="AS22" s="238">
        <f t="shared" si="19"/>
        <v>3217.0301790281328</v>
      </c>
      <c r="AT22" s="237">
        <v>19968.23</v>
      </c>
      <c r="AU22" s="238">
        <f t="shared" si="19"/>
        <v>1021.3928388746803</v>
      </c>
      <c r="AV22" s="237">
        <v>14239.52</v>
      </c>
      <c r="AW22" s="238">
        <f t="shared" si="20"/>
        <v>728.36419437340157</v>
      </c>
      <c r="AX22" s="237">
        <v>3600</v>
      </c>
      <c r="AY22" s="238">
        <f t="shared" si="21"/>
        <v>184.14322250639387</v>
      </c>
      <c r="AZ22" s="237"/>
      <c r="BA22" s="238" t="str">
        <f t="shared" si="22"/>
        <v/>
      </c>
      <c r="BB22" s="237">
        <v>15286.91</v>
      </c>
      <c r="BC22" s="238">
        <f t="shared" si="23"/>
        <v>781.93913043478256</v>
      </c>
      <c r="BD22" s="237">
        <v>3313.37</v>
      </c>
      <c r="BE22" s="238">
        <f t="shared" si="24"/>
        <v>169.48184143222505</v>
      </c>
      <c r="BF22" s="237">
        <v>11547.34</v>
      </c>
      <c r="BG22" s="238">
        <f t="shared" si="25"/>
        <v>590.65677749360611</v>
      </c>
      <c r="BH22" s="237">
        <v>316</v>
      </c>
      <c r="BI22" s="238">
        <f t="shared" si="26"/>
        <v>16.163682864450127</v>
      </c>
      <c r="BJ22" s="237"/>
      <c r="BK22" s="238" t="str">
        <f t="shared" si="27"/>
        <v/>
      </c>
      <c r="BL22" s="237"/>
      <c r="BM22" s="238" t="str">
        <f t="shared" si="28"/>
        <v/>
      </c>
      <c r="BN22" s="237"/>
      <c r="BO22" s="238" t="str">
        <f t="shared" si="29"/>
        <v/>
      </c>
      <c r="BP22" s="237"/>
      <c r="BQ22" s="238" t="str">
        <f t="shared" si="30"/>
        <v/>
      </c>
      <c r="BR22" s="237">
        <v>53236.44</v>
      </c>
      <c r="BS22" s="238">
        <f t="shared" si="31"/>
        <v>2723.0915601023016</v>
      </c>
      <c r="BT22" s="237"/>
      <c r="BU22" s="238" t="str">
        <f t="shared" si="32"/>
        <v/>
      </c>
      <c r="BV22" s="237"/>
      <c r="BW22" s="238" t="str">
        <f t="shared" si="33"/>
        <v/>
      </c>
      <c r="BX22" s="237">
        <v>30380.65</v>
      </c>
      <c r="BY22" s="238">
        <f t="shared" si="34"/>
        <v>1553.9974424552429</v>
      </c>
      <c r="BZ22" s="237"/>
      <c r="CA22" s="238" t="str">
        <f t="shared" si="35"/>
        <v/>
      </c>
      <c r="CB22" s="237"/>
      <c r="CC22" s="238" t="str">
        <f t="shared" si="36"/>
        <v/>
      </c>
      <c r="CD22" s="237">
        <v>151888.46</v>
      </c>
      <c r="CE22" s="238">
        <f t="shared" si="37"/>
        <v>7769.2306905370833</v>
      </c>
      <c r="CF22" s="237"/>
      <c r="CG22" s="238" t="str">
        <f t="shared" si="38"/>
        <v/>
      </c>
      <c r="CH22" s="237"/>
      <c r="CI22" s="238" t="str">
        <f t="shared" si="38"/>
        <v/>
      </c>
      <c r="CJ22" s="237"/>
      <c r="CK22" s="238" t="str">
        <f t="shared" si="39"/>
        <v/>
      </c>
      <c r="CL22" s="237"/>
      <c r="CM22" s="238" t="str">
        <f t="shared" si="40"/>
        <v/>
      </c>
      <c r="CN22" s="237"/>
      <c r="CO22" s="238" t="str">
        <f t="shared" si="41"/>
        <v/>
      </c>
      <c r="CP22" s="237"/>
      <c r="CQ22" s="238" t="str">
        <f t="shared" si="42"/>
        <v/>
      </c>
      <c r="CR22" s="237"/>
      <c r="CS22" s="238" t="str">
        <f t="shared" si="43"/>
        <v/>
      </c>
      <c r="CT22" s="237"/>
      <c r="CU22" s="238" t="str">
        <f t="shared" si="44"/>
        <v/>
      </c>
      <c r="CV22" s="237"/>
      <c r="CW22" s="238" t="str">
        <f t="shared" si="45"/>
        <v/>
      </c>
      <c r="CX22" s="237"/>
      <c r="CY22" s="238" t="str">
        <f t="shared" si="46"/>
        <v/>
      </c>
      <c r="CZ22" s="237"/>
      <c r="DA22" s="238" t="str">
        <f t="shared" si="47"/>
        <v/>
      </c>
      <c r="DB22" s="237"/>
      <c r="DC22" s="238" t="str">
        <f t="shared" si="48"/>
        <v/>
      </c>
      <c r="DD22" s="237"/>
      <c r="DE22" s="238" t="str">
        <f t="shared" si="49"/>
        <v/>
      </c>
      <c r="DF22" s="237"/>
      <c r="DG22" s="238" t="str">
        <f t="shared" si="50"/>
        <v/>
      </c>
      <c r="DH22" s="237"/>
      <c r="DI22" s="238" t="str">
        <f t="shared" si="51"/>
        <v/>
      </c>
      <c r="DJ22" s="237"/>
      <c r="DK22" s="238" t="str">
        <f t="shared" si="52"/>
        <v/>
      </c>
      <c r="DL22" s="237"/>
      <c r="DM22" s="238" t="str">
        <f t="shared" si="53"/>
        <v/>
      </c>
      <c r="DN22" s="237"/>
      <c r="DO22" s="238" t="str">
        <f t="shared" si="54"/>
        <v/>
      </c>
      <c r="DP22" s="237"/>
      <c r="DQ22" s="238" t="str">
        <f t="shared" si="55"/>
        <v/>
      </c>
      <c r="DR22" s="237"/>
      <c r="DS22" s="238" t="str">
        <f t="shared" si="56"/>
        <v/>
      </c>
      <c r="DT22" s="237"/>
      <c r="DU22" s="238" t="str">
        <f t="shared" si="57"/>
        <v/>
      </c>
      <c r="DV22" s="237"/>
      <c r="DW22" s="238" t="str">
        <f t="shared" si="57"/>
        <v/>
      </c>
      <c r="DX22" s="237"/>
      <c r="DY22" s="238" t="str">
        <f t="shared" si="58"/>
        <v/>
      </c>
      <c r="DZ22" s="237"/>
      <c r="EA22" s="238" t="str">
        <f t="shared" si="59"/>
        <v/>
      </c>
      <c r="EB22" s="237"/>
      <c r="EC22" s="238" t="str">
        <f t="shared" si="60"/>
        <v/>
      </c>
      <c r="ED22" s="237"/>
      <c r="EE22" s="238" t="str">
        <f t="shared" si="61"/>
        <v/>
      </c>
      <c r="EF22" s="237"/>
      <c r="EG22" s="238" t="str">
        <f t="shared" si="62"/>
        <v/>
      </c>
      <c r="EH22" s="237"/>
      <c r="EI22" s="238" t="str">
        <f t="shared" si="63"/>
        <v/>
      </c>
      <c r="EJ22" s="237"/>
      <c r="EK22" s="238" t="str">
        <f t="shared" si="64"/>
        <v/>
      </c>
      <c r="EL22" s="237"/>
      <c r="EM22" s="238" t="str">
        <f t="shared" si="65"/>
        <v/>
      </c>
      <c r="EN22" s="237"/>
      <c r="EO22" s="238" t="str">
        <f t="shared" si="66"/>
        <v/>
      </c>
      <c r="EP22" s="237"/>
      <c r="EQ22" s="238" t="str">
        <f t="shared" si="67"/>
        <v/>
      </c>
      <c r="ER22" s="237"/>
      <c r="ES22" s="238" t="str">
        <f t="shared" si="68"/>
        <v/>
      </c>
      <c r="ET22" s="237"/>
      <c r="EU22" s="238" t="str">
        <f t="shared" si="69"/>
        <v/>
      </c>
      <c r="EV22" s="237"/>
      <c r="EW22" s="238" t="str">
        <f t="shared" si="70"/>
        <v/>
      </c>
      <c r="EX22" s="237"/>
      <c r="EY22" s="238" t="str">
        <f t="shared" si="71"/>
        <v/>
      </c>
      <c r="EZ22" s="237"/>
      <c r="FA22" s="238" t="str">
        <f t="shared" si="72"/>
        <v/>
      </c>
      <c r="FB22" s="237"/>
      <c r="FC22" s="238" t="str">
        <f t="shared" si="73"/>
        <v/>
      </c>
      <c r="FD22" s="237"/>
      <c r="FE22" s="238" t="str">
        <f t="shared" si="74"/>
        <v/>
      </c>
      <c r="FF22" s="237"/>
      <c r="FG22" s="238" t="str">
        <f t="shared" si="75"/>
        <v/>
      </c>
    </row>
    <row r="23" spans="1:163" x14ac:dyDescent="0.25">
      <c r="A23" s="230" t="s">
        <v>318</v>
      </c>
      <c r="B23" s="236">
        <v>6.81</v>
      </c>
      <c r="D23" s="237"/>
      <c r="E23" s="238" t="str">
        <f t="shared" si="0"/>
        <v/>
      </c>
      <c r="F23" s="237"/>
      <c r="G23" s="238" t="str">
        <f t="shared" si="0"/>
        <v/>
      </c>
      <c r="H23" s="237"/>
      <c r="I23" s="238" t="str">
        <f t="shared" si="1"/>
        <v/>
      </c>
      <c r="J23" s="237"/>
      <c r="K23" s="238" t="str">
        <f t="shared" si="2"/>
        <v/>
      </c>
      <c r="L23" s="237"/>
      <c r="M23" s="238" t="str">
        <f t="shared" si="3"/>
        <v/>
      </c>
      <c r="N23" s="237"/>
      <c r="O23" s="238" t="str">
        <f t="shared" si="4"/>
        <v/>
      </c>
      <c r="P23" s="237"/>
      <c r="Q23" s="238" t="str">
        <f t="shared" si="5"/>
        <v/>
      </c>
      <c r="R23" s="237"/>
      <c r="S23" s="238" t="str">
        <f t="shared" si="6"/>
        <v/>
      </c>
      <c r="T23" s="237"/>
      <c r="U23" s="238" t="str">
        <f t="shared" si="7"/>
        <v/>
      </c>
      <c r="V23" s="237"/>
      <c r="W23" s="238" t="str">
        <f t="shared" si="8"/>
        <v/>
      </c>
      <c r="X23" s="237"/>
      <c r="Y23" s="238" t="str">
        <f t="shared" si="9"/>
        <v/>
      </c>
      <c r="Z23" s="237"/>
      <c r="AA23" s="238" t="str">
        <f t="shared" si="10"/>
        <v/>
      </c>
      <c r="AB23" s="237">
        <v>49854.34</v>
      </c>
      <c r="AC23" s="238">
        <f t="shared" si="11"/>
        <v>7320.7547723935386</v>
      </c>
      <c r="AD23" s="237"/>
      <c r="AE23" s="238" t="str">
        <f t="shared" si="12"/>
        <v/>
      </c>
      <c r="AF23" s="237"/>
      <c r="AG23" s="238" t="str">
        <f t="shared" si="13"/>
        <v/>
      </c>
      <c r="AH23" s="237"/>
      <c r="AI23" s="238" t="str">
        <f t="shared" si="14"/>
        <v/>
      </c>
      <c r="AJ23" s="237">
        <v>617.96</v>
      </c>
      <c r="AK23" s="238">
        <f t="shared" si="15"/>
        <v>90.743024963289287</v>
      </c>
      <c r="AL23" s="237"/>
      <c r="AM23" s="238" t="str">
        <f t="shared" si="16"/>
        <v/>
      </c>
      <c r="AN23" s="237"/>
      <c r="AO23" s="238" t="str">
        <f t="shared" si="17"/>
        <v/>
      </c>
      <c r="AP23" s="237">
        <v>50472.3</v>
      </c>
      <c r="AQ23" s="238">
        <f t="shared" si="18"/>
        <v>7411.4977973568293</v>
      </c>
      <c r="AR23" s="237">
        <v>65815</v>
      </c>
      <c r="AS23" s="238">
        <f t="shared" si="19"/>
        <v>9664.4640234948602</v>
      </c>
      <c r="AT23" s="237"/>
      <c r="AU23" s="238" t="str">
        <f t="shared" si="19"/>
        <v/>
      </c>
      <c r="AV23" s="237"/>
      <c r="AW23" s="238" t="str">
        <f t="shared" si="20"/>
        <v/>
      </c>
      <c r="AX23" s="237">
        <v>425</v>
      </c>
      <c r="AY23" s="238">
        <f t="shared" si="21"/>
        <v>62.408223201174749</v>
      </c>
      <c r="AZ23" s="237"/>
      <c r="BA23" s="238" t="str">
        <f t="shared" si="22"/>
        <v/>
      </c>
      <c r="BB23" s="237">
        <v>474</v>
      </c>
      <c r="BC23" s="238">
        <f t="shared" si="23"/>
        <v>69.603524229074893</v>
      </c>
      <c r="BD23" s="237">
        <v>347</v>
      </c>
      <c r="BE23" s="238">
        <f t="shared" si="24"/>
        <v>50.954478707782677</v>
      </c>
      <c r="BF23" s="237">
        <v>4843</v>
      </c>
      <c r="BG23" s="238">
        <f t="shared" si="25"/>
        <v>711.1600587371513</v>
      </c>
      <c r="BH23" s="237">
        <v>404</v>
      </c>
      <c r="BI23" s="238">
        <f t="shared" si="26"/>
        <v>59.324522760646111</v>
      </c>
      <c r="BJ23" s="237"/>
      <c r="BK23" s="238" t="str">
        <f t="shared" si="27"/>
        <v/>
      </c>
      <c r="BL23" s="237"/>
      <c r="BM23" s="238" t="str">
        <f t="shared" si="28"/>
        <v/>
      </c>
      <c r="BN23" s="237"/>
      <c r="BO23" s="238" t="str">
        <f t="shared" si="29"/>
        <v/>
      </c>
      <c r="BP23" s="237">
        <v>60</v>
      </c>
      <c r="BQ23" s="238">
        <f t="shared" si="30"/>
        <v>8.8105726872246706</v>
      </c>
      <c r="BR23" s="237"/>
      <c r="BS23" s="238" t="str">
        <f t="shared" si="31"/>
        <v/>
      </c>
      <c r="BT23" s="237"/>
      <c r="BU23" s="238" t="str">
        <f t="shared" si="32"/>
        <v/>
      </c>
      <c r="BV23" s="237"/>
      <c r="BW23" s="238" t="str">
        <f t="shared" si="33"/>
        <v/>
      </c>
      <c r="BX23" s="237">
        <v>10440</v>
      </c>
      <c r="BY23" s="238">
        <f t="shared" si="34"/>
        <v>1533.0396475770926</v>
      </c>
      <c r="BZ23" s="237"/>
      <c r="CA23" s="238" t="str">
        <f t="shared" si="35"/>
        <v/>
      </c>
      <c r="CB23" s="237"/>
      <c r="CC23" s="238" t="str">
        <f t="shared" si="36"/>
        <v/>
      </c>
      <c r="CD23" s="237">
        <v>16993</v>
      </c>
      <c r="CE23" s="238">
        <f t="shared" si="37"/>
        <v>2495.3010279001469</v>
      </c>
      <c r="CF23" s="237"/>
      <c r="CG23" s="238" t="str">
        <f t="shared" si="38"/>
        <v/>
      </c>
      <c r="CH23" s="237"/>
      <c r="CI23" s="238" t="str">
        <f t="shared" si="38"/>
        <v/>
      </c>
      <c r="CJ23" s="237"/>
      <c r="CK23" s="238" t="str">
        <f t="shared" si="39"/>
        <v/>
      </c>
      <c r="CL23" s="237"/>
      <c r="CM23" s="238" t="str">
        <f t="shared" si="40"/>
        <v/>
      </c>
      <c r="CN23" s="237"/>
      <c r="CO23" s="238" t="str">
        <f t="shared" si="41"/>
        <v/>
      </c>
      <c r="CP23" s="237"/>
      <c r="CQ23" s="238" t="str">
        <f t="shared" si="42"/>
        <v/>
      </c>
      <c r="CR23" s="237"/>
      <c r="CS23" s="238" t="str">
        <f t="shared" si="43"/>
        <v/>
      </c>
      <c r="CT23" s="237"/>
      <c r="CU23" s="238" t="str">
        <f t="shared" si="44"/>
        <v/>
      </c>
      <c r="CV23" s="237"/>
      <c r="CW23" s="238" t="str">
        <f t="shared" si="45"/>
        <v/>
      </c>
      <c r="CX23" s="237"/>
      <c r="CY23" s="238" t="str">
        <f t="shared" si="46"/>
        <v/>
      </c>
      <c r="CZ23" s="237"/>
      <c r="DA23" s="238" t="str">
        <f t="shared" si="47"/>
        <v/>
      </c>
      <c r="DB23" s="237"/>
      <c r="DC23" s="238" t="str">
        <f t="shared" si="48"/>
        <v/>
      </c>
      <c r="DD23" s="237"/>
      <c r="DE23" s="238" t="str">
        <f t="shared" si="49"/>
        <v/>
      </c>
      <c r="DF23" s="237"/>
      <c r="DG23" s="238" t="str">
        <f t="shared" si="50"/>
        <v/>
      </c>
      <c r="DH23" s="237"/>
      <c r="DI23" s="238" t="str">
        <f t="shared" si="51"/>
        <v/>
      </c>
      <c r="DJ23" s="237"/>
      <c r="DK23" s="238" t="str">
        <f t="shared" si="52"/>
        <v/>
      </c>
      <c r="DL23" s="237"/>
      <c r="DM23" s="238" t="str">
        <f t="shared" si="53"/>
        <v/>
      </c>
      <c r="DN23" s="237"/>
      <c r="DO23" s="238" t="str">
        <f t="shared" si="54"/>
        <v/>
      </c>
      <c r="DP23" s="237"/>
      <c r="DQ23" s="238" t="str">
        <f t="shared" si="55"/>
        <v/>
      </c>
      <c r="DR23" s="237"/>
      <c r="DS23" s="238" t="str">
        <f t="shared" si="56"/>
        <v/>
      </c>
      <c r="DT23" s="237"/>
      <c r="DU23" s="238" t="str">
        <f t="shared" si="57"/>
        <v/>
      </c>
      <c r="DV23" s="237"/>
      <c r="DW23" s="238" t="str">
        <f t="shared" si="57"/>
        <v/>
      </c>
      <c r="DX23" s="237"/>
      <c r="DY23" s="238" t="str">
        <f t="shared" si="58"/>
        <v/>
      </c>
      <c r="DZ23" s="237"/>
      <c r="EA23" s="238" t="str">
        <f t="shared" si="59"/>
        <v/>
      </c>
      <c r="EB23" s="237"/>
      <c r="EC23" s="238" t="str">
        <f t="shared" si="60"/>
        <v/>
      </c>
      <c r="ED23" s="237"/>
      <c r="EE23" s="238" t="str">
        <f t="shared" si="61"/>
        <v/>
      </c>
      <c r="EF23" s="237"/>
      <c r="EG23" s="238" t="str">
        <f t="shared" si="62"/>
        <v/>
      </c>
      <c r="EH23" s="237"/>
      <c r="EI23" s="238" t="str">
        <f t="shared" si="63"/>
        <v/>
      </c>
      <c r="EJ23" s="237"/>
      <c r="EK23" s="238" t="str">
        <f t="shared" si="64"/>
        <v/>
      </c>
      <c r="EL23" s="237"/>
      <c r="EM23" s="238" t="str">
        <f t="shared" si="65"/>
        <v/>
      </c>
      <c r="EN23" s="237"/>
      <c r="EO23" s="238" t="str">
        <f t="shared" si="66"/>
        <v/>
      </c>
      <c r="EP23" s="237"/>
      <c r="EQ23" s="238" t="str">
        <f t="shared" si="67"/>
        <v/>
      </c>
      <c r="ER23" s="237"/>
      <c r="ES23" s="238" t="str">
        <f t="shared" si="68"/>
        <v/>
      </c>
      <c r="ET23" s="237"/>
      <c r="EU23" s="238" t="str">
        <f t="shared" si="69"/>
        <v/>
      </c>
      <c r="EV23" s="237"/>
      <c r="EW23" s="238" t="str">
        <f t="shared" si="70"/>
        <v/>
      </c>
      <c r="EX23" s="237"/>
      <c r="EY23" s="238" t="str">
        <f t="shared" si="71"/>
        <v/>
      </c>
      <c r="EZ23" s="237"/>
      <c r="FA23" s="238" t="str">
        <f t="shared" si="72"/>
        <v/>
      </c>
      <c r="FB23" s="237"/>
      <c r="FC23" s="238" t="str">
        <f t="shared" si="73"/>
        <v/>
      </c>
      <c r="FD23" s="237"/>
      <c r="FE23" s="238" t="str">
        <f t="shared" si="74"/>
        <v/>
      </c>
      <c r="FF23" s="237"/>
      <c r="FG23" s="238" t="str">
        <f t="shared" si="75"/>
        <v/>
      </c>
    </row>
    <row r="24" spans="1:163" x14ac:dyDescent="0.25">
      <c r="A24" s="230" t="s">
        <v>319</v>
      </c>
      <c r="B24" s="236">
        <v>4.9436538461538504</v>
      </c>
      <c r="D24" s="237">
        <v>363.21</v>
      </c>
      <c r="E24" s="238">
        <f t="shared" si="0"/>
        <v>73.469949819115342</v>
      </c>
      <c r="F24" s="237"/>
      <c r="G24" s="238" t="str">
        <f t="shared" si="0"/>
        <v/>
      </c>
      <c r="H24" s="237"/>
      <c r="I24" s="238" t="str">
        <f t="shared" si="1"/>
        <v/>
      </c>
      <c r="J24" s="237"/>
      <c r="K24" s="238" t="str">
        <f t="shared" si="2"/>
        <v/>
      </c>
      <c r="L24" s="237"/>
      <c r="M24" s="238" t="str">
        <f t="shared" si="3"/>
        <v/>
      </c>
      <c r="N24" s="237"/>
      <c r="O24" s="238" t="str">
        <f t="shared" si="4"/>
        <v/>
      </c>
      <c r="P24" s="237">
        <v>135.35</v>
      </c>
      <c r="Q24" s="238">
        <f t="shared" si="5"/>
        <v>27.378535029369409</v>
      </c>
      <c r="R24" s="237"/>
      <c r="S24" s="238" t="str">
        <f t="shared" si="6"/>
        <v/>
      </c>
      <c r="T24" s="237">
        <v>800.22</v>
      </c>
      <c r="U24" s="238">
        <f t="shared" si="7"/>
        <v>161.86812930330248</v>
      </c>
      <c r="V24" s="237"/>
      <c r="W24" s="238" t="str">
        <f t="shared" si="8"/>
        <v/>
      </c>
      <c r="X24" s="237"/>
      <c r="Y24" s="238" t="str">
        <f t="shared" si="9"/>
        <v/>
      </c>
      <c r="Z24" s="237"/>
      <c r="AA24" s="238" t="str">
        <f t="shared" si="10"/>
        <v/>
      </c>
      <c r="AB24" s="237"/>
      <c r="AC24" s="238" t="str">
        <f t="shared" si="11"/>
        <v/>
      </c>
      <c r="AD24" s="237">
        <v>14194.47</v>
      </c>
      <c r="AE24" s="238">
        <f t="shared" si="12"/>
        <v>2871.2507877231856</v>
      </c>
      <c r="AF24" s="237"/>
      <c r="AG24" s="238" t="str">
        <f t="shared" si="13"/>
        <v/>
      </c>
      <c r="AH24" s="237"/>
      <c r="AI24" s="238" t="str">
        <f t="shared" si="14"/>
        <v/>
      </c>
      <c r="AJ24" s="237">
        <v>23322.6</v>
      </c>
      <c r="AK24" s="238">
        <f t="shared" si="15"/>
        <v>4717.6846773252382</v>
      </c>
      <c r="AL24" s="237"/>
      <c r="AM24" s="238" t="str">
        <f t="shared" si="16"/>
        <v/>
      </c>
      <c r="AN24" s="237"/>
      <c r="AO24" s="238" t="str">
        <f t="shared" si="17"/>
        <v/>
      </c>
      <c r="AP24" s="237">
        <v>38452.639999999999</v>
      </c>
      <c r="AQ24" s="238">
        <f t="shared" si="18"/>
        <v>7778.1821293810954</v>
      </c>
      <c r="AR24" s="237">
        <v>54430</v>
      </c>
      <c r="AS24" s="238">
        <f t="shared" si="19"/>
        <v>11010.075076827314</v>
      </c>
      <c r="AT24" s="237">
        <v>3366</v>
      </c>
      <c r="AU24" s="238">
        <f t="shared" si="19"/>
        <v>680.87291399229719</v>
      </c>
      <c r="AV24" s="237"/>
      <c r="AW24" s="238" t="str">
        <f t="shared" si="20"/>
        <v/>
      </c>
      <c r="AX24" s="237"/>
      <c r="AY24" s="238" t="str">
        <f t="shared" si="21"/>
        <v/>
      </c>
      <c r="AZ24" s="237"/>
      <c r="BA24" s="238" t="str">
        <f t="shared" si="22"/>
        <v/>
      </c>
      <c r="BB24" s="237">
        <v>258</v>
      </c>
      <c r="BC24" s="238">
        <f t="shared" si="23"/>
        <v>52.188119967324027</v>
      </c>
      <c r="BD24" s="237">
        <v>2854</v>
      </c>
      <c r="BE24" s="238">
        <f t="shared" si="24"/>
        <v>577.30579219667743</v>
      </c>
      <c r="BF24" s="237"/>
      <c r="BG24" s="238" t="str">
        <f t="shared" si="25"/>
        <v/>
      </c>
      <c r="BH24" s="237"/>
      <c r="BI24" s="238" t="str">
        <f t="shared" si="26"/>
        <v/>
      </c>
      <c r="BJ24" s="237"/>
      <c r="BK24" s="238" t="str">
        <f t="shared" si="27"/>
        <v/>
      </c>
      <c r="BL24" s="237"/>
      <c r="BM24" s="238" t="str">
        <f t="shared" si="28"/>
        <v/>
      </c>
      <c r="BN24" s="237"/>
      <c r="BO24" s="238" t="str">
        <f t="shared" si="29"/>
        <v/>
      </c>
      <c r="BP24" s="237"/>
      <c r="BQ24" s="238" t="str">
        <f t="shared" si="30"/>
        <v/>
      </c>
      <c r="BR24" s="237"/>
      <c r="BS24" s="238" t="str">
        <f t="shared" si="31"/>
        <v/>
      </c>
      <c r="BT24" s="237"/>
      <c r="BU24" s="238" t="str">
        <f t="shared" si="32"/>
        <v/>
      </c>
      <c r="BV24" s="237"/>
      <c r="BW24" s="238" t="str">
        <f t="shared" si="33"/>
        <v/>
      </c>
      <c r="BX24" s="237">
        <v>4712</v>
      </c>
      <c r="BY24" s="238">
        <f t="shared" si="34"/>
        <v>953.14116777531331</v>
      </c>
      <c r="BZ24" s="237"/>
      <c r="CA24" s="238" t="str">
        <f t="shared" si="35"/>
        <v/>
      </c>
      <c r="CB24" s="237"/>
      <c r="CC24" s="238" t="str">
        <f t="shared" si="36"/>
        <v/>
      </c>
      <c r="CD24" s="237">
        <v>11190</v>
      </c>
      <c r="CE24" s="238">
        <f t="shared" si="37"/>
        <v>2263.507993931612</v>
      </c>
      <c r="CF24" s="237"/>
      <c r="CG24" s="238" t="str">
        <f t="shared" si="38"/>
        <v/>
      </c>
      <c r="CH24" s="237"/>
      <c r="CI24" s="238" t="str">
        <f t="shared" si="38"/>
        <v/>
      </c>
      <c r="CJ24" s="237"/>
      <c r="CK24" s="238" t="str">
        <f t="shared" si="39"/>
        <v/>
      </c>
      <c r="CL24" s="237"/>
      <c r="CM24" s="238" t="str">
        <f t="shared" si="40"/>
        <v/>
      </c>
      <c r="CN24" s="237"/>
      <c r="CO24" s="238" t="str">
        <f t="shared" si="41"/>
        <v/>
      </c>
      <c r="CP24" s="237"/>
      <c r="CQ24" s="238" t="str">
        <f t="shared" si="42"/>
        <v/>
      </c>
      <c r="CR24" s="237"/>
      <c r="CS24" s="238" t="str">
        <f t="shared" si="43"/>
        <v/>
      </c>
      <c r="CT24" s="237"/>
      <c r="CU24" s="238" t="str">
        <f t="shared" si="44"/>
        <v/>
      </c>
      <c r="CV24" s="237"/>
      <c r="CW24" s="238" t="str">
        <f t="shared" si="45"/>
        <v/>
      </c>
      <c r="CX24" s="237"/>
      <c r="CY24" s="238" t="str">
        <f t="shared" si="46"/>
        <v/>
      </c>
      <c r="CZ24" s="237"/>
      <c r="DA24" s="238" t="str">
        <f t="shared" si="47"/>
        <v/>
      </c>
      <c r="DB24" s="237"/>
      <c r="DC24" s="238" t="str">
        <f t="shared" si="48"/>
        <v/>
      </c>
      <c r="DD24" s="237"/>
      <c r="DE24" s="238" t="str">
        <f t="shared" si="49"/>
        <v/>
      </c>
      <c r="DF24" s="237"/>
      <c r="DG24" s="238" t="str">
        <f t="shared" si="50"/>
        <v/>
      </c>
      <c r="DH24" s="237"/>
      <c r="DI24" s="238" t="str">
        <f t="shared" si="51"/>
        <v/>
      </c>
      <c r="DJ24" s="237"/>
      <c r="DK24" s="238" t="str">
        <f t="shared" si="52"/>
        <v/>
      </c>
      <c r="DL24" s="237"/>
      <c r="DM24" s="238" t="str">
        <f t="shared" si="53"/>
        <v/>
      </c>
      <c r="DN24" s="237"/>
      <c r="DO24" s="238" t="str">
        <f t="shared" si="54"/>
        <v/>
      </c>
      <c r="DP24" s="237"/>
      <c r="DQ24" s="238" t="str">
        <f t="shared" si="55"/>
        <v/>
      </c>
      <c r="DR24" s="237"/>
      <c r="DS24" s="238" t="str">
        <f t="shared" si="56"/>
        <v/>
      </c>
      <c r="DT24" s="237"/>
      <c r="DU24" s="238" t="str">
        <f t="shared" si="57"/>
        <v/>
      </c>
      <c r="DV24" s="237"/>
      <c r="DW24" s="238" t="str">
        <f t="shared" si="57"/>
        <v/>
      </c>
      <c r="DX24" s="237"/>
      <c r="DY24" s="238" t="str">
        <f t="shared" si="58"/>
        <v/>
      </c>
      <c r="DZ24" s="237"/>
      <c r="EA24" s="238" t="str">
        <f t="shared" si="59"/>
        <v/>
      </c>
      <c r="EB24" s="237"/>
      <c r="EC24" s="238" t="str">
        <f t="shared" si="60"/>
        <v/>
      </c>
      <c r="ED24" s="237"/>
      <c r="EE24" s="238" t="str">
        <f t="shared" si="61"/>
        <v/>
      </c>
      <c r="EF24" s="237"/>
      <c r="EG24" s="238" t="str">
        <f t="shared" si="62"/>
        <v/>
      </c>
      <c r="EH24" s="237"/>
      <c r="EI24" s="238" t="str">
        <f t="shared" si="63"/>
        <v/>
      </c>
      <c r="EJ24" s="237"/>
      <c r="EK24" s="238" t="str">
        <f t="shared" si="64"/>
        <v/>
      </c>
      <c r="EL24" s="237"/>
      <c r="EM24" s="238" t="str">
        <f t="shared" si="65"/>
        <v/>
      </c>
      <c r="EN24" s="237"/>
      <c r="EO24" s="238" t="str">
        <f t="shared" si="66"/>
        <v/>
      </c>
      <c r="EP24" s="237"/>
      <c r="EQ24" s="238" t="str">
        <f t="shared" si="67"/>
        <v/>
      </c>
      <c r="ER24" s="237"/>
      <c r="ES24" s="238" t="str">
        <f t="shared" si="68"/>
        <v/>
      </c>
      <c r="ET24" s="237"/>
      <c r="EU24" s="238" t="str">
        <f t="shared" si="69"/>
        <v/>
      </c>
      <c r="EV24" s="237"/>
      <c r="EW24" s="238" t="str">
        <f t="shared" si="70"/>
        <v/>
      </c>
      <c r="EX24" s="237"/>
      <c r="EY24" s="238" t="str">
        <f t="shared" si="71"/>
        <v/>
      </c>
      <c r="EZ24" s="237"/>
      <c r="FA24" s="238" t="str">
        <f t="shared" si="72"/>
        <v/>
      </c>
      <c r="FB24" s="237"/>
      <c r="FC24" s="238" t="str">
        <f t="shared" si="73"/>
        <v/>
      </c>
      <c r="FD24" s="237"/>
      <c r="FE24" s="238" t="str">
        <f t="shared" si="74"/>
        <v/>
      </c>
      <c r="FF24" s="237"/>
      <c r="FG24" s="238" t="str">
        <f t="shared" si="75"/>
        <v/>
      </c>
    </row>
    <row r="25" spans="1:163" x14ac:dyDescent="0.25">
      <c r="A25" s="240"/>
      <c r="B25">
        <v>6.19</v>
      </c>
      <c r="D25" s="241"/>
      <c r="E25" s="238" t="str">
        <f t="shared" si="0"/>
        <v/>
      </c>
      <c r="F25" s="241"/>
      <c r="G25" s="238" t="str">
        <f t="shared" si="0"/>
        <v/>
      </c>
      <c r="H25" s="241"/>
      <c r="I25" s="238" t="str">
        <f t="shared" si="1"/>
        <v/>
      </c>
      <c r="J25" s="241"/>
      <c r="K25" s="238" t="str">
        <f t="shared" si="2"/>
        <v/>
      </c>
      <c r="L25" s="241"/>
      <c r="M25" s="238" t="str">
        <f t="shared" si="3"/>
        <v/>
      </c>
      <c r="N25" s="241"/>
      <c r="O25" s="238" t="str">
        <f t="shared" si="4"/>
        <v/>
      </c>
      <c r="P25" s="241">
        <v>186.46</v>
      </c>
      <c r="Q25" s="238">
        <f t="shared" si="5"/>
        <v>30.122778675282714</v>
      </c>
      <c r="R25" s="241"/>
      <c r="S25" s="238" t="str">
        <f t="shared" si="6"/>
        <v/>
      </c>
      <c r="T25" s="241"/>
      <c r="U25" s="238" t="str">
        <f t="shared" si="7"/>
        <v/>
      </c>
      <c r="V25" s="241"/>
      <c r="W25" s="238" t="str">
        <f t="shared" si="8"/>
        <v/>
      </c>
      <c r="X25" s="241"/>
      <c r="Y25" s="238" t="str">
        <f t="shared" si="9"/>
        <v/>
      </c>
      <c r="Z25" s="241"/>
      <c r="AA25" s="238" t="str">
        <f t="shared" si="10"/>
        <v/>
      </c>
      <c r="AB25" s="241"/>
      <c r="AC25" s="238" t="str">
        <f t="shared" si="11"/>
        <v/>
      </c>
      <c r="AD25" s="241">
        <v>31.77</v>
      </c>
      <c r="AE25" s="238">
        <f t="shared" si="12"/>
        <v>5.1324717285945072</v>
      </c>
      <c r="AF25" s="241"/>
      <c r="AG25" s="238" t="str">
        <f t="shared" si="13"/>
        <v/>
      </c>
      <c r="AH25" s="241"/>
      <c r="AI25" s="238" t="str">
        <f t="shared" si="14"/>
        <v/>
      </c>
      <c r="AJ25" s="241">
        <v>22415.93</v>
      </c>
      <c r="AK25" s="238">
        <f t="shared" si="15"/>
        <v>3621.3134087237477</v>
      </c>
      <c r="AL25" s="241"/>
      <c r="AM25" s="238" t="str">
        <f t="shared" si="16"/>
        <v/>
      </c>
      <c r="AN25" s="241"/>
      <c r="AO25" s="238" t="str">
        <f t="shared" si="17"/>
        <v/>
      </c>
      <c r="AP25" s="241">
        <v>22634.16</v>
      </c>
      <c r="AQ25" s="238">
        <f t="shared" si="18"/>
        <v>3656.5686591276249</v>
      </c>
      <c r="AR25" s="237">
        <v>68638</v>
      </c>
      <c r="AS25" s="238">
        <f t="shared" si="19"/>
        <v>11088.529886914377</v>
      </c>
      <c r="AT25" s="237">
        <v>12168</v>
      </c>
      <c r="AU25" s="238">
        <f t="shared" si="19"/>
        <v>1965.7512116316639</v>
      </c>
      <c r="AV25" s="237"/>
      <c r="AW25" s="238" t="str">
        <f t="shared" si="20"/>
        <v/>
      </c>
      <c r="AX25" s="237"/>
      <c r="AY25" s="238" t="str">
        <f t="shared" si="21"/>
        <v/>
      </c>
      <c r="AZ25" s="237">
        <v>55722</v>
      </c>
      <c r="BA25" s="238">
        <f t="shared" si="22"/>
        <v>9001.9386106623588</v>
      </c>
      <c r="BB25" s="237">
        <v>249</v>
      </c>
      <c r="BC25" s="238">
        <f t="shared" si="23"/>
        <v>40.226171243941842</v>
      </c>
      <c r="BD25" s="237">
        <v>3142</v>
      </c>
      <c r="BE25" s="238">
        <f t="shared" si="24"/>
        <v>507.59289176090465</v>
      </c>
      <c r="BF25" s="237"/>
      <c r="BG25" s="238" t="str">
        <f t="shared" si="25"/>
        <v/>
      </c>
      <c r="BH25" s="237"/>
      <c r="BI25" s="238" t="str">
        <f t="shared" si="26"/>
        <v/>
      </c>
      <c r="BJ25" s="237">
        <v>5535</v>
      </c>
      <c r="BK25" s="238">
        <f t="shared" si="27"/>
        <v>894.18416801292403</v>
      </c>
      <c r="BL25" s="237"/>
      <c r="BM25" s="238" t="str">
        <f t="shared" si="28"/>
        <v/>
      </c>
      <c r="BN25" s="237"/>
      <c r="BO25" s="238" t="str">
        <f t="shared" si="29"/>
        <v/>
      </c>
      <c r="BP25" s="237"/>
      <c r="BQ25" s="238" t="str">
        <f t="shared" si="30"/>
        <v/>
      </c>
      <c r="BR25" s="237"/>
      <c r="BS25" s="238" t="str">
        <f t="shared" si="31"/>
        <v/>
      </c>
      <c r="BT25" s="237"/>
      <c r="BU25" s="238" t="str">
        <f t="shared" si="32"/>
        <v/>
      </c>
      <c r="BV25" s="237"/>
      <c r="BW25" s="238" t="str">
        <f t="shared" si="33"/>
        <v/>
      </c>
      <c r="BX25" s="237"/>
      <c r="BY25" s="238" t="str">
        <f t="shared" si="34"/>
        <v/>
      </c>
      <c r="BZ25" s="237"/>
      <c r="CA25" s="238" t="str">
        <f t="shared" si="35"/>
        <v/>
      </c>
      <c r="CB25" s="237"/>
      <c r="CC25" s="238" t="str">
        <f t="shared" si="36"/>
        <v/>
      </c>
      <c r="CD25" s="237">
        <v>76816</v>
      </c>
      <c r="CE25" s="238">
        <f t="shared" si="37"/>
        <v>12409.693053311792</v>
      </c>
      <c r="CF25" s="237"/>
      <c r="CG25" s="238" t="str">
        <f t="shared" si="38"/>
        <v/>
      </c>
      <c r="CH25" s="237"/>
      <c r="CI25" s="238" t="str">
        <f t="shared" si="38"/>
        <v/>
      </c>
      <c r="CJ25" s="237"/>
      <c r="CK25" s="238" t="str">
        <f t="shared" si="39"/>
        <v/>
      </c>
      <c r="CL25" s="237"/>
      <c r="CM25" s="238" t="str">
        <f t="shared" si="40"/>
        <v/>
      </c>
      <c r="CN25" s="237"/>
      <c r="CO25" s="238" t="str">
        <f t="shared" si="41"/>
        <v/>
      </c>
      <c r="CP25" s="237"/>
      <c r="CQ25" s="238" t="str">
        <f t="shared" si="42"/>
        <v/>
      </c>
      <c r="CR25" s="237"/>
      <c r="CS25" s="238" t="str">
        <f t="shared" si="43"/>
        <v/>
      </c>
      <c r="CT25" s="237"/>
      <c r="CU25" s="238" t="str">
        <f t="shared" si="44"/>
        <v/>
      </c>
      <c r="CV25" s="237"/>
      <c r="CW25" s="238" t="str">
        <f t="shared" si="45"/>
        <v/>
      </c>
      <c r="CX25" s="237"/>
      <c r="CY25" s="238" t="str">
        <f t="shared" si="46"/>
        <v/>
      </c>
      <c r="CZ25" s="237"/>
      <c r="DA25" s="238" t="str">
        <f t="shared" si="47"/>
        <v/>
      </c>
      <c r="DB25" s="237"/>
      <c r="DC25" s="238" t="str">
        <f t="shared" si="48"/>
        <v/>
      </c>
      <c r="DD25" s="237"/>
      <c r="DE25" s="238" t="str">
        <f t="shared" si="49"/>
        <v/>
      </c>
      <c r="DF25" s="237"/>
      <c r="DG25" s="238" t="str">
        <f t="shared" si="50"/>
        <v/>
      </c>
      <c r="DH25" s="237"/>
      <c r="DI25" s="238" t="str">
        <f t="shared" si="51"/>
        <v/>
      </c>
      <c r="DJ25" s="237"/>
      <c r="DK25" s="238" t="str">
        <f t="shared" si="52"/>
        <v/>
      </c>
      <c r="DL25" s="237"/>
      <c r="DM25" s="238" t="str">
        <f t="shared" si="53"/>
        <v/>
      </c>
      <c r="DN25" s="237"/>
      <c r="DO25" s="238" t="str">
        <f t="shared" si="54"/>
        <v/>
      </c>
      <c r="DP25" s="237"/>
      <c r="DQ25" s="238" t="str">
        <f t="shared" si="55"/>
        <v/>
      </c>
      <c r="DR25" s="237"/>
      <c r="DS25" s="238" t="str">
        <f t="shared" si="56"/>
        <v/>
      </c>
      <c r="DT25" s="237"/>
      <c r="DU25" s="238" t="str">
        <f t="shared" si="57"/>
        <v/>
      </c>
      <c r="DV25" s="237"/>
      <c r="DW25" s="238" t="str">
        <f t="shared" si="57"/>
        <v/>
      </c>
      <c r="DX25" s="237"/>
      <c r="DY25" s="238" t="str">
        <f t="shared" si="58"/>
        <v/>
      </c>
      <c r="DZ25" s="237"/>
      <c r="EA25" s="238" t="str">
        <f t="shared" si="59"/>
        <v/>
      </c>
      <c r="EB25" s="237"/>
      <c r="EC25" s="238" t="str">
        <f t="shared" si="60"/>
        <v/>
      </c>
      <c r="ED25" s="237"/>
      <c r="EE25" s="238" t="str">
        <f t="shared" si="61"/>
        <v/>
      </c>
      <c r="EF25" s="237"/>
      <c r="EG25" s="238" t="str">
        <f t="shared" si="62"/>
        <v/>
      </c>
      <c r="EH25" s="237"/>
      <c r="EI25" s="238" t="str">
        <f t="shared" si="63"/>
        <v/>
      </c>
      <c r="EJ25" s="237"/>
      <c r="EK25" s="238" t="str">
        <f t="shared" si="64"/>
        <v/>
      </c>
      <c r="EL25" s="237"/>
      <c r="EM25" s="238" t="str">
        <f t="shared" si="65"/>
        <v/>
      </c>
      <c r="EN25" s="237"/>
      <c r="EO25" s="238" t="str">
        <f t="shared" si="66"/>
        <v/>
      </c>
      <c r="EP25" s="237"/>
      <c r="EQ25" s="238" t="str">
        <f t="shared" si="67"/>
        <v/>
      </c>
      <c r="ER25" s="237"/>
      <c r="ES25" s="238" t="str">
        <f t="shared" si="68"/>
        <v/>
      </c>
      <c r="ET25" s="237"/>
      <c r="EU25" s="238" t="str">
        <f t="shared" si="69"/>
        <v/>
      </c>
      <c r="EV25" s="237"/>
      <c r="EW25" s="238" t="str">
        <f t="shared" si="70"/>
        <v/>
      </c>
      <c r="EX25" s="237"/>
      <c r="EY25" s="238" t="str">
        <f t="shared" si="71"/>
        <v/>
      </c>
      <c r="EZ25" s="237"/>
      <c r="FA25" s="238" t="str">
        <f t="shared" si="72"/>
        <v/>
      </c>
      <c r="FB25" s="237"/>
      <c r="FC25" s="238" t="str">
        <f t="shared" si="73"/>
        <v/>
      </c>
      <c r="FD25" s="237"/>
      <c r="FE25" s="238" t="str">
        <f t="shared" si="74"/>
        <v/>
      </c>
      <c r="FF25" s="237"/>
      <c r="FG25" s="238" t="str">
        <f t="shared" si="75"/>
        <v/>
      </c>
    </row>
    <row r="26" spans="1:163" x14ac:dyDescent="0.25">
      <c r="A26" s="230" t="s">
        <v>320</v>
      </c>
      <c r="B26" s="236">
        <v>4</v>
      </c>
      <c r="D26" s="237">
        <v>15523.31</v>
      </c>
      <c r="E26" s="238">
        <f t="shared" si="0"/>
        <v>3880.8274999999999</v>
      </c>
      <c r="F26" s="237"/>
      <c r="G26" s="238" t="str">
        <f t="shared" si="0"/>
        <v/>
      </c>
      <c r="H26" s="237"/>
      <c r="I26" s="238" t="str">
        <f t="shared" si="1"/>
        <v/>
      </c>
      <c r="J26" s="237"/>
      <c r="K26" s="238" t="str">
        <f t="shared" si="2"/>
        <v/>
      </c>
      <c r="L26" s="237"/>
      <c r="M26" s="238" t="str">
        <f t="shared" si="3"/>
        <v/>
      </c>
      <c r="N26" s="237"/>
      <c r="O26" s="238" t="str">
        <f t="shared" si="4"/>
        <v/>
      </c>
      <c r="P26" s="237">
        <v>43.9</v>
      </c>
      <c r="Q26" s="238">
        <f t="shared" si="5"/>
        <v>10.975</v>
      </c>
      <c r="R26" s="237"/>
      <c r="S26" s="238" t="str">
        <f t="shared" si="6"/>
        <v/>
      </c>
      <c r="T26" s="237"/>
      <c r="U26" s="238" t="str">
        <f t="shared" si="7"/>
        <v/>
      </c>
      <c r="V26" s="237"/>
      <c r="W26" s="238" t="str">
        <f t="shared" si="8"/>
        <v/>
      </c>
      <c r="X26" s="237"/>
      <c r="Y26" s="238" t="str">
        <f t="shared" si="9"/>
        <v/>
      </c>
      <c r="Z26" s="237"/>
      <c r="AA26" s="238" t="str">
        <f t="shared" si="10"/>
        <v/>
      </c>
      <c r="AB26" s="237"/>
      <c r="AC26" s="238" t="str">
        <f t="shared" si="11"/>
        <v/>
      </c>
      <c r="AD26" s="237">
        <v>30151.599999999999</v>
      </c>
      <c r="AE26" s="238">
        <f t="shared" si="12"/>
        <v>7537.9</v>
      </c>
      <c r="AF26" s="237"/>
      <c r="AG26" s="238" t="str">
        <f t="shared" si="13"/>
        <v/>
      </c>
      <c r="AH26" s="237"/>
      <c r="AI26" s="238" t="str">
        <f t="shared" si="14"/>
        <v/>
      </c>
      <c r="AJ26" s="237"/>
      <c r="AK26" s="238" t="str">
        <f t="shared" si="15"/>
        <v/>
      </c>
      <c r="AL26" s="237"/>
      <c r="AM26" s="238" t="str">
        <f t="shared" si="16"/>
        <v/>
      </c>
      <c r="AN26" s="237"/>
      <c r="AO26" s="238" t="str">
        <f t="shared" si="17"/>
        <v/>
      </c>
      <c r="AP26" s="237">
        <v>30195.5</v>
      </c>
      <c r="AQ26" s="238">
        <f t="shared" si="18"/>
        <v>7548.875</v>
      </c>
      <c r="AR26" s="237">
        <v>72927</v>
      </c>
      <c r="AS26" s="238">
        <f t="shared" si="19"/>
        <v>18231.75</v>
      </c>
      <c r="AT26" s="237">
        <v>5700</v>
      </c>
      <c r="AU26" s="238">
        <f t="shared" si="19"/>
        <v>1425</v>
      </c>
      <c r="AV26" s="237"/>
      <c r="AW26" s="238" t="str">
        <f t="shared" si="20"/>
        <v/>
      </c>
      <c r="AX26" s="237"/>
      <c r="AY26" s="238" t="str">
        <f t="shared" si="21"/>
        <v/>
      </c>
      <c r="AZ26" s="237"/>
      <c r="BA26" s="238" t="str">
        <f t="shared" si="22"/>
        <v/>
      </c>
      <c r="BB26" s="237"/>
      <c r="BC26" s="238" t="str">
        <f t="shared" si="23"/>
        <v/>
      </c>
      <c r="BD26" s="237">
        <v>1397</v>
      </c>
      <c r="BE26" s="238">
        <f t="shared" si="24"/>
        <v>349.25</v>
      </c>
      <c r="BF26" s="237">
        <v>46265</v>
      </c>
      <c r="BG26" s="238">
        <f t="shared" si="25"/>
        <v>11566.25</v>
      </c>
      <c r="BH26" s="237"/>
      <c r="BI26" s="238" t="str">
        <f t="shared" si="26"/>
        <v/>
      </c>
      <c r="BJ26" s="237"/>
      <c r="BK26" s="238" t="str">
        <f t="shared" si="27"/>
        <v/>
      </c>
      <c r="BL26" s="237"/>
      <c r="BM26" s="238" t="str">
        <f t="shared" si="28"/>
        <v/>
      </c>
      <c r="BN26" s="237"/>
      <c r="BO26" s="238" t="str">
        <f t="shared" si="29"/>
        <v/>
      </c>
      <c r="BP26" s="237"/>
      <c r="BQ26" s="238" t="str">
        <f t="shared" si="30"/>
        <v/>
      </c>
      <c r="BR26" s="237"/>
      <c r="BS26" s="238" t="str">
        <f t="shared" si="31"/>
        <v/>
      </c>
      <c r="BT26" s="237"/>
      <c r="BU26" s="238" t="str">
        <f t="shared" si="32"/>
        <v/>
      </c>
      <c r="BV26" s="237"/>
      <c r="BW26" s="238" t="str">
        <f t="shared" si="33"/>
        <v/>
      </c>
      <c r="BX26" s="237">
        <v>54153</v>
      </c>
      <c r="BY26" s="238">
        <f t="shared" si="34"/>
        <v>13538.25</v>
      </c>
      <c r="BZ26" s="237"/>
      <c r="CA26" s="238" t="str">
        <f t="shared" si="35"/>
        <v/>
      </c>
      <c r="CB26" s="237"/>
      <c r="CC26" s="238" t="str">
        <f t="shared" si="36"/>
        <v/>
      </c>
      <c r="CD26" s="237">
        <v>107515</v>
      </c>
      <c r="CE26" s="238">
        <f t="shared" si="37"/>
        <v>26878.75</v>
      </c>
      <c r="CF26" s="237"/>
      <c r="CG26" s="238" t="str">
        <f t="shared" si="38"/>
        <v/>
      </c>
      <c r="CH26" s="237"/>
      <c r="CI26" s="238" t="str">
        <f t="shared" si="38"/>
        <v/>
      </c>
      <c r="CJ26" s="237"/>
      <c r="CK26" s="238" t="str">
        <f t="shared" si="39"/>
        <v/>
      </c>
      <c r="CL26" s="237"/>
      <c r="CM26" s="238" t="str">
        <f t="shared" si="40"/>
        <v/>
      </c>
      <c r="CN26" s="237"/>
      <c r="CO26" s="238" t="str">
        <f t="shared" si="41"/>
        <v/>
      </c>
      <c r="CP26" s="237"/>
      <c r="CQ26" s="238" t="str">
        <f t="shared" si="42"/>
        <v/>
      </c>
      <c r="CR26" s="237"/>
      <c r="CS26" s="238" t="str">
        <f t="shared" si="43"/>
        <v/>
      </c>
      <c r="CT26" s="237"/>
      <c r="CU26" s="238" t="str">
        <f t="shared" si="44"/>
        <v/>
      </c>
      <c r="CV26" s="237"/>
      <c r="CW26" s="238" t="str">
        <f t="shared" si="45"/>
        <v/>
      </c>
      <c r="CX26" s="237"/>
      <c r="CY26" s="238" t="str">
        <f t="shared" si="46"/>
        <v/>
      </c>
      <c r="CZ26" s="237"/>
      <c r="DA26" s="238" t="str">
        <f t="shared" si="47"/>
        <v/>
      </c>
      <c r="DB26" s="237"/>
      <c r="DC26" s="238" t="str">
        <f t="shared" si="48"/>
        <v/>
      </c>
      <c r="DD26" s="237"/>
      <c r="DE26" s="238" t="str">
        <f t="shared" si="49"/>
        <v/>
      </c>
      <c r="DF26" s="237"/>
      <c r="DG26" s="238" t="str">
        <f t="shared" si="50"/>
        <v/>
      </c>
      <c r="DH26" s="237"/>
      <c r="DI26" s="238" t="str">
        <f t="shared" si="51"/>
        <v/>
      </c>
      <c r="DJ26" s="237"/>
      <c r="DK26" s="238" t="str">
        <f t="shared" si="52"/>
        <v/>
      </c>
      <c r="DL26" s="237"/>
      <c r="DM26" s="238" t="str">
        <f t="shared" si="53"/>
        <v/>
      </c>
      <c r="DN26" s="237"/>
      <c r="DO26" s="238" t="str">
        <f t="shared" si="54"/>
        <v/>
      </c>
      <c r="DP26" s="237"/>
      <c r="DQ26" s="238" t="str">
        <f t="shared" si="55"/>
        <v/>
      </c>
      <c r="DR26" s="237"/>
      <c r="DS26" s="238" t="str">
        <f t="shared" si="56"/>
        <v/>
      </c>
      <c r="DT26" s="237"/>
      <c r="DU26" s="238" t="str">
        <f t="shared" si="57"/>
        <v/>
      </c>
      <c r="DV26" s="237"/>
      <c r="DW26" s="238" t="str">
        <f t="shared" si="57"/>
        <v/>
      </c>
      <c r="DX26" s="237"/>
      <c r="DY26" s="238" t="str">
        <f t="shared" si="58"/>
        <v/>
      </c>
      <c r="DZ26" s="237"/>
      <c r="EA26" s="238" t="str">
        <f t="shared" si="59"/>
        <v/>
      </c>
      <c r="EB26" s="237"/>
      <c r="EC26" s="238" t="str">
        <f t="shared" si="60"/>
        <v/>
      </c>
      <c r="ED26" s="237"/>
      <c r="EE26" s="238" t="str">
        <f t="shared" si="61"/>
        <v/>
      </c>
      <c r="EF26" s="237"/>
      <c r="EG26" s="238" t="str">
        <f t="shared" si="62"/>
        <v/>
      </c>
      <c r="EH26" s="237"/>
      <c r="EI26" s="238" t="str">
        <f t="shared" si="63"/>
        <v/>
      </c>
      <c r="EJ26" s="237"/>
      <c r="EK26" s="238" t="str">
        <f t="shared" si="64"/>
        <v/>
      </c>
      <c r="EL26" s="237"/>
      <c r="EM26" s="238" t="str">
        <f t="shared" si="65"/>
        <v/>
      </c>
      <c r="EN26" s="237"/>
      <c r="EO26" s="238" t="str">
        <f t="shared" si="66"/>
        <v/>
      </c>
      <c r="EP26" s="237"/>
      <c r="EQ26" s="238" t="str">
        <f t="shared" si="67"/>
        <v/>
      </c>
      <c r="ER26" s="237"/>
      <c r="ES26" s="238" t="str">
        <f t="shared" si="68"/>
        <v/>
      </c>
      <c r="ET26" s="237"/>
      <c r="EU26" s="238" t="str">
        <f t="shared" si="69"/>
        <v/>
      </c>
      <c r="EV26" s="237"/>
      <c r="EW26" s="238" t="str">
        <f t="shared" si="70"/>
        <v/>
      </c>
      <c r="EX26" s="237"/>
      <c r="EY26" s="238" t="str">
        <f t="shared" si="71"/>
        <v/>
      </c>
      <c r="EZ26" s="237"/>
      <c r="FA26" s="238" t="str">
        <f t="shared" si="72"/>
        <v/>
      </c>
      <c r="FB26" s="237"/>
      <c r="FC26" s="238" t="str">
        <f t="shared" si="73"/>
        <v/>
      </c>
      <c r="FD26" s="237"/>
      <c r="FE26" s="238" t="str">
        <f t="shared" si="74"/>
        <v/>
      </c>
      <c r="FF26" s="237"/>
      <c r="FG26" s="238" t="str">
        <f t="shared" si="75"/>
        <v/>
      </c>
    </row>
    <row r="27" spans="1:163" x14ac:dyDescent="0.25">
      <c r="A27" s="230" t="s">
        <v>321</v>
      </c>
      <c r="B27" s="236">
        <v>4.04</v>
      </c>
      <c r="D27" s="237"/>
      <c r="E27" s="238" t="str">
        <f t="shared" si="0"/>
        <v/>
      </c>
      <c r="F27" s="237"/>
      <c r="G27" s="238" t="str">
        <f t="shared" si="0"/>
        <v/>
      </c>
      <c r="H27" s="237"/>
      <c r="I27" s="238" t="str">
        <f t="shared" si="1"/>
        <v/>
      </c>
      <c r="J27" s="237"/>
      <c r="K27" s="238" t="str">
        <f t="shared" si="2"/>
        <v/>
      </c>
      <c r="L27" s="237"/>
      <c r="M27" s="238" t="str">
        <f t="shared" si="3"/>
        <v/>
      </c>
      <c r="N27" s="237"/>
      <c r="O27" s="238" t="str">
        <f t="shared" si="4"/>
        <v/>
      </c>
      <c r="P27" s="237"/>
      <c r="Q27" s="238" t="str">
        <f t="shared" si="5"/>
        <v/>
      </c>
      <c r="R27" s="237"/>
      <c r="S27" s="238" t="str">
        <f t="shared" si="6"/>
        <v/>
      </c>
      <c r="T27" s="237"/>
      <c r="U27" s="238" t="str">
        <f t="shared" si="7"/>
        <v/>
      </c>
      <c r="V27" s="237"/>
      <c r="W27" s="238" t="str">
        <f t="shared" si="8"/>
        <v/>
      </c>
      <c r="X27" s="237"/>
      <c r="Y27" s="238" t="str">
        <f t="shared" si="9"/>
        <v/>
      </c>
      <c r="Z27" s="237"/>
      <c r="AA27" s="238" t="str">
        <f t="shared" si="10"/>
        <v/>
      </c>
      <c r="AB27" s="237">
        <v>33000</v>
      </c>
      <c r="AC27" s="238">
        <f t="shared" si="11"/>
        <v>8168.3168316831679</v>
      </c>
      <c r="AD27" s="237"/>
      <c r="AE27" s="238" t="str">
        <f t="shared" si="12"/>
        <v/>
      </c>
      <c r="AF27" s="237"/>
      <c r="AG27" s="238" t="str">
        <f t="shared" si="13"/>
        <v/>
      </c>
      <c r="AH27" s="237"/>
      <c r="AI27" s="238" t="str">
        <f t="shared" si="14"/>
        <v/>
      </c>
      <c r="AJ27" s="237">
        <v>10704</v>
      </c>
      <c r="AK27" s="238">
        <f t="shared" si="15"/>
        <v>2649.5049504950493</v>
      </c>
      <c r="AL27" s="237"/>
      <c r="AM27" s="238" t="str">
        <f t="shared" si="16"/>
        <v/>
      </c>
      <c r="AN27" s="237"/>
      <c r="AO27" s="238" t="str">
        <f t="shared" si="17"/>
        <v/>
      </c>
      <c r="AP27" s="237">
        <v>43704</v>
      </c>
      <c r="AQ27" s="238">
        <f t="shared" si="18"/>
        <v>10817.821782178218</v>
      </c>
      <c r="AR27" s="237">
        <v>17948</v>
      </c>
      <c r="AS27" s="238">
        <f t="shared" si="19"/>
        <v>4442.5742574257429</v>
      </c>
      <c r="AT27" s="237"/>
      <c r="AU27" s="238" t="str">
        <f t="shared" si="19"/>
        <v/>
      </c>
      <c r="AV27" s="237"/>
      <c r="AW27" s="238" t="str">
        <f t="shared" si="20"/>
        <v/>
      </c>
      <c r="AX27" s="237"/>
      <c r="AY27" s="238" t="str">
        <f t="shared" si="21"/>
        <v/>
      </c>
      <c r="AZ27" s="237"/>
      <c r="BA27" s="238" t="str">
        <f t="shared" si="22"/>
        <v/>
      </c>
      <c r="BB27" s="237"/>
      <c r="BC27" s="238" t="str">
        <f t="shared" si="23"/>
        <v/>
      </c>
      <c r="BD27" s="237">
        <v>678</v>
      </c>
      <c r="BE27" s="238">
        <f t="shared" si="24"/>
        <v>167.82178217821783</v>
      </c>
      <c r="BF27" s="237"/>
      <c r="BG27" s="238" t="str">
        <f t="shared" si="25"/>
        <v/>
      </c>
      <c r="BH27" s="237"/>
      <c r="BI27" s="238" t="str">
        <f t="shared" si="26"/>
        <v/>
      </c>
      <c r="BJ27" s="237"/>
      <c r="BK27" s="238" t="str">
        <f t="shared" si="27"/>
        <v/>
      </c>
      <c r="BL27" s="237"/>
      <c r="BM27" s="238" t="str">
        <f t="shared" si="28"/>
        <v/>
      </c>
      <c r="BN27" s="237"/>
      <c r="BO27" s="238" t="str">
        <f t="shared" si="29"/>
        <v/>
      </c>
      <c r="BP27" s="237"/>
      <c r="BQ27" s="238" t="str">
        <f t="shared" si="30"/>
        <v/>
      </c>
      <c r="BR27" s="237"/>
      <c r="BS27" s="238" t="str">
        <f t="shared" si="31"/>
        <v/>
      </c>
      <c r="BT27" s="237"/>
      <c r="BU27" s="238" t="str">
        <f t="shared" si="32"/>
        <v/>
      </c>
      <c r="BV27" s="237"/>
      <c r="BW27" s="238" t="str">
        <f t="shared" si="33"/>
        <v/>
      </c>
      <c r="BX27" s="237">
        <v>3189</v>
      </c>
      <c r="BY27" s="238">
        <f t="shared" si="34"/>
        <v>789.3564356435644</v>
      </c>
      <c r="BZ27" s="237"/>
      <c r="CA27" s="238" t="str">
        <f t="shared" si="35"/>
        <v/>
      </c>
      <c r="CB27" s="237">
        <v>2096</v>
      </c>
      <c r="CC27" s="238">
        <f t="shared" si="36"/>
        <v>518.81188118811883</v>
      </c>
      <c r="CD27" s="237">
        <v>5963</v>
      </c>
      <c r="CE27" s="238">
        <f t="shared" si="37"/>
        <v>1475.9900990099011</v>
      </c>
      <c r="CF27" s="237"/>
      <c r="CG27" s="238" t="str">
        <f t="shared" si="38"/>
        <v/>
      </c>
      <c r="CH27" s="237"/>
      <c r="CI27" s="238" t="str">
        <f t="shared" si="38"/>
        <v/>
      </c>
      <c r="CJ27" s="237"/>
      <c r="CK27" s="238" t="str">
        <f t="shared" si="39"/>
        <v/>
      </c>
      <c r="CL27" s="237"/>
      <c r="CM27" s="238" t="str">
        <f t="shared" si="40"/>
        <v/>
      </c>
      <c r="CN27" s="237"/>
      <c r="CO27" s="238" t="str">
        <f t="shared" si="41"/>
        <v/>
      </c>
      <c r="CP27" s="237"/>
      <c r="CQ27" s="238" t="str">
        <f t="shared" si="42"/>
        <v/>
      </c>
      <c r="CR27" s="237"/>
      <c r="CS27" s="238" t="str">
        <f t="shared" si="43"/>
        <v/>
      </c>
      <c r="CT27" s="237"/>
      <c r="CU27" s="238" t="str">
        <f t="shared" si="44"/>
        <v/>
      </c>
      <c r="CV27" s="237"/>
      <c r="CW27" s="238" t="str">
        <f t="shared" si="45"/>
        <v/>
      </c>
      <c r="CX27" s="237"/>
      <c r="CY27" s="238" t="str">
        <f t="shared" si="46"/>
        <v/>
      </c>
      <c r="CZ27" s="237"/>
      <c r="DA27" s="238" t="str">
        <f t="shared" si="47"/>
        <v/>
      </c>
      <c r="DB27" s="237"/>
      <c r="DC27" s="238" t="str">
        <f t="shared" si="48"/>
        <v/>
      </c>
      <c r="DD27" s="237"/>
      <c r="DE27" s="238" t="str">
        <f t="shared" si="49"/>
        <v/>
      </c>
      <c r="DF27" s="237"/>
      <c r="DG27" s="238" t="str">
        <f t="shared" si="50"/>
        <v/>
      </c>
      <c r="DH27" s="237"/>
      <c r="DI27" s="238" t="str">
        <f t="shared" si="51"/>
        <v/>
      </c>
      <c r="DJ27" s="237"/>
      <c r="DK27" s="238" t="str">
        <f t="shared" si="52"/>
        <v/>
      </c>
      <c r="DL27" s="237"/>
      <c r="DM27" s="238" t="str">
        <f t="shared" si="53"/>
        <v/>
      </c>
      <c r="DN27" s="237"/>
      <c r="DO27" s="238" t="str">
        <f t="shared" si="54"/>
        <v/>
      </c>
      <c r="DP27" s="237"/>
      <c r="DQ27" s="238" t="str">
        <f t="shared" si="55"/>
        <v/>
      </c>
      <c r="DR27" s="237"/>
      <c r="DS27" s="238" t="str">
        <f t="shared" si="56"/>
        <v/>
      </c>
      <c r="DT27" s="237"/>
      <c r="DU27" s="238" t="str">
        <f t="shared" si="57"/>
        <v/>
      </c>
      <c r="DV27" s="237"/>
      <c r="DW27" s="238" t="str">
        <f t="shared" si="57"/>
        <v/>
      </c>
      <c r="DX27" s="237"/>
      <c r="DY27" s="238" t="str">
        <f t="shared" si="58"/>
        <v/>
      </c>
      <c r="DZ27" s="237"/>
      <c r="EA27" s="238" t="str">
        <f t="shared" si="59"/>
        <v/>
      </c>
      <c r="EB27" s="237"/>
      <c r="EC27" s="238" t="str">
        <f t="shared" si="60"/>
        <v/>
      </c>
      <c r="ED27" s="237"/>
      <c r="EE27" s="238" t="str">
        <f t="shared" si="61"/>
        <v/>
      </c>
      <c r="EF27" s="237"/>
      <c r="EG27" s="238" t="str">
        <f t="shared" si="62"/>
        <v/>
      </c>
      <c r="EH27" s="237"/>
      <c r="EI27" s="238" t="str">
        <f t="shared" si="63"/>
        <v/>
      </c>
      <c r="EJ27" s="237"/>
      <c r="EK27" s="238" t="str">
        <f t="shared" si="64"/>
        <v/>
      </c>
      <c r="EL27" s="237"/>
      <c r="EM27" s="238" t="str">
        <f t="shared" si="65"/>
        <v/>
      </c>
      <c r="EN27" s="237"/>
      <c r="EO27" s="238" t="str">
        <f t="shared" si="66"/>
        <v/>
      </c>
      <c r="EP27" s="237"/>
      <c r="EQ27" s="238" t="str">
        <f t="shared" si="67"/>
        <v/>
      </c>
      <c r="ER27" s="237"/>
      <c r="ES27" s="238" t="str">
        <f t="shared" si="68"/>
        <v/>
      </c>
      <c r="ET27" s="237"/>
      <c r="EU27" s="238" t="str">
        <f t="shared" si="69"/>
        <v/>
      </c>
      <c r="EV27" s="237"/>
      <c r="EW27" s="238" t="str">
        <f t="shared" si="70"/>
        <v/>
      </c>
      <c r="EX27" s="237"/>
      <c r="EY27" s="238" t="str">
        <f t="shared" si="71"/>
        <v/>
      </c>
      <c r="EZ27" s="237"/>
      <c r="FA27" s="238" t="str">
        <f t="shared" si="72"/>
        <v/>
      </c>
      <c r="FB27" s="237"/>
      <c r="FC27" s="238" t="str">
        <f t="shared" si="73"/>
        <v/>
      </c>
      <c r="FD27" s="237"/>
      <c r="FE27" s="238" t="str">
        <f t="shared" si="74"/>
        <v/>
      </c>
      <c r="FF27" s="237"/>
      <c r="FG27" s="238" t="str">
        <f t="shared" si="75"/>
        <v/>
      </c>
    </row>
    <row r="28" spans="1:163" x14ac:dyDescent="0.25">
      <c r="A28" s="230" t="s">
        <v>322</v>
      </c>
      <c r="B28" s="236">
        <v>6.13</v>
      </c>
      <c r="D28" s="237">
        <v>7203</v>
      </c>
      <c r="E28" s="238">
        <f t="shared" si="0"/>
        <v>1175.0407830342579</v>
      </c>
      <c r="F28" s="237">
        <v>5342</v>
      </c>
      <c r="G28" s="238">
        <f t="shared" si="0"/>
        <v>871.45187601957582</v>
      </c>
      <c r="H28" s="237"/>
      <c r="I28" s="238" t="str">
        <f t="shared" si="1"/>
        <v/>
      </c>
      <c r="J28" s="237"/>
      <c r="K28" s="238" t="str">
        <f t="shared" si="2"/>
        <v/>
      </c>
      <c r="L28" s="237"/>
      <c r="M28" s="238" t="str">
        <f t="shared" si="3"/>
        <v/>
      </c>
      <c r="N28" s="237"/>
      <c r="O28" s="238" t="str">
        <f t="shared" si="4"/>
        <v/>
      </c>
      <c r="P28" s="237"/>
      <c r="Q28" s="238" t="str">
        <f t="shared" si="5"/>
        <v/>
      </c>
      <c r="R28" s="237">
        <v>57</v>
      </c>
      <c r="S28" s="238">
        <f t="shared" si="6"/>
        <v>9.2985318107667219</v>
      </c>
      <c r="T28" s="237"/>
      <c r="U28" s="238" t="str">
        <f t="shared" si="7"/>
        <v/>
      </c>
      <c r="V28" s="237"/>
      <c r="W28" s="238" t="str">
        <f t="shared" si="8"/>
        <v/>
      </c>
      <c r="X28" s="237"/>
      <c r="Y28" s="238" t="str">
        <f t="shared" si="9"/>
        <v/>
      </c>
      <c r="Z28" s="237"/>
      <c r="AA28" s="238" t="str">
        <f t="shared" si="10"/>
        <v/>
      </c>
      <c r="AB28" s="237"/>
      <c r="AC28" s="238" t="str">
        <f t="shared" si="11"/>
        <v/>
      </c>
      <c r="AD28" s="237"/>
      <c r="AE28" s="238" t="str">
        <f t="shared" si="12"/>
        <v/>
      </c>
      <c r="AF28" s="237"/>
      <c r="AG28" s="238" t="str">
        <f t="shared" si="13"/>
        <v/>
      </c>
      <c r="AH28" s="237"/>
      <c r="AI28" s="238" t="str">
        <f t="shared" si="14"/>
        <v/>
      </c>
      <c r="AJ28" s="237">
        <v>57</v>
      </c>
      <c r="AK28" s="238">
        <f t="shared" si="15"/>
        <v>9.2985318107667219</v>
      </c>
      <c r="AL28" s="237"/>
      <c r="AM28" s="238" t="str">
        <f t="shared" si="16"/>
        <v/>
      </c>
      <c r="AN28" s="237">
        <v>1626</v>
      </c>
      <c r="AO28" s="238">
        <f t="shared" si="17"/>
        <v>265.25285481239803</v>
      </c>
      <c r="AP28" s="237">
        <v>7082</v>
      </c>
      <c r="AQ28" s="238">
        <f t="shared" si="18"/>
        <v>1155.3017944535075</v>
      </c>
      <c r="AR28" s="237">
        <v>209147</v>
      </c>
      <c r="AS28" s="238">
        <f t="shared" si="19"/>
        <v>34118.597063621535</v>
      </c>
      <c r="AT28" s="237">
        <v>17756</v>
      </c>
      <c r="AU28" s="238">
        <f t="shared" si="19"/>
        <v>2896.5742251223492</v>
      </c>
      <c r="AV28" s="237"/>
      <c r="AW28" s="238" t="str">
        <f t="shared" si="20"/>
        <v/>
      </c>
      <c r="AX28" s="237">
        <v>41</v>
      </c>
      <c r="AY28" s="238">
        <f t="shared" si="21"/>
        <v>6.6884176182707993</v>
      </c>
      <c r="AZ28" s="237"/>
      <c r="BA28" s="238" t="str">
        <f t="shared" si="22"/>
        <v/>
      </c>
      <c r="BB28" s="237">
        <v>1216</v>
      </c>
      <c r="BC28" s="238">
        <f t="shared" si="23"/>
        <v>198.36867862969007</v>
      </c>
      <c r="BD28" s="237">
        <v>951</v>
      </c>
      <c r="BE28" s="238">
        <f t="shared" si="24"/>
        <v>155.13866231647634</v>
      </c>
      <c r="BF28" s="237">
        <v>7832</v>
      </c>
      <c r="BG28" s="238">
        <f t="shared" si="25"/>
        <v>1277.6508972267536</v>
      </c>
      <c r="BH28" s="237"/>
      <c r="BI28" s="238" t="str">
        <f t="shared" si="26"/>
        <v/>
      </c>
      <c r="BJ28" s="237"/>
      <c r="BK28" s="238" t="str">
        <f t="shared" si="27"/>
        <v/>
      </c>
      <c r="BL28" s="237"/>
      <c r="BM28" s="238" t="str">
        <f t="shared" si="28"/>
        <v/>
      </c>
      <c r="BN28" s="237"/>
      <c r="BO28" s="238" t="str">
        <f t="shared" si="29"/>
        <v/>
      </c>
      <c r="BP28" s="237"/>
      <c r="BQ28" s="238" t="str">
        <f t="shared" si="30"/>
        <v/>
      </c>
      <c r="BR28" s="237"/>
      <c r="BS28" s="238" t="str">
        <f t="shared" si="31"/>
        <v/>
      </c>
      <c r="BT28" s="237"/>
      <c r="BU28" s="238" t="str">
        <f t="shared" si="32"/>
        <v/>
      </c>
      <c r="BV28" s="237"/>
      <c r="BW28" s="238" t="str">
        <f t="shared" si="33"/>
        <v/>
      </c>
      <c r="BX28" s="237">
        <v>9417</v>
      </c>
      <c r="BY28" s="238">
        <f t="shared" si="34"/>
        <v>1536.2153344208809</v>
      </c>
      <c r="BZ28" s="237"/>
      <c r="CA28" s="238" t="str">
        <f t="shared" si="35"/>
        <v/>
      </c>
      <c r="CB28" s="237">
        <v>4384</v>
      </c>
      <c r="CC28" s="238">
        <f t="shared" si="36"/>
        <v>715.17128874388254</v>
      </c>
      <c r="CD28" s="237">
        <v>41597</v>
      </c>
      <c r="CE28" s="238">
        <f t="shared" si="37"/>
        <v>6785.8075040783033</v>
      </c>
      <c r="CF28" s="237"/>
      <c r="CG28" s="238" t="str">
        <f t="shared" si="38"/>
        <v/>
      </c>
      <c r="CH28" s="237"/>
      <c r="CI28" s="238" t="str">
        <f t="shared" si="38"/>
        <v/>
      </c>
      <c r="CJ28" s="237"/>
      <c r="CK28" s="238" t="str">
        <f t="shared" si="39"/>
        <v/>
      </c>
      <c r="CL28" s="237"/>
      <c r="CM28" s="238" t="str">
        <f t="shared" si="40"/>
        <v/>
      </c>
      <c r="CN28" s="237"/>
      <c r="CO28" s="238" t="str">
        <f t="shared" si="41"/>
        <v/>
      </c>
      <c r="CP28" s="237"/>
      <c r="CQ28" s="238" t="str">
        <f t="shared" si="42"/>
        <v/>
      </c>
      <c r="CR28" s="237"/>
      <c r="CS28" s="238" t="str">
        <f t="shared" si="43"/>
        <v/>
      </c>
      <c r="CT28" s="237"/>
      <c r="CU28" s="238" t="str">
        <f t="shared" si="44"/>
        <v/>
      </c>
      <c r="CV28" s="237"/>
      <c r="CW28" s="238" t="str">
        <f t="shared" si="45"/>
        <v/>
      </c>
      <c r="CX28" s="237"/>
      <c r="CY28" s="238" t="str">
        <f t="shared" si="46"/>
        <v/>
      </c>
      <c r="CZ28" s="237"/>
      <c r="DA28" s="238" t="str">
        <f t="shared" si="47"/>
        <v/>
      </c>
      <c r="DB28" s="237"/>
      <c r="DC28" s="238" t="str">
        <f t="shared" si="48"/>
        <v/>
      </c>
      <c r="DD28" s="237"/>
      <c r="DE28" s="238" t="str">
        <f t="shared" si="49"/>
        <v/>
      </c>
      <c r="DF28" s="237"/>
      <c r="DG28" s="238" t="str">
        <f t="shared" si="50"/>
        <v/>
      </c>
      <c r="DH28" s="237"/>
      <c r="DI28" s="238" t="str">
        <f t="shared" si="51"/>
        <v/>
      </c>
      <c r="DJ28" s="237"/>
      <c r="DK28" s="238" t="str">
        <f t="shared" si="52"/>
        <v/>
      </c>
      <c r="DL28" s="237"/>
      <c r="DM28" s="238" t="str">
        <f t="shared" si="53"/>
        <v/>
      </c>
      <c r="DN28" s="237"/>
      <c r="DO28" s="238" t="str">
        <f t="shared" si="54"/>
        <v/>
      </c>
      <c r="DP28" s="237"/>
      <c r="DQ28" s="238" t="str">
        <f t="shared" si="55"/>
        <v/>
      </c>
      <c r="DR28" s="237"/>
      <c r="DS28" s="238" t="str">
        <f t="shared" si="56"/>
        <v/>
      </c>
      <c r="DT28" s="237"/>
      <c r="DU28" s="238" t="str">
        <f t="shared" si="57"/>
        <v/>
      </c>
      <c r="DV28" s="237"/>
      <c r="DW28" s="238" t="str">
        <f t="shared" si="57"/>
        <v/>
      </c>
      <c r="DX28" s="237"/>
      <c r="DY28" s="238" t="str">
        <f t="shared" si="58"/>
        <v/>
      </c>
      <c r="DZ28" s="237"/>
      <c r="EA28" s="238" t="str">
        <f t="shared" si="59"/>
        <v/>
      </c>
      <c r="EB28" s="237"/>
      <c r="EC28" s="238" t="str">
        <f t="shared" si="60"/>
        <v/>
      </c>
      <c r="ED28" s="237"/>
      <c r="EE28" s="238" t="str">
        <f t="shared" si="61"/>
        <v/>
      </c>
      <c r="EF28" s="237"/>
      <c r="EG28" s="238" t="str">
        <f t="shared" si="62"/>
        <v/>
      </c>
      <c r="EH28" s="237"/>
      <c r="EI28" s="238" t="str">
        <f t="shared" si="63"/>
        <v/>
      </c>
      <c r="EJ28" s="237"/>
      <c r="EK28" s="238" t="str">
        <f t="shared" si="64"/>
        <v/>
      </c>
      <c r="EL28" s="237"/>
      <c r="EM28" s="238" t="str">
        <f t="shared" si="65"/>
        <v/>
      </c>
      <c r="EN28" s="237"/>
      <c r="EO28" s="238" t="str">
        <f t="shared" si="66"/>
        <v/>
      </c>
      <c r="EP28" s="237"/>
      <c r="EQ28" s="238" t="str">
        <f t="shared" si="67"/>
        <v/>
      </c>
      <c r="ER28" s="237"/>
      <c r="ES28" s="238" t="str">
        <f t="shared" si="68"/>
        <v/>
      </c>
      <c r="ET28" s="237"/>
      <c r="EU28" s="238" t="str">
        <f t="shared" si="69"/>
        <v/>
      </c>
      <c r="EV28" s="237"/>
      <c r="EW28" s="238" t="str">
        <f t="shared" si="70"/>
        <v/>
      </c>
      <c r="EX28" s="237"/>
      <c r="EY28" s="238" t="str">
        <f t="shared" si="71"/>
        <v/>
      </c>
      <c r="EZ28" s="237"/>
      <c r="FA28" s="238" t="str">
        <f t="shared" si="72"/>
        <v/>
      </c>
      <c r="FB28" s="237"/>
      <c r="FC28" s="238" t="str">
        <f t="shared" si="73"/>
        <v/>
      </c>
      <c r="FD28" s="237"/>
      <c r="FE28" s="238" t="str">
        <f t="shared" si="74"/>
        <v/>
      </c>
      <c r="FF28" s="237"/>
      <c r="FG28" s="238" t="str">
        <f t="shared" si="75"/>
        <v/>
      </c>
    </row>
    <row r="29" spans="1:163" x14ac:dyDescent="0.25">
      <c r="A29" s="240"/>
      <c r="D29" s="241">
        <v>518</v>
      </c>
      <c r="E29" s="238" t="str">
        <f t="shared" si="0"/>
        <v/>
      </c>
      <c r="F29" s="241"/>
      <c r="G29" s="238" t="str">
        <f t="shared" si="0"/>
        <v/>
      </c>
      <c r="H29" s="241"/>
      <c r="I29" s="238" t="str">
        <f t="shared" si="1"/>
        <v/>
      </c>
      <c r="J29" s="241"/>
      <c r="K29" s="238" t="str">
        <f t="shared" si="2"/>
        <v/>
      </c>
      <c r="L29" s="241"/>
      <c r="M29" s="238" t="str">
        <f t="shared" si="3"/>
        <v/>
      </c>
      <c r="N29" s="241"/>
      <c r="O29" s="238" t="str">
        <f t="shared" si="4"/>
        <v/>
      </c>
      <c r="P29" s="241"/>
      <c r="Q29" s="238" t="str">
        <f t="shared" si="5"/>
        <v/>
      </c>
      <c r="R29" s="241"/>
      <c r="S29" s="238" t="str">
        <f t="shared" si="6"/>
        <v/>
      </c>
      <c r="T29" s="241"/>
      <c r="U29" s="238" t="str">
        <f t="shared" si="7"/>
        <v/>
      </c>
      <c r="V29" s="241"/>
      <c r="W29" s="238" t="str">
        <f t="shared" si="8"/>
        <v/>
      </c>
      <c r="X29" s="241"/>
      <c r="Y29" s="238" t="str">
        <f t="shared" si="9"/>
        <v/>
      </c>
      <c r="Z29" s="241"/>
      <c r="AA29" s="238" t="str">
        <f t="shared" si="10"/>
        <v/>
      </c>
      <c r="AB29" s="241"/>
      <c r="AC29" s="238" t="str">
        <f t="shared" si="11"/>
        <v/>
      </c>
      <c r="AD29" s="241"/>
      <c r="AE29" s="238" t="str">
        <f t="shared" si="12"/>
        <v/>
      </c>
      <c r="AF29" s="241"/>
      <c r="AG29" s="238" t="str">
        <f t="shared" si="13"/>
        <v/>
      </c>
      <c r="AH29" s="241"/>
      <c r="AI29" s="238" t="str">
        <f t="shared" si="14"/>
        <v/>
      </c>
      <c r="AJ29" s="241"/>
      <c r="AK29" s="238" t="str">
        <f t="shared" si="15"/>
        <v/>
      </c>
      <c r="AL29" s="241"/>
      <c r="AM29" s="238" t="str">
        <f t="shared" si="16"/>
        <v/>
      </c>
      <c r="AN29" s="241">
        <v>35959</v>
      </c>
      <c r="AO29" s="238" t="str">
        <f t="shared" si="17"/>
        <v/>
      </c>
      <c r="AP29" s="241">
        <v>35959</v>
      </c>
      <c r="AQ29" s="238" t="str">
        <f t="shared" si="18"/>
        <v/>
      </c>
      <c r="AR29" s="237">
        <v>34078</v>
      </c>
      <c r="AS29" s="238" t="str">
        <f t="shared" si="19"/>
        <v/>
      </c>
      <c r="AT29" s="237"/>
      <c r="AU29" s="238" t="str">
        <f t="shared" si="19"/>
        <v/>
      </c>
      <c r="AV29" s="237"/>
      <c r="AW29" s="238" t="str">
        <f t="shared" si="20"/>
        <v/>
      </c>
      <c r="AX29" s="237">
        <v>2925</v>
      </c>
      <c r="AY29" s="238" t="str">
        <f t="shared" si="21"/>
        <v/>
      </c>
      <c r="AZ29" s="237">
        <v>122424</v>
      </c>
      <c r="BA29" s="238" t="str">
        <f t="shared" si="22"/>
        <v/>
      </c>
      <c r="BB29" s="237">
        <v>49513</v>
      </c>
      <c r="BC29" s="238" t="str">
        <f t="shared" si="23"/>
        <v/>
      </c>
      <c r="BD29" s="237">
        <v>369</v>
      </c>
      <c r="BE29" s="238" t="str">
        <f t="shared" si="24"/>
        <v/>
      </c>
      <c r="BF29" s="237">
        <v>17160</v>
      </c>
      <c r="BG29" s="238" t="str">
        <f t="shared" si="25"/>
        <v/>
      </c>
      <c r="BH29" s="237"/>
      <c r="BI29" s="238" t="str">
        <f t="shared" si="26"/>
        <v/>
      </c>
      <c r="BJ29" s="237"/>
      <c r="BK29" s="238" t="str">
        <f t="shared" si="27"/>
        <v/>
      </c>
      <c r="BL29" s="237"/>
      <c r="BM29" s="238" t="str">
        <f t="shared" si="28"/>
        <v/>
      </c>
      <c r="BN29" s="237"/>
      <c r="BO29" s="238" t="str">
        <f t="shared" si="29"/>
        <v/>
      </c>
      <c r="BP29" s="237"/>
      <c r="BQ29" s="238" t="str">
        <f t="shared" si="30"/>
        <v/>
      </c>
      <c r="BR29" s="237"/>
      <c r="BS29" s="238" t="str">
        <f t="shared" si="31"/>
        <v/>
      </c>
      <c r="BT29" s="237"/>
      <c r="BU29" s="238" t="str">
        <f t="shared" si="32"/>
        <v/>
      </c>
      <c r="BV29" s="237"/>
      <c r="BW29" s="238" t="str">
        <f t="shared" si="33"/>
        <v/>
      </c>
      <c r="BX29" s="237">
        <v>27035</v>
      </c>
      <c r="BY29" s="238" t="str">
        <f t="shared" si="34"/>
        <v/>
      </c>
      <c r="BZ29" s="237"/>
      <c r="CA29" s="238" t="str">
        <f t="shared" si="35"/>
        <v/>
      </c>
      <c r="CB29" s="237">
        <v>5798</v>
      </c>
      <c r="CC29" s="238" t="str">
        <f t="shared" si="36"/>
        <v/>
      </c>
      <c r="CD29" s="237">
        <v>225224</v>
      </c>
      <c r="CE29" s="238" t="str">
        <f t="shared" si="37"/>
        <v/>
      </c>
      <c r="CF29" s="237"/>
      <c r="CG29" s="238" t="str">
        <f t="shared" si="38"/>
        <v/>
      </c>
      <c r="CH29" s="237"/>
      <c r="CI29" s="238" t="str">
        <f t="shared" si="38"/>
        <v/>
      </c>
      <c r="CJ29" s="237"/>
      <c r="CK29" s="238" t="str">
        <f t="shared" si="39"/>
        <v/>
      </c>
      <c r="CL29" s="237"/>
      <c r="CM29" s="238" t="str">
        <f t="shared" si="40"/>
        <v/>
      </c>
      <c r="CN29" s="237"/>
      <c r="CO29" s="238" t="str">
        <f t="shared" si="41"/>
        <v/>
      </c>
      <c r="CP29" s="237"/>
      <c r="CQ29" s="238" t="str">
        <f t="shared" si="42"/>
        <v/>
      </c>
      <c r="CR29" s="237"/>
      <c r="CS29" s="238" t="str">
        <f t="shared" si="43"/>
        <v/>
      </c>
      <c r="CT29" s="237"/>
      <c r="CU29" s="238" t="str">
        <f t="shared" si="44"/>
        <v/>
      </c>
      <c r="CV29" s="237"/>
      <c r="CW29" s="238" t="str">
        <f t="shared" si="45"/>
        <v/>
      </c>
      <c r="CX29" s="237"/>
      <c r="CY29" s="238" t="str">
        <f t="shared" si="46"/>
        <v/>
      </c>
      <c r="CZ29" s="237"/>
      <c r="DA29" s="238" t="str">
        <f t="shared" si="47"/>
        <v/>
      </c>
      <c r="DB29" s="237"/>
      <c r="DC29" s="238" t="str">
        <f t="shared" si="48"/>
        <v/>
      </c>
      <c r="DD29" s="237"/>
      <c r="DE29" s="238" t="str">
        <f t="shared" si="49"/>
        <v/>
      </c>
      <c r="DF29" s="237"/>
      <c r="DG29" s="238" t="str">
        <f t="shared" si="50"/>
        <v/>
      </c>
      <c r="DH29" s="237"/>
      <c r="DI29" s="238" t="str">
        <f t="shared" si="51"/>
        <v/>
      </c>
      <c r="DJ29" s="237"/>
      <c r="DK29" s="238" t="str">
        <f t="shared" si="52"/>
        <v/>
      </c>
      <c r="DL29" s="237"/>
      <c r="DM29" s="238" t="str">
        <f t="shared" si="53"/>
        <v/>
      </c>
      <c r="DN29" s="237"/>
      <c r="DO29" s="238" t="str">
        <f t="shared" si="54"/>
        <v/>
      </c>
      <c r="DP29" s="237"/>
      <c r="DQ29" s="238" t="str">
        <f t="shared" si="55"/>
        <v/>
      </c>
      <c r="DR29" s="237"/>
      <c r="DS29" s="238" t="str">
        <f t="shared" si="56"/>
        <v/>
      </c>
      <c r="DT29" s="237"/>
      <c r="DU29" s="238" t="str">
        <f t="shared" si="57"/>
        <v/>
      </c>
      <c r="DV29" s="237"/>
      <c r="DW29" s="238" t="str">
        <f t="shared" si="57"/>
        <v/>
      </c>
      <c r="DX29" s="237"/>
      <c r="DY29" s="238" t="str">
        <f t="shared" si="58"/>
        <v/>
      </c>
      <c r="DZ29" s="237"/>
      <c r="EA29" s="238" t="str">
        <f t="shared" si="59"/>
        <v/>
      </c>
      <c r="EB29" s="237"/>
      <c r="EC29" s="238" t="str">
        <f t="shared" si="60"/>
        <v/>
      </c>
      <c r="ED29" s="237"/>
      <c r="EE29" s="238" t="str">
        <f t="shared" si="61"/>
        <v/>
      </c>
      <c r="EF29" s="237"/>
      <c r="EG29" s="238" t="str">
        <f t="shared" si="62"/>
        <v/>
      </c>
      <c r="EH29" s="237"/>
      <c r="EI29" s="238" t="str">
        <f t="shared" si="63"/>
        <v/>
      </c>
      <c r="EJ29" s="237"/>
      <c r="EK29" s="238" t="str">
        <f t="shared" si="64"/>
        <v/>
      </c>
      <c r="EL29" s="237"/>
      <c r="EM29" s="238" t="str">
        <f t="shared" si="65"/>
        <v/>
      </c>
      <c r="EN29" s="237"/>
      <c r="EO29" s="238" t="str">
        <f t="shared" si="66"/>
        <v/>
      </c>
      <c r="EP29" s="237"/>
      <c r="EQ29" s="238" t="str">
        <f t="shared" si="67"/>
        <v/>
      </c>
      <c r="ER29" s="237"/>
      <c r="ES29" s="238" t="str">
        <f t="shared" si="68"/>
        <v/>
      </c>
      <c r="ET29" s="237"/>
      <c r="EU29" s="238" t="str">
        <f t="shared" si="69"/>
        <v/>
      </c>
      <c r="EV29" s="237"/>
      <c r="EW29" s="238" t="str">
        <f t="shared" si="70"/>
        <v/>
      </c>
      <c r="EX29" s="237"/>
      <c r="EY29" s="238" t="str">
        <f t="shared" si="71"/>
        <v/>
      </c>
      <c r="EZ29" s="237"/>
      <c r="FA29" s="238" t="str">
        <f t="shared" si="72"/>
        <v/>
      </c>
      <c r="FB29" s="237"/>
      <c r="FC29" s="238" t="str">
        <f t="shared" si="73"/>
        <v/>
      </c>
      <c r="FD29" s="237"/>
      <c r="FE29" s="238" t="str">
        <f t="shared" si="74"/>
        <v/>
      </c>
      <c r="FF29" s="237"/>
      <c r="FG29" s="238" t="str">
        <f t="shared" si="75"/>
        <v/>
      </c>
    </row>
    <row r="30" spans="1:163" x14ac:dyDescent="0.25">
      <c r="A30" s="230" t="s">
        <v>323</v>
      </c>
      <c r="B30" s="236">
        <v>6.14</v>
      </c>
      <c r="D30" s="237">
        <v>1425</v>
      </c>
      <c r="E30" s="238">
        <f t="shared" si="0"/>
        <v>232.08469055374593</v>
      </c>
      <c r="F30" s="237">
        <v>174</v>
      </c>
      <c r="G30" s="238">
        <f t="shared" si="0"/>
        <v>28.338762214983714</v>
      </c>
      <c r="H30" s="237"/>
      <c r="I30" s="238" t="str">
        <f t="shared" si="1"/>
        <v/>
      </c>
      <c r="J30" s="237"/>
      <c r="K30" s="238" t="str">
        <f t="shared" si="2"/>
        <v/>
      </c>
      <c r="L30" s="237"/>
      <c r="M30" s="238" t="str">
        <f t="shared" si="3"/>
        <v/>
      </c>
      <c r="N30" s="237">
        <v>247</v>
      </c>
      <c r="O30" s="238">
        <f t="shared" si="4"/>
        <v>40.22801302931596</v>
      </c>
      <c r="P30" s="237">
        <v>426</v>
      </c>
      <c r="Q30" s="238">
        <f t="shared" si="5"/>
        <v>69.381107491856682</v>
      </c>
      <c r="R30" s="237">
        <v>11</v>
      </c>
      <c r="S30" s="238">
        <f t="shared" si="6"/>
        <v>1.7915309446254073</v>
      </c>
      <c r="T30" s="237"/>
      <c r="U30" s="238" t="str">
        <f t="shared" si="7"/>
        <v/>
      </c>
      <c r="V30" s="237"/>
      <c r="W30" s="238" t="str">
        <f t="shared" si="8"/>
        <v/>
      </c>
      <c r="X30" s="237"/>
      <c r="Y30" s="238" t="str">
        <f t="shared" si="9"/>
        <v/>
      </c>
      <c r="Z30" s="237">
        <v>1</v>
      </c>
      <c r="AA30" s="238">
        <f t="shared" si="10"/>
        <v>0.16286644951140067</v>
      </c>
      <c r="AB30" s="237"/>
      <c r="AC30" s="238" t="str">
        <f t="shared" si="11"/>
        <v/>
      </c>
      <c r="AD30" s="237">
        <v>1</v>
      </c>
      <c r="AE30" s="238">
        <f t="shared" si="12"/>
        <v>0.16286644951140067</v>
      </c>
      <c r="AF30" s="237"/>
      <c r="AG30" s="238" t="str">
        <f t="shared" si="13"/>
        <v/>
      </c>
      <c r="AH30" s="237"/>
      <c r="AI30" s="238" t="str">
        <f t="shared" si="14"/>
        <v/>
      </c>
      <c r="AJ30" s="237">
        <v>478</v>
      </c>
      <c r="AK30" s="238">
        <f t="shared" si="15"/>
        <v>77.850162866449509</v>
      </c>
      <c r="AL30" s="237"/>
      <c r="AM30" s="238" t="str">
        <f t="shared" si="16"/>
        <v/>
      </c>
      <c r="AN30" s="237">
        <v>11229</v>
      </c>
      <c r="AO30" s="238">
        <f t="shared" si="17"/>
        <v>1828.827361563518</v>
      </c>
      <c r="AP30" s="237">
        <v>12567</v>
      </c>
      <c r="AQ30" s="238">
        <f t="shared" si="18"/>
        <v>2046.742671009772</v>
      </c>
      <c r="AR30" s="237">
        <v>47852</v>
      </c>
      <c r="AS30" s="238">
        <f t="shared" si="19"/>
        <v>7793.4853420195441</v>
      </c>
      <c r="AT30" s="237">
        <v>14059</v>
      </c>
      <c r="AU30" s="238">
        <f t="shared" si="19"/>
        <v>2289.739413680782</v>
      </c>
      <c r="AV30" s="237"/>
      <c r="AW30" s="238" t="str">
        <f t="shared" si="20"/>
        <v/>
      </c>
      <c r="AX30" s="237"/>
      <c r="AY30" s="238" t="str">
        <f t="shared" si="21"/>
        <v/>
      </c>
      <c r="AZ30" s="237">
        <v>96301</v>
      </c>
      <c r="BA30" s="238">
        <f t="shared" si="22"/>
        <v>15684.201954397395</v>
      </c>
      <c r="BB30" s="237">
        <v>5000</v>
      </c>
      <c r="BC30" s="238">
        <f t="shared" si="23"/>
        <v>814.33224755700326</v>
      </c>
      <c r="BD30" s="237">
        <v>995</v>
      </c>
      <c r="BE30" s="238">
        <f t="shared" si="24"/>
        <v>162.05211726384366</v>
      </c>
      <c r="BF30" s="237">
        <v>2981</v>
      </c>
      <c r="BG30" s="238">
        <f t="shared" si="25"/>
        <v>485.50488599348535</v>
      </c>
      <c r="BH30" s="237">
        <v>5</v>
      </c>
      <c r="BI30" s="238">
        <f t="shared" si="26"/>
        <v>0.81433224755700329</v>
      </c>
      <c r="BJ30" s="237"/>
      <c r="BK30" s="238" t="str">
        <f t="shared" si="27"/>
        <v/>
      </c>
      <c r="BL30" s="237"/>
      <c r="BM30" s="238" t="str">
        <f t="shared" si="28"/>
        <v/>
      </c>
      <c r="BN30" s="237"/>
      <c r="BO30" s="238" t="str">
        <f t="shared" si="29"/>
        <v/>
      </c>
      <c r="BP30" s="237"/>
      <c r="BQ30" s="238" t="str">
        <f t="shared" si="30"/>
        <v/>
      </c>
      <c r="BR30" s="237"/>
      <c r="BS30" s="238" t="str">
        <f t="shared" si="31"/>
        <v/>
      </c>
      <c r="BT30" s="237"/>
      <c r="BU30" s="238" t="str">
        <f t="shared" si="32"/>
        <v/>
      </c>
      <c r="BV30" s="237"/>
      <c r="BW30" s="238" t="str">
        <f t="shared" si="33"/>
        <v/>
      </c>
      <c r="BX30" s="237">
        <v>17802</v>
      </c>
      <c r="BY30" s="238">
        <f t="shared" si="34"/>
        <v>2899.3485342019544</v>
      </c>
      <c r="BZ30" s="237"/>
      <c r="CA30" s="238" t="str">
        <f t="shared" si="35"/>
        <v/>
      </c>
      <c r="CB30" s="237"/>
      <c r="CC30" s="238" t="str">
        <f t="shared" si="36"/>
        <v/>
      </c>
      <c r="CD30" s="237">
        <v>137143</v>
      </c>
      <c r="CE30" s="238">
        <f t="shared" si="37"/>
        <v>22335.99348534202</v>
      </c>
      <c r="CF30" s="237"/>
      <c r="CG30" s="238" t="str">
        <f t="shared" si="38"/>
        <v/>
      </c>
      <c r="CH30" s="237"/>
      <c r="CI30" s="238" t="str">
        <f t="shared" si="38"/>
        <v/>
      </c>
      <c r="CJ30" s="237"/>
      <c r="CK30" s="238" t="str">
        <f t="shared" si="39"/>
        <v/>
      </c>
      <c r="CL30" s="237"/>
      <c r="CM30" s="238" t="str">
        <f t="shared" si="40"/>
        <v/>
      </c>
      <c r="CN30" s="237"/>
      <c r="CO30" s="238" t="str">
        <f t="shared" si="41"/>
        <v/>
      </c>
      <c r="CP30" s="237"/>
      <c r="CQ30" s="238" t="str">
        <f t="shared" si="42"/>
        <v/>
      </c>
      <c r="CR30" s="237"/>
      <c r="CS30" s="238" t="str">
        <f t="shared" si="43"/>
        <v/>
      </c>
      <c r="CT30" s="237"/>
      <c r="CU30" s="238" t="str">
        <f t="shared" si="44"/>
        <v/>
      </c>
      <c r="CV30" s="237"/>
      <c r="CW30" s="238" t="str">
        <f t="shared" si="45"/>
        <v/>
      </c>
      <c r="CX30" s="237"/>
      <c r="CY30" s="238" t="str">
        <f t="shared" si="46"/>
        <v/>
      </c>
      <c r="CZ30" s="237"/>
      <c r="DA30" s="238" t="str">
        <f t="shared" si="47"/>
        <v/>
      </c>
      <c r="DB30" s="237"/>
      <c r="DC30" s="238" t="str">
        <f t="shared" si="48"/>
        <v/>
      </c>
      <c r="DD30" s="237"/>
      <c r="DE30" s="238" t="str">
        <f t="shared" si="49"/>
        <v/>
      </c>
      <c r="DF30" s="237"/>
      <c r="DG30" s="238" t="str">
        <f t="shared" si="50"/>
        <v/>
      </c>
      <c r="DH30" s="237"/>
      <c r="DI30" s="238" t="str">
        <f t="shared" si="51"/>
        <v/>
      </c>
      <c r="DJ30" s="237"/>
      <c r="DK30" s="238" t="str">
        <f t="shared" si="52"/>
        <v/>
      </c>
      <c r="DL30" s="237"/>
      <c r="DM30" s="238" t="str">
        <f t="shared" si="53"/>
        <v/>
      </c>
      <c r="DN30" s="237"/>
      <c r="DO30" s="238" t="str">
        <f t="shared" si="54"/>
        <v/>
      </c>
      <c r="DP30" s="237"/>
      <c r="DQ30" s="238" t="str">
        <f t="shared" si="55"/>
        <v/>
      </c>
      <c r="DR30" s="237"/>
      <c r="DS30" s="238" t="str">
        <f t="shared" si="56"/>
        <v/>
      </c>
      <c r="DT30" s="237"/>
      <c r="DU30" s="238" t="str">
        <f t="shared" si="57"/>
        <v/>
      </c>
      <c r="DV30" s="237"/>
      <c r="DW30" s="238" t="str">
        <f t="shared" si="57"/>
        <v/>
      </c>
      <c r="DX30" s="237"/>
      <c r="DY30" s="238" t="str">
        <f t="shared" si="58"/>
        <v/>
      </c>
      <c r="DZ30" s="237"/>
      <c r="EA30" s="238" t="str">
        <f t="shared" si="59"/>
        <v/>
      </c>
      <c r="EB30" s="237"/>
      <c r="EC30" s="238" t="str">
        <f t="shared" si="60"/>
        <v/>
      </c>
      <c r="ED30" s="237"/>
      <c r="EE30" s="238" t="str">
        <f t="shared" si="61"/>
        <v/>
      </c>
      <c r="EF30" s="237"/>
      <c r="EG30" s="238" t="str">
        <f t="shared" si="62"/>
        <v/>
      </c>
      <c r="EH30" s="237"/>
      <c r="EI30" s="238" t="str">
        <f t="shared" si="63"/>
        <v/>
      </c>
      <c r="EJ30" s="237"/>
      <c r="EK30" s="238" t="str">
        <f t="shared" si="64"/>
        <v/>
      </c>
      <c r="EL30" s="237"/>
      <c r="EM30" s="238" t="str">
        <f t="shared" si="65"/>
        <v/>
      </c>
      <c r="EN30" s="237"/>
      <c r="EO30" s="238" t="str">
        <f t="shared" si="66"/>
        <v/>
      </c>
      <c r="EP30" s="237"/>
      <c r="EQ30" s="238" t="str">
        <f t="shared" si="67"/>
        <v/>
      </c>
      <c r="ER30" s="237"/>
      <c r="ES30" s="238" t="str">
        <f t="shared" si="68"/>
        <v/>
      </c>
      <c r="ET30" s="237"/>
      <c r="EU30" s="238" t="str">
        <f t="shared" si="69"/>
        <v/>
      </c>
      <c r="EV30" s="237"/>
      <c r="EW30" s="238" t="str">
        <f t="shared" si="70"/>
        <v/>
      </c>
      <c r="EX30" s="237"/>
      <c r="EY30" s="238" t="str">
        <f t="shared" si="71"/>
        <v/>
      </c>
      <c r="EZ30" s="237"/>
      <c r="FA30" s="238" t="str">
        <f t="shared" si="72"/>
        <v/>
      </c>
      <c r="FB30" s="237"/>
      <c r="FC30" s="238" t="str">
        <f t="shared" si="73"/>
        <v/>
      </c>
      <c r="FD30" s="237"/>
      <c r="FE30" s="238" t="str">
        <f t="shared" si="74"/>
        <v/>
      </c>
      <c r="FF30" s="237"/>
      <c r="FG30" s="238" t="str">
        <f t="shared" si="75"/>
        <v/>
      </c>
    </row>
    <row r="31" spans="1:163" x14ac:dyDescent="0.25">
      <c r="A31" s="240"/>
      <c r="D31" s="241"/>
      <c r="E31" s="238" t="str">
        <f t="shared" si="0"/>
        <v/>
      </c>
      <c r="F31" s="241"/>
      <c r="G31" s="238" t="str">
        <f t="shared" si="0"/>
        <v/>
      </c>
      <c r="H31" s="241"/>
      <c r="I31" s="238" t="str">
        <f t="shared" si="1"/>
        <v/>
      </c>
      <c r="J31" s="241"/>
      <c r="K31" s="238" t="str">
        <f t="shared" si="2"/>
        <v/>
      </c>
      <c r="L31" s="241"/>
      <c r="M31" s="238" t="str">
        <f t="shared" si="3"/>
        <v/>
      </c>
      <c r="N31" s="241"/>
      <c r="O31" s="238" t="str">
        <f t="shared" si="4"/>
        <v/>
      </c>
      <c r="P31" s="241"/>
      <c r="Q31" s="238" t="str">
        <f t="shared" si="5"/>
        <v/>
      </c>
      <c r="R31" s="241"/>
      <c r="S31" s="238" t="str">
        <f t="shared" si="6"/>
        <v/>
      </c>
      <c r="T31" s="241"/>
      <c r="U31" s="238" t="str">
        <f t="shared" si="7"/>
        <v/>
      </c>
      <c r="V31" s="241"/>
      <c r="W31" s="238" t="str">
        <f t="shared" si="8"/>
        <v/>
      </c>
      <c r="X31" s="241"/>
      <c r="Y31" s="238" t="str">
        <f t="shared" si="9"/>
        <v/>
      </c>
      <c r="Z31" s="241"/>
      <c r="AA31" s="238" t="str">
        <f t="shared" si="10"/>
        <v/>
      </c>
      <c r="AB31" s="241"/>
      <c r="AC31" s="238" t="str">
        <f t="shared" si="11"/>
        <v/>
      </c>
      <c r="AD31" s="241">
        <v>39531</v>
      </c>
      <c r="AE31" s="238" t="str">
        <f t="shared" si="12"/>
        <v/>
      </c>
      <c r="AF31" s="241"/>
      <c r="AG31" s="238" t="str">
        <f t="shared" si="13"/>
        <v/>
      </c>
      <c r="AH31" s="241"/>
      <c r="AI31" s="238" t="str">
        <f t="shared" si="14"/>
        <v/>
      </c>
      <c r="AJ31" s="241"/>
      <c r="AK31" s="238" t="str">
        <f t="shared" si="15"/>
        <v/>
      </c>
      <c r="AL31" s="241"/>
      <c r="AM31" s="238" t="str">
        <f t="shared" si="16"/>
        <v/>
      </c>
      <c r="AN31" s="241"/>
      <c r="AO31" s="238" t="str">
        <f t="shared" si="17"/>
        <v/>
      </c>
      <c r="AP31" s="241">
        <v>39531</v>
      </c>
      <c r="AQ31" s="238" t="str">
        <f t="shared" si="18"/>
        <v/>
      </c>
      <c r="AR31" s="237">
        <v>64513</v>
      </c>
      <c r="AS31" s="238" t="str">
        <f t="shared" si="19"/>
        <v/>
      </c>
      <c r="AT31" s="237"/>
      <c r="AU31" s="238" t="str">
        <f t="shared" si="19"/>
        <v/>
      </c>
      <c r="AV31" s="237"/>
      <c r="AW31" s="238" t="str">
        <f t="shared" si="20"/>
        <v/>
      </c>
      <c r="AX31" s="237"/>
      <c r="AY31" s="238" t="str">
        <f t="shared" si="21"/>
        <v/>
      </c>
      <c r="AZ31" s="237">
        <v>128667</v>
      </c>
      <c r="BA31" s="238" t="str">
        <f t="shared" si="22"/>
        <v/>
      </c>
      <c r="BB31" s="237"/>
      <c r="BC31" s="238" t="str">
        <f t="shared" si="23"/>
        <v/>
      </c>
      <c r="BD31" s="237">
        <v>1941</v>
      </c>
      <c r="BE31" s="238" t="str">
        <f t="shared" si="24"/>
        <v/>
      </c>
      <c r="BF31" s="237">
        <v>11381</v>
      </c>
      <c r="BG31" s="238" t="str">
        <f t="shared" si="25"/>
        <v/>
      </c>
      <c r="BH31" s="237">
        <v>283</v>
      </c>
      <c r="BI31" s="238" t="str">
        <f t="shared" si="26"/>
        <v/>
      </c>
      <c r="BJ31" s="237"/>
      <c r="BK31" s="238" t="str">
        <f t="shared" si="27"/>
        <v/>
      </c>
      <c r="BL31" s="237"/>
      <c r="BM31" s="238" t="str">
        <f t="shared" si="28"/>
        <v/>
      </c>
      <c r="BN31" s="237"/>
      <c r="BO31" s="238" t="str">
        <f t="shared" si="29"/>
        <v/>
      </c>
      <c r="BP31" s="237"/>
      <c r="BQ31" s="238" t="str">
        <f t="shared" si="30"/>
        <v/>
      </c>
      <c r="BR31" s="237"/>
      <c r="BS31" s="238" t="str">
        <f t="shared" si="31"/>
        <v/>
      </c>
      <c r="BT31" s="237"/>
      <c r="BU31" s="238" t="str">
        <f t="shared" si="32"/>
        <v/>
      </c>
      <c r="BV31" s="237"/>
      <c r="BW31" s="238" t="str">
        <f t="shared" si="33"/>
        <v/>
      </c>
      <c r="BX31" s="237">
        <v>17891</v>
      </c>
      <c r="BY31" s="238" t="str">
        <f t="shared" si="34"/>
        <v/>
      </c>
      <c r="BZ31" s="237"/>
      <c r="CA31" s="238" t="str">
        <f t="shared" si="35"/>
        <v/>
      </c>
      <c r="CB31" s="237"/>
      <c r="CC31" s="238" t="str">
        <f t="shared" si="36"/>
        <v/>
      </c>
      <c r="CD31" s="237">
        <v>160163</v>
      </c>
      <c r="CE31" s="238" t="str">
        <f t="shared" si="37"/>
        <v/>
      </c>
      <c r="CF31" s="237"/>
      <c r="CG31" s="238" t="str">
        <f t="shared" si="38"/>
        <v/>
      </c>
      <c r="CH31" s="237"/>
      <c r="CI31" s="238" t="str">
        <f t="shared" si="38"/>
        <v/>
      </c>
      <c r="CJ31" s="237"/>
      <c r="CK31" s="238" t="str">
        <f t="shared" si="39"/>
        <v/>
      </c>
      <c r="CL31" s="237"/>
      <c r="CM31" s="238" t="str">
        <f t="shared" si="40"/>
        <v/>
      </c>
      <c r="CN31" s="237"/>
      <c r="CO31" s="238" t="str">
        <f t="shared" si="41"/>
        <v/>
      </c>
      <c r="CP31" s="237"/>
      <c r="CQ31" s="238" t="str">
        <f t="shared" si="42"/>
        <v/>
      </c>
      <c r="CR31" s="237"/>
      <c r="CS31" s="238" t="str">
        <f t="shared" si="43"/>
        <v/>
      </c>
      <c r="CT31" s="237"/>
      <c r="CU31" s="238" t="str">
        <f t="shared" si="44"/>
        <v/>
      </c>
      <c r="CV31" s="237"/>
      <c r="CW31" s="238" t="str">
        <f t="shared" si="45"/>
        <v/>
      </c>
      <c r="CX31" s="237"/>
      <c r="CY31" s="238" t="str">
        <f t="shared" si="46"/>
        <v/>
      </c>
      <c r="CZ31" s="237"/>
      <c r="DA31" s="238" t="str">
        <f t="shared" si="47"/>
        <v/>
      </c>
      <c r="DB31" s="237"/>
      <c r="DC31" s="238" t="str">
        <f t="shared" si="48"/>
        <v/>
      </c>
      <c r="DD31" s="237"/>
      <c r="DE31" s="238" t="str">
        <f t="shared" si="49"/>
        <v/>
      </c>
      <c r="DF31" s="237"/>
      <c r="DG31" s="238" t="str">
        <f t="shared" si="50"/>
        <v/>
      </c>
      <c r="DH31" s="237"/>
      <c r="DI31" s="238" t="str">
        <f t="shared" si="51"/>
        <v/>
      </c>
      <c r="DJ31" s="237"/>
      <c r="DK31" s="238" t="str">
        <f t="shared" si="52"/>
        <v/>
      </c>
      <c r="DL31" s="237"/>
      <c r="DM31" s="238" t="str">
        <f t="shared" si="53"/>
        <v/>
      </c>
      <c r="DN31" s="237"/>
      <c r="DO31" s="238" t="str">
        <f t="shared" si="54"/>
        <v/>
      </c>
      <c r="DP31" s="237"/>
      <c r="DQ31" s="238" t="str">
        <f t="shared" si="55"/>
        <v/>
      </c>
      <c r="DR31" s="237"/>
      <c r="DS31" s="238" t="str">
        <f t="shared" si="56"/>
        <v/>
      </c>
      <c r="DT31" s="237"/>
      <c r="DU31" s="238" t="str">
        <f t="shared" si="57"/>
        <v/>
      </c>
      <c r="DV31" s="237"/>
      <c r="DW31" s="238" t="str">
        <f t="shared" si="57"/>
        <v/>
      </c>
      <c r="DX31" s="237"/>
      <c r="DY31" s="238" t="str">
        <f t="shared" si="58"/>
        <v/>
      </c>
      <c r="DZ31" s="237"/>
      <c r="EA31" s="238" t="str">
        <f t="shared" si="59"/>
        <v/>
      </c>
      <c r="EB31" s="237"/>
      <c r="EC31" s="238" t="str">
        <f t="shared" si="60"/>
        <v/>
      </c>
      <c r="ED31" s="237"/>
      <c r="EE31" s="238" t="str">
        <f t="shared" si="61"/>
        <v/>
      </c>
      <c r="EF31" s="237"/>
      <c r="EG31" s="238" t="str">
        <f t="shared" si="62"/>
        <v/>
      </c>
      <c r="EH31" s="237"/>
      <c r="EI31" s="238" t="str">
        <f t="shared" si="63"/>
        <v/>
      </c>
      <c r="EJ31" s="237"/>
      <c r="EK31" s="238" t="str">
        <f t="shared" si="64"/>
        <v/>
      </c>
      <c r="EL31" s="237"/>
      <c r="EM31" s="238" t="str">
        <f t="shared" si="65"/>
        <v/>
      </c>
      <c r="EN31" s="237"/>
      <c r="EO31" s="238" t="str">
        <f t="shared" si="66"/>
        <v/>
      </c>
      <c r="EP31" s="237"/>
      <c r="EQ31" s="238" t="str">
        <f t="shared" si="67"/>
        <v/>
      </c>
      <c r="ER31" s="237"/>
      <c r="ES31" s="238" t="str">
        <f t="shared" si="68"/>
        <v/>
      </c>
      <c r="ET31" s="237"/>
      <c r="EU31" s="238" t="str">
        <f t="shared" si="69"/>
        <v/>
      </c>
      <c r="EV31" s="237"/>
      <c r="EW31" s="238" t="str">
        <f t="shared" si="70"/>
        <v/>
      </c>
      <c r="EX31" s="237"/>
      <c r="EY31" s="238" t="str">
        <f t="shared" si="71"/>
        <v/>
      </c>
      <c r="EZ31" s="237"/>
      <c r="FA31" s="238" t="str">
        <f t="shared" si="72"/>
        <v/>
      </c>
      <c r="FB31" s="237"/>
      <c r="FC31" s="238" t="str">
        <f t="shared" si="73"/>
        <v/>
      </c>
      <c r="FD31" s="237"/>
      <c r="FE31" s="238" t="str">
        <f t="shared" si="74"/>
        <v/>
      </c>
      <c r="FF31" s="237"/>
      <c r="FG31" s="238" t="str">
        <f t="shared" si="75"/>
        <v/>
      </c>
    </row>
    <row r="32" spans="1:163" x14ac:dyDescent="0.25">
      <c r="A32" s="240"/>
      <c r="B32">
        <v>6.21</v>
      </c>
      <c r="D32" s="241">
        <v>68112</v>
      </c>
      <c r="E32" s="238">
        <f t="shared" si="0"/>
        <v>10968.115942028986</v>
      </c>
      <c r="F32" s="241">
        <v>676</v>
      </c>
      <c r="G32" s="238">
        <f t="shared" si="0"/>
        <v>108.85668276972625</v>
      </c>
      <c r="H32" s="241"/>
      <c r="I32" s="238" t="str">
        <f t="shared" si="1"/>
        <v/>
      </c>
      <c r="J32" s="241"/>
      <c r="K32" s="238" t="str">
        <f t="shared" si="2"/>
        <v/>
      </c>
      <c r="L32" s="241"/>
      <c r="M32" s="238" t="str">
        <f t="shared" si="3"/>
        <v/>
      </c>
      <c r="N32" s="241">
        <v>1021</v>
      </c>
      <c r="O32" s="238">
        <f t="shared" si="4"/>
        <v>164.41223832528181</v>
      </c>
      <c r="P32" s="241">
        <v>967</v>
      </c>
      <c r="Q32" s="238">
        <f t="shared" si="5"/>
        <v>155.71658615136877</v>
      </c>
      <c r="R32" s="241">
        <v>6631</v>
      </c>
      <c r="S32" s="238">
        <f t="shared" si="6"/>
        <v>1067.7938808373592</v>
      </c>
      <c r="T32" s="241">
        <v>1273</v>
      </c>
      <c r="U32" s="238">
        <f t="shared" si="7"/>
        <v>204.99194847020934</v>
      </c>
      <c r="V32" s="241">
        <v>1</v>
      </c>
      <c r="W32" s="238">
        <f t="shared" si="8"/>
        <v>0.1610305958132045</v>
      </c>
      <c r="X32" s="241"/>
      <c r="Y32" s="238" t="str">
        <f t="shared" si="9"/>
        <v/>
      </c>
      <c r="Z32" s="241">
        <v>1</v>
      </c>
      <c r="AA32" s="238">
        <f t="shared" si="10"/>
        <v>0.1610305958132045</v>
      </c>
      <c r="AB32" s="241">
        <v>440</v>
      </c>
      <c r="AC32" s="238">
        <f t="shared" si="11"/>
        <v>70.853462157809986</v>
      </c>
      <c r="AD32" s="241">
        <v>27307</v>
      </c>
      <c r="AE32" s="238">
        <f t="shared" si="12"/>
        <v>4397.2624798711759</v>
      </c>
      <c r="AF32" s="241"/>
      <c r="AG32" s="238" t="str">
        <f t="shared" si="13"/>
        <v/>
      </c>
      <c r="AH32" s="241"/>
      <c r="AI32" s="238" t="str">
        <f t="shared" si="14"/>
        <v/>
      </c>
      <c r="AJ32" s="241">
        <v>20777</v>
      </c>
      <c r="AK32" s="238">
        <f t="shared" si="15"/>
        <v>3345.73268921095</v>
      </c>
      <c r="AL32" s="241"/>
      <c r="AM32" s="238" t="str">
        <f t="shared" si="16"/>
        <v/>
      </c>
      <c r="AN32" s="241">
        <v>38331</v>
      </c>
      <c r="AO32" s="238">
        <f t="shared" si="17"/>
        <v>6172.463768115942</v>
      </c>
      <c r="AP32" s="241">
        <v>97425</v>
      </c>
      <c r="AQ32" s="238">
        <f t="shared" si="18"/>
        <v>15688.40579710145</v>
      </c>
      <c r="AR32" s="237">
        <v>33979</v>
      </c>
      <c r="AS32" s="238">
        <f t="shared" si="19"/>
        <v>5471.6586151368756</v>
      </c>
      <c r="AT32" s="237"/>
      <c r="AU32" s="238" t="str">
        <f t="shared" si="19"/>
        <v/>
      </c>
      <c r="AV32" s="237"/>
      <c r="AW32" s="238" t="str">
        <f t="shared" si="20"/>
        <v/>
      </c>
      <c r="AX32" s="237">
        <v>1053</v>
      </c>
      <c r="AY32" s="238">
        <f t="shared" si="21"/>
        <v>169.56521739130434</v>
      </c>
      <c r="AZ32" s="237"/>
      <c r="BA32" s="238" t="str">
        <f t="shared" si="22"/>
        <v/>
      </c>
      <c r="BB32" s="237">
        <v>2375</v>
      </c>
      <c r="BC32" s="238">
        <f t="shared" si="23"/>
        <v>382.44766505636073</v>
      </c>
      <c r="BD32" s="237">
        <v>295</v>
      </c>
      <c r="BE32" s="238">
        <f t="shared" si="24"/>
        <v>47.504025764895331</v>
      </c>
      <c r="BF32" s="237">
        <v>5284</v>
      </c>
      <c r="BG32" s="238">
        <f t="shared" si="25"/>
        <v>850.88566827697264</v>
      </c>
      <c r="BH32" s="237"/>
      <c r="BI32" s="238" t="str">
        <f t="shared" si="26"/>
        <v/>
      </c>
      <c r="BJ32" s="237">
        <v>249</v>
      </c>
      <c r="BK32" s="238">
        <f t="shared" si="27"/>
        <v>40.09661835748792</v>
      </c>
      <c r="BL32" s="237"/>
      <c r="BM32" s="238" t="str">
        <f t="shared" si="28"/>
        <v/>
      </c>
      <c r="BN32" s="237"/>
      <c r="BO32" s="238" t="str">
        <f t="shared" si="29"/>
        <v/>
      </c>
      <c r="BP32" s="237"/>
      <c r="BQ32" s="238" t="str">
        <f t="shared" si="30"/>
        <v/>
      </c>
      <c r="BR32" s="237">
        <v>13909</v>
      </c>
      <c r="BS32" s="238">
        <f t="shared" si="31"/>
        <v>2239.7745571658616</v>
      </c>
      <c r="BT32" s="237"/>
      <c r="BU32" s="238" t="str">
        <f t="shared" si="32"/>
        <v/>
      </c>
      <c r="BV32" s="237"/>
      <c r="BW32" s="238" t="str">
        <f t="shared" si="33"/>
        <v/>
      </c>
      <c r="BX32" s="237">
        <v>9102</v>
      </c>
      <c r="BY32" s="238">
        <f t="shared" si="34"/>
        <v>1465.7004830917874</v>
      </c>
      <c r="BZ32" s="237"/>
      <c r="CA32" s="238" t="str">
        <f t="shared" si="35"/>
        <v/>
      </c>
      <c r="CB32" s="237"/>
      <c r="CC32" s="238" t="str">
        <f t="shared" si="36"/>
        <v/>
      </c>
      <c r="CD32" s="237">
        <v>32267</v>
      </c>
      <c r="CE32" s="238">
        <f t="shared" si="37"/>
        <v>5195.9742351046698</v>
      </c>
      <c r="CF32" s="237"/>
      <c r="CG32" s="238" t="str">
        <f t="shared" si="38"/>
        <v/>
      </c>
      <c r="CH32" s="237"/>
      <c r="CI32" s="238" t="str">
        <f t="shared" si="38"/>
        <v/>
      </c>
      <c r="CJ32" s="237"/>
      <c r="CK32" s="238" t="str">
        <f t="shared" si="39"/>
        <v/>
      </c>
      <c r="CL32" s="237"/>
      <c r="CM32" s="238" t="str">
        <f t="shared" si="40"/>
        <v/>
      </c>
      <c r="CN32" s="237"/>
      <c r="CO32" s="238" t="str">
        <f t="shared" si="41"/>
        <v/>
      </c>
      <c r="CP32" s="237"/>
      <c r="CQ32" s="238" t="str">
        <f t="shared" si="42"/>
        <v/>
      </c>
      <c r="CR32" s="237"/>
      <c r="CS32" s="238" t="str">
        <f t="shared" si="43"/>
        <v/>
      </c>
      <c r="CT32" s="237"/>
      <c r="CU32" s="238" t="str">
        <f t="shared" si="44"/>
        <v/>
      </c>
      <c r="CV32" s="237"/>
      <c r="CW32" s="238" t="str">
        <f t="shared" si="45"/>
        <v/>
      </c>
      <c r="CX32" s="237"/>
      <c r="CY32" s="238" t="str">
        <f t="shared" si="46"/>
        <v/>
      </c>
      <c r="CZ32" s="237"/>
      <c r="DA32" s="238" t="str">
        <f t="shared" si="47"/>
        <v/>
      </c>
      <c r="DB32" s="237"/>
      <c r="DC32" s="238" t="str">
        <f t="shared" si="48"/>
        <v/>
      </c>
      <c r="DD32" s="237"/>
      <c r="DE32" s="238" t="str">
        <f t="shared" si="49"/>
        <v/>
      </c>
      <c r="DF32" s="237"/>
      <c r="DG32" s="238" t="str">
        <f t="shared" si="50"/>
        <v/>
      </c>
      <c r="DH32" s="237"/>
      <c r="DI32" s="238" t="str">
        <f t="shared" si="51"/>
        <v/>
      </c>
      <c r="DJ32" s="237"/>
      <c r="DK32" s="238" t="str">
        <f t="shared" si="52"/>
        <v/>
      </c>
      <c r="DL32" s="237"/>
      <c r="DM32" s="238" t="str">
        <f t="shared" si="53"/>
        <v/>
      </c>
      <c r="DN32" s="237"/>
      <c r="DO32" s="238" t="str">
        <f t="shared" si="54"/>
        <v/>
      </c>
      <c r="DP32" s="237"/>
      <c r="DQ32" s="238" t="str">
        <f t="shared" si="55"/>
        <v/>
      </c>
      <c r="DR32" s="237"/>
      <c r="DS32" s="238" t="str">
        <f t="shared" si="56"/>
        <v/>
      </c>
      <c r="DT32" s="237"/>
      <c r="DU32" s="238" t="str">
        <f t="shared" si="57"/>
        <v/>
      </c>
      <c r="DV32" s="237"/>
      <c r="DW32" s="238" t="str">
        <f t="shared" si="57"/>
        <v/>
      </c>
      <c r="DX32" s="237"/>
      <c r="DY32" s="238" t="str">
        <f t="shared" si="58"/>
        <v/>
      </c>
      <c r="DZ32" s="237"/>
      <c r="EA32" s="238" t="str">
        <f t="shared" si="59"/>
        <v/>
      </c>
      <c r="EB32" s="237"/>
      <c r="EC32" s="238" t="str">
        <f t="shared" si="60"/>
        <v/>
      </c>
      <c r="ED32" s="237"/>
      <c r="EE32" s="238" t="str">
        <f t="shared" si="61"/>
        <v/>
      </c>
      <c r="EF32" s="237"/>
      <c r="EG32" s="238" t="str">
        <f t="shared" si="62"/>
        <v/>
      </c>
      <c r="EH32" s="237"/>
      <c r="EI32" s="238" t="str">
        <f t="shared" si="63"/>
        <v/>
      </c>
      <c r="EJ32" s="237"/>
      <c r="EK32" s="238" t="str">
        <f t="shared" si="64"/>
        <v/>
      </c>
      <c r="EL32" s="237"/>
      <c r="EM32" s="238" t="str">
        <f t="shared" si="65"/>
        <v/>
      </c>
      <c r="EN32" s="237"/>
      <c r="EO32" s="238" t="str">
        <f t="shared" si="66"/>
        <v/>
      </c>
      <c r="EP32" s="237"/>
      <c r="EQ32" s="238" t="str">
        <f t="shared" si="67"/>
        <v/>
      </c>
      <c r="ER32" s="237"/>
      <c r="ES32" s="238" t="str">
        <f t="shared" si="68"/>
        <v/>
      </c>
      <c r="ET32" s="237"/>
      <c r="EU32" s="238" t="str">
        <f t="shared" si="69"/>
        <v/>
      </c>
      <c r="EV32" s="237"/>
      <c r="EW32" s="238" t="str">
        <f t="shared" si="70"/>
        <v/>
      </c>
      <c r="EX32" s="237"/>
      <c r="EY32" s="238" t="str">
        <f t="shared" si="71"/>
        <v/>
      </c>
      <c r="EZ32" s="237"/>
      <c r="FA32" s="238" t="str">
        <f t="shared" si="72"/>
        <v/>
      </c>
      <c r="FB32" s="237"/>
      <c r="FC32" s="238" t="str">
        <f t="shared" si="73"/>
        <v/>
      </c>
      <c r="FD32" s="237"/>
      <c r="FE32" s="238" t="str">
        <f t="shared" si="74"/>
        <v/>
      </c>
      <c r="FF32" s="237"/>
      <c r="FG32" s="238" t="str">
        <f t="shared" si="75"/>
        <v/>
      </c>
    </row>
    <row r="33" spans="1:163" x14ac:dyDescent="0.25">
      <c r="A33" s="230" t="s">
        <v>325</v>
      </c>
      <c r="B33" s="236">
        <v>26.257350961538499</v>
      </c>
      <c r="D33" s="237">
        <v>29703</v>
      </c>
      <c r="E33" s="238">
        <f t="shared" si="0"/>
        <v>1131.2260724057294</v>
      </c>
      <c r="F33" s="237"/>
      <c r="G33" s="238" t="str">
        <f t="shared" si="0"/>
        <v/>
      </c>
      <c r="H33" s="237"/>
      <c r="I33" s="238" t="str">
        <f t="shared" si="1"/>
        <v/>
      </c>
      <c r="J33" s="237">
        <v>500</v>
      </c>
      <c r="K33" s="238">
        <f t="shared" si="2"/>
        <v>19.042286509876604</v>
      </c>
      <c r="L33" s="237"/>
      <c r="M33" s="238" t="str">
        <f t="shared" si="3"/>
        <v/>
      </c>
      <c r="N33" s="237">
        <v>655</v>
      </c>
      <c r="O33" s="238">
        <f t="shared" si="4"/>
        <v>24.94539532793835</v>
      </c>
      <c r="P33" s="237">
        <v>217</v>
      </c>
      <c r="Q33" s="238">
        <f t="shared" si="5"/>
        <v>8.2643523452864454</v>
      </c>
      <c r="R33" s="237">
        <v>1294</v>
      </c>
      <c r="S33" s="238">
        <f t="shared" si="6"/>
        <v>49.281437487560645</v>
      </c>
      <c r="T33" s="237"/>
      <c r="U33" s="238" t="str">
        <f t="shared" si="7"/>
        <v/>
      </c>
      <c r="V33" s="237"/>
      <c r="W33" s="238" t="str">
        <f t="shared" si="8"/>
        <v/>
      </c>
      <c r="X33" s="237"/>
      <c r="Y33" s="238" t="str">
        <f t="shared" si="9"/>
        <v/>
      </c>
      <c r="Z33" s="237"/>
      <c r="AA33" s="238" t="str">
        <f t="shared" si="10"/>
        <v/>
      </c>
      <c r="AB33" s="237"/>
      <c r="AC33" s="238" t="str">
        <f t="shared" si="11"/>
        <v/>
      </c>
      <c r="AD33" s="237">
        <v>158944</v>
      </c>
      <c r="AE33" s="238">
        <f t="shared" si="12"/>
        <v>6053.3143740516534</v>
      </c>
      <c r="AF33" s="237"/>
      <c r="AG33" s="238" t="str">
        <f t="shared" si="13"/>
        <v/>
      </c>
      <c r="AH33" s="237"/>
      <c r="AI33" s="238" t="str">
        <f t="shared" si="14"/>
        <v/>
      </c>
      <c r="AJ33" s="237"/>
      <c r="AK33" s="238" t="str">
        <f t="shared" si="15"/>
        <v/>
      </c>
      <c r="AL33" s="237"/>
      <c r="AM33" s="238" t="str">
        <f t="shared" si="16"/>
        <v/>
      </c>
      <c r="AN33" s="237"/>
      <c r="AO33" s="238" t="str">
        <f t="shared" si="17"/>
        <v/>
      </c>
      <c r="AP33" s="237">
        <v>161610</v>
      </c>
      <c r="AQ33" s="238">
        <f t="shared" si="18"/>
        <v>6154.8478457223155</v>
      </c>
      <c r="AS33" s="238" t="str">
        <f t="shared" si="19"/>
        <v/>
      </c>
      <c r="AU33" s="238" t="str">
        <f t="shared" si="19"/>
        <v/>
      </c>
      <c r="AW33" s="238" t="str">
        <f t="shared" si="20"/>
        <v/>
      </c>
      <c r="AY33" s="238" t="str">
        <f t="shared" si="21"/>
        <v/>
      </c>
      <c r="BA33" s="238" t="str">
        <f t="shared" si="22"/>
        <v/>
      </c>
      <c r="BC33" s="238" t="str">
        <f t="shared" si="23"/>
        <v/>
      </c>
      <c r="BE33" s="238" t="str">
        <f t="shared" si="24"/>
        <v/>
      </c>
      <c r="BG33" s="238" t="str">
        <f t="shared" si="25"/>
        <v/>
      </c>
      <c r="BI33" s="238" t="str">
        <f t="shared" si="26"/>
        <v/>
      </c>
      <c r="BK33" s="238" t="str">
        <f t="shared" si="27"/>
        <v/>
      </c>
      <c r="BM33" s="238" t="str">
        <f t="shared" si="28"/>
        <v/>
      </c>
      <c r="BO33" s="238" t="str">
        <f t="shared" si="29"/>
        <v/>
      </c>
      <c r="BQ33" s="238" t="str">
        <f t="shared" si="30"/>
        <v/>
      </c>
      <c r="BS33" s="238" t="str">
        <f t="shared" si="31"/>
        <v/>
      </c>
      <c r="BU33" s="238" t="str">
        <f t="shared" si="32"/>
        <v/>
      </c>
      <c r="BW33" s="238" t="str">
        <f t="shared" si="33"/>
        <v/>
      </c>
      <c r="BY33" s="238" t="str">
        <f t="shared" si="34"/>
        <v/>
      </c>
      <c r="CA33" s="238" t="str">
        <f t="shared" si="35"/>
        <v/>
      </c>
      <c r="CC33" s="238" t="str">
        <f t="shared" si="36"/>
        <v/>
      </c>
      <c r="CE33" s="238" t="str">
        <f t="shared" si="37"/>
        <v/>
      </c>
      <c r="CG33" s="238" t="str">
        <f t="shared" si="38"/>
        <v/>
      </c>
      <c r="CI33" s="238" t="str">
        <f t="shared" si="38"/>
        <v/>
      </c>
      <c r="CK33" s="238" t="str">
        <f t="shared" si="39"/>
        <v/>
      </c>
      <c r="CM33" s="238" t="str">
        <f t="shared" si="40"/>
        <v/>
      </c>
      <c r="CO33" s="238" t="str">
        <f t="shared" si="41"/>
        <v/>
      </c>
      <c r="CQ33" s="238" t="str">
        <f t="shared" si="42"/>
        <v/>
      </c>
      <c r="CS33" s="238" t="str">
        <f t="shared" si="43"/>
        <v/>
      </c>
      <c r="CU33" s="238" t="str">
        <f t="shared" si="44"/>
        <v/>
      </c>
      <c r="CW33" s="238" t="str">
        <f t="shared" si="45"/>
        <v/>
      </c>
      <c r="CY33" s="238" t="str">
        <f t="shared" si="46"/>
        <v/>
      </c>
      <c r="DA33" s="238" t="str">
        <f t="shared" si="47"/>
        <v/>
      </c>
      <c r="DC33" s="238" t="str">
        <f t="shared" si="48"/>
        <v/>
      </c>
      <c r="DE33" s="238" t="str">
        <f t="shared" si="49"/>
        <v/>
      </c>
      <c r="DG33" s="238" t="str">
        <f t="shared" si="50"/>
        <v/>
      </c>
      <c r="DI33" s="238" t="str">
        <f t="shared" si="51"/>
        <v/>
      </c>
      <c r="DK33" s="238" t="str">
        <f t="shared" si="52"/>
        <v/>
      </c>
      <c r="DM33" s="238" t="str">
        <f t="shared" si="53"/>
        <v/>
      </c>
      <c r="DO33" s="238" t="str">
        <f t="shared" si="54"/>
        <v/>
      </c>
      <c r="DQ33" s="238" t="str">
        <f t="shared" si="55"/>
        <v/>
      </c>
      <c r="DS33" s="238" t="str">
        <f t="shared" si="56"/>
        <v/>
      </c>
      <c r="DU33" s="238" t="str">
        <f t="shared" si="57"/>
        <v/>
      </c>
      <c r="DW33" s="238" t="str">
        <f t="shared" si="57"/>
        <v/>
      </c>
      <c r="DY33" s="238" t="str">
        <f t="shared" si="58"/>
        <v/>
      </c>
      <c r="EA33" s="238" t="str">
        <f t="shared" si="59"/>
        <v/>
      </c>
      <c r="EC33" s="238" t="str">
        <f t="shared" si="60"/>
        <v/>
      </c>
      <c r="EE33" s="238" t="str">
        <f t="shared" si="61"/>
        <v/>
      </c>
      <c r="EG33" s="238" t="str">
        <f t="shared" si="62"/>
        <v/>
      </c>
      <c r="EI33" s="238" t="str">
        <f t="shared" si="63"/>
        <v/>
      </c>
      <c r="EK33" s="238" t="str">
        <f t="shared" si="64"/>
        <v/>
      </c>
      <c r="EM33" s="238" t="str">
        <f t="shared" si="65"/>
        <v/>
      </c>
      <c r="EO33" s="238" t="str">
        <f t="shared" si="66"/>
        <v/>
      </c>
      <c r="EQ33" s="238" t="str">
        <f t="shared" si="67"/>
        <v/>
      </c>
      <c r="ES33" s="238" t="str">
        <f t="shared" si="68"/>
        <v/>
      </c>
      <c r="EU33" s="238" t="str">
        <f t="shared" si="69"/>
        <v/>
      </c>
      <c r="EW33" s="238" t="str">
        <f t="shared" si="70"/>
        <v/>
      </c>
      <c r="EY33" s="238" t="str">
        <f t="shared" si="71"/>
        <v/>
      </c>
      <c r="FA33" s="238" t="str">
        <f t="shared" si="72"/>
        <v/>
      </c>
      <c r="FC33" s="238" t="str">
        <f t="shared" si="73"/>
        <v/>
      </c>
      <c r="FE33" s="238" t="str">
        <f t="shared" si="74"/>
        <v/>
      </c>
      <c r="FG33" s="238" t="str">
        <f t="shared" si="75"/>
        <v/>
      </c>
    </row>
    <row r="34" spans="1:163" x14ac:dyDescent="0.25">
      <c r="E34" s="238" t="str">
        <f t="shared" si="0"/>
        <v/>
      </c>
      <c r="G34" s="238" t="str">
        <f t="shared" si="0"/>
        <v/>
      </c>
      <c r="I34" s="238" t="str">
        <f t="shared" si="1"/>
        <v/>
      </c>
      <c r="K34" s="238" t="str">
        <f t="shared" si="2"/>
        <v/>
      </c>
      <c r="M34" s="238" t="str">
        <f t="shared" si="3"/>
        <v/>
      </c>
      <c r="O34" s="238" t="str">
        <f t="shared" si="4"/>
        <v/>
      </c>
      <c r="Q34" s="238" t="str">
        <f t="shared" si="5"/>
        <v/>
      </c>
      <c r="S34" s="238" t="str">
        <f t="shared" si="6"/>
        <v/>
      </c>
      <c r="U34" s="238" t="str">
        <f t="shared" si="7"/>
        <v/>
      </c>
      <c r="W34" s="238" t="str">
        <f t="shared" si="8"/>
        <v/>
      </c>
      <c r="Y34" s="238" t="str">
        <f t="shared" si="9"/>
        <v/>
      </c>
      <c r="AA34" s="238" t="str">
        <f t="shared" si="10"/>
        <v/>
      </c>
      <c r="AC34" s="238" t="str">
        <f t="shared" si="11"/>
        <v/>
      </c>
      <c r="AE34" s="238" t="str">
        <f t="shared" si="12"/>
        <v/>
      </c>
      <c r="AG34" s="238" t="str">
        <f t="shared" si="13"/>
        <v/>
      </c>
      <c r="AI34" s="238" t="str">
        <f t="shared" si="14"/>
        <v/>
      </c>
      <c r="AK34" s="238" t="str">
        <f t="shared" si="15"/>
        <v/>
      </c>
      <c r="AM34" s="238" t="str">
        <f t="shared" si="16"/>
        <v/>
      </c>
      <c r="AO34" s="238" t="str">
        <f t="shared" si="17"/>
        <v/>
      </c>
      <c r="AQ34" s="238" t="str">
        <f t="shared" si="18"/>
        <v/>
      </c>
      <c r="AS34" s="238" t="str">
        <f t="shared" si="19"/>
        <v/>
      </c>
      <c r="AU34" s="238" t="str">
        <f t="shared" si="19"/>
        <v/>
      </c>
      <c r="AW34" s="238" t="str">
        <f t="shared" si="20"/>
        <v/>
      </c>
      <c r="AY34" s="238" t="str">
        <f t="shared" si="21"/>
        <v/>
      </c>
      <c r="BA34" s="238" t="str">
        <f t="shared" si="22"/>
        <v/>
      </c>
      <c r="BC34" s="238" t="str">
        <f t="shared" si="23"/>
        <v/>
      </c>
      <c r="BE34" s="238" t="str">
        <f t="shared" si="24"/>
        <v/>
      </c>
      <c r="BG34" s="238" t="str">
        <f t="shared" si="25"/>
        <v/>
      </c>
      <c r="BI34" s="238" t="str">
        <f t="shared" si="26"/>
        <v/>
      </c>
      <c r="BK34" s="238" t="str">
        <f t="shared" si="27"/>
        <v/>
      </c>
      <c r="BM34" s="238" t="str">
        <f t="shared" si="28"/>
        <v/>
      </c>
      <c r="BO34" s="238" t="str">
        <f t="shared" si="29"/>
        <v/>
      </c>
      <c r="BQ34" s="238" t="str">
        <f t="shared" si="30"/>
        <v/>
      </c>
      <c r="BS34" s="238" t="str">
        <f t="shared" si="31"/>
        <v/>
      </c>
      <c r="BU34" s="238" t="str">
        <f t="shared" si="32"/>
        <v/>
      </c>
      <c r="BW34" s="238" t="str">
        <f t="shared" si="33"/>
        <v/>
      </c>
      <c r="BY34" s="238" t="str">
        <f t="shared" si="34"/>
        <v/>
      </c>
      <c r="CA34" s="238" t="str">
        <f t="shared" si="35"/>
        <v/>
      </c>
      <c r="CC34" s="238" t="str">
        <f t="shared" si="36"/>
        <v/>
      </c>
      <c r="CE34" s="238" t="str">
        <f t="shared" si="37"/>
        <v/>
      </c>
      <c r="CG34" s="238" t="str">
        <f t="shared" si="38"/>
        <v/>
      </c>
      <c r="CI34" s="238" t="str">
        <f t="shared" si="38"/>
        <v/>
      </c>
      <c r="CK34" s="238" t="str">
        <f t="shared" si="39"/>
        <v/>
      </c>
      <c r="CM34" s="238" t="str">
        <f t="shared" si="40"/>
        <v/>
      </c>
      <c r="CO34" s="238" t="str">
        <f t="shared" si="41"/>
        <v/>
      </c>
      <c r="CQ34" s="238" t="str">
        <f t="shared" si="42"/>
        <v/>
      </c>
      <c r="CS34" s="238" t="str">
        <f t="shared" si="43"/>
        <v/>
      </c>
      <c r="CU34" s="238" t="str">
        <f t="shared" si="44"/>
        <v/>
      </c>
      <c r="CW34" s="238" t="str">
        <f t="shared" si="45"/>
        <v/>
      </c>
      <c r="CY34" s="238" t="str">
        <f t="shared" si="46"/>
        <v/>
      </c>
      <c r="DA34" s="238" t="str">
        <f t="shared" si="47"/>
        <v/>
      </c>
      <c r="DC34" s="238" t="str">
        <f t="shared" si="48"/>
        <v/>
      </c>
      <c r="DE34" s="238" t="str">
        <f t="shared" si="49"/>
        <v/>
      </c>
      <c r="DG34" s="238" t="str">
        <f t="shared" si="50"/>
        <v/>
      </c>
      <c r="DI34" s="238" t="str">
        <f t="shared" si="51"/>
        <v/>
      </c>
      <c r="DK34" s="238" t="str">
        <f t="shared" si="52"/>
        <v/>
      </c>
      <c r="DM34" s="238" t="str">
        <f t="shared" si="53"/>
        <v/>
      </c>
      <c r="DO34" s="238" t="str">
        <f t="shared" si="54"/>
        <v/>
      </c>
      <c r="DQ34" s="238" t="str">
        <f t="shared" si="55"/>
        <v/>
      </c>
      <c r="DS34" s="238" t="str">
        <f t="shared" si="56"/>
        <v/>
      </c>
      <c r="DU34" s="238" t="str">
        <f t="shared" si="57"/>
        <v/>
      </c>
      <c r="DW34" s="238" t="str">
        <f t="shared" si="57"/>
        <v/>
      </c>
      <c r="DY34" s="238" t="str">
        <f t="shared" si="58"/>
        <v/>
      </c>
      <c r="EA34" s="238" t="str">
        <f t="shared" si="59"/>
        <v/>
      </c>
      <c r="EC34" s="238" t="str">
        <f t="shared" si="60"/>
        <v/>
      </c>
      <c r="EE34" s="238" t="str">
        <f t="shared" si="61"/>
        <v/>
      </c>
      <c r="EG34" s="238" t="str">
        <f t="shared" si="62"/>
        <v/>
      </c>
      <c r="EI34" s="238" t="str">
        <f t="shared" si="63"/>
        <v/>
      </c>
      <c r="EK34" s="238" t="str">
        <f t="shared" si="64"/>
        <v/>
      </c>
      <c r="EM34" s="238" t="str">
        <f t="shared" si="65"/>
        <v/>
      </c>
      <c r="EO34" s="238" t="str">
        <f t="shared" si="66"/>
        <v/>
      </c>
      <c r="EQ34" s="238" t="str">
        <f t="shared" si="67"/>
        <v/>
      </c>
      <c r="ES34" s="238" t="str">
        <f t="shared" si="68"/>
        <v/>
      </c>
      <c r="EU34" s="238" t="str">
        <f t="shared" si="69"/>
        <v/>
      </c>
      <c r="EW34" s="238" t="str">
        <f t="shared" si="70"/>
        <v/>
      </c>
      <c r="EY34" s="238" t="str">
        <f t="shared" si="71"/>
        <v/>
      </c>
      <c r="FA34" s="238" t="str">
        <f t="shared" si="72"/>
        <v/>
      </c>
      <c r="FC34" s="238" t="str">
        <f t="shared" si="73"/>
        <v/>
      </c>
      <c r="FE34" s="238" t="str">
        <f t="shared" si="74"/>
        <v/>
      </c>
      <c r="FG34" s="238" t="str">
        <f t="shared" si="75"/>
        <v/>
      </c>
    </row>
    <row r="35" spans="1:163" x14ac:dyDescent="0.25">
      <c r="E35" s="238" t="str">
        <f t="shared" si="0"/>
        <v/>
      </c>
      <c r="G35" s="238" t="str">
        <f t="shared" si="0"/>
        <v/>
      </c>
      <c r="I35" s="238" t="str">
        <f t="shared" si="1"/>
        <v/>
      </c>
      <c r="K35" s="238" t="str">
        <f t="shared" si="2"/>
        <v/>
      </c>
      <c r="M35" s="238" t="str">
        <f t="shared" si="3"/>
        <v/>
      </c>
      <c r="O35" s="238" t="str">
        <f t="shared" si="4"/>
        <v/>
      </c>
      <c r="Q35" s="238" t="str">
        <f t="shared" si="5"/>
        <v/>
      </c>
      <c r="S35" s="238" t="str">
        <f t="shared" si="6"/>
        <v/>
      </c>
      <c r="U35" s="238" t="str">
        <f t="shared" si="7"/>
        <v/>
      </c>
      <c r="W35" s="238" t="str">
        <f t="shared" si="8"/>
        <v/>
      </c>
      <c r="Y35" s="238" t="str">
        <f t="shared" si="9"/>
        <v/>
      </c>
      <c r="AA35" s="238" t="str">
        <f t="shared" si="10"/>
        <v/>
      </c>
      <c r="AC35" s="238" t="str">
        <f t="shared" si="11"/>
        <v/>
      </c>
      <c r="AE35" s="238" t="str">
        <f t="shared" si="12"/>
        <v/>
      </c>
      <c r="AG35" s="238" t="str">
        <f t="shared" si="13"/>
        <v/>
      </c>
      <c r="AI35" s="238" t="str">
        <f t="shared" si="14"/>
        <v/>
      </c>
      <c r="AK35" s="238" t="str">
        <f t="shared" si="15"/>
        <v/>
      </c>
      <c r="AM35" s="238" t="str">
        <f t="shared" si="16"/>
        <v/>
      </c>
      <c r="AO35" s="238" t="str">
        <f t="shared" si="17"/>
        <v/>
      </c>
      <c r="AQ35" s="238" t="str">
        <f t="shared" si="18"/>
        <v/>
      </c>
      <c r="AS35" s="238" t="str">
        <f t="shared" si="19"/>
        <v/>
      </c>
      <c r="AU35" s="238" t="str">
        <f t="shared" si="19"/>
        <v/>
      </c>
      <c r="AW35" s="238" t="str">
        <f t="shared" si="20"/>
        <v/>
      </c>
      <c r="AY35" s="238" t="str">
        <f t="shared" si="21"/>
        <v/>
      </c>
      <c r="BA35" s="238" t="str">
        <f t="shared" si="22"/>
        <v/>
      </c>
      <c r="BC35" s="238" t="str">
        <f t="shared" si="23"/>
        <v/>
      </c>
      <c r="BE35" s="238" t="str">
        <f t="shared" si="24"/>
        <v/>
      </c>
      <c r="BG35" s="238" t="str">
        <f t="shared" si="25"/>
        <v/>
      </c>
      <c r="BI35" s="238" t="str">
        <f t="shared" si="26"/>
        <v/>
      </c>
      <c r="BK35" s="238" t="str">
        <f t="shared" si="27"/>
        <v/>
      </c>
      <c r="BM35" s="238" t="str">
        <f t="shared" si="28"/>
        <v/>
      </c>
      <c r="BO35" s="238" t="str">
        <f t="shared" si="29"/>
        <v/>
      </c>
      <c r="BQ35" s="238" t="str">
        <f t="shared" si="30"/>
        <v/>
      </c>
      <c r="BS35" s="238" t="str">
        <f t="shared" si="31"/>
        <v/>
      </c>
      <c r="BU35" s="238" t="str">
        <f t="shared" si="32"/>
        <v/>
      </c>
      <c r="BW35" s="238" t="str">
        <f t="shared" si="33"/>
        <v/>
      </c>
      <c r="BY35" s="238" t="str">
        <f t="shared" si="34"/>
        <v/>
      </c>
      <c r="CA35" s="238" t="str">
        <f t="shared" si="35"/>
        <v/>
      </c>
      <c r="CC35" s="238" t="str">
        <f t="shared" si="36"/>
        <v/>
      </c>
      <c r="CE35" s="238" t="str">
        <f t="shared" si="37"/>
        <v/>
      </c>
      <c r="CG35" s="238" t="str">
        <f t="shared" si="38"/>
        <v/>
      </c>
      <c r="CI35" s="238" t="str">
        <f t="shared" si="38"/>
        <v/>
      </c>
      <c r="CK35" s="238" t="str">
        <f t="shared" si="39"/>
        <v/>
      </c>
      <c r="CM35" s="238" t="str">
        <f t="shared" si="40"/>
        <v/>
      </c>
      <c r="CO35" s="238" t="str">
        <f t="shared" si="41"/>
        <v/>
      </c>
      <c r="CQ35" s="238" t="str">
        <f t="shared" si="42"/>
        <v/>
      </c>
      <c r="CS35" s="238" t="str">
        <f t="shared" si="43"/>
        <v/>
      </c>
      <c r="CU35" s="238" t="str">
        <f t="shared" si="44"/>
        <v/>
      </c>
      <c r="CW35" s="238" t="str">
        <f t="shared" si="45"/>
        <v/>
      </c>
      <c r="CY35" s="238" t="str">
        <f t="shared" si="46"/>
        <v/>
      </c>
      <c r="DA35" s="238" t="str">
        <f t="shared" si="47"/>
        <v/>
      </c>
      <c r="DC35" s="238" t="str">
        <f t="shared" si="48"/>
        <v/>
      </c>
      <c r="DE35" s="238" t="str">
        <f t="shared" si="49"/>
        <v/>
      </c>
      <c r="DG35" s="238" t="str">
        <f t="shared" si="50"/>
        <v/>
      </c>
      <c r="DI35" s="238" t="str">
        <f t="shared" si="51"/>
        <v/>
      </c>
      <c r="DK35" s="238" t="str">
        <f t="shared" si="52"/>
        <v/>
      </c>
      <c r="DM35" s="238" t="str">
        <f t="shared" si="53"/>
        <v/>
      </c>
      <c r="DO35" s="238" t="str">
        <f t="shared" si="54"/>
        <v/>
      </c>
      <c r="DQ35" s="238" t="str">
        <f t="shared" si="55"/>
        <v/>
      </c>
      <c r="DS35" s="238" t="str">
        <f t="shared" si="56"/>
        <v/>
      </c>
      <c r="DU35" s="238" t="str">
        <f t="shared" si="57"/>
        <v/>
      </c>
      <c r="DW35" s="238" t="str">
        <f t="shared" si="57"/>
        <v/>
      </c>
      <c r="DY35" s="238" t="str">
        <f t="shared" si="58"/>
        <v/>
      </c>
      <c r="EA35" s="238" t="str">
        <f t="shared" si="59"/>
        <v/>
      </c>
      <c r="EC35" s="238" t="str">
        <f t="shared" si="60"/>
        <v/>
      </c>
      <c r="EE35" s="238" t="str">
        <f t="shared" si="61"/>
        <v/>
      </c>
      <c r="EG35" s="238" t="str">
        <f t="shared" si="62"/>
        <v/>
      </c>
      <c r="EI35" s="238" t="str">
        <f t="shared" si="63"/>
        <v/>
      </c>
      <c r="EK35" s="238" t="str">
        <f t="shared" si="64"/>
        <v/>
      </c>
      <c r="EM35" s="238" t="str">
        <f t="shared" si="65"/>
        <v/>
      </c>
      <c r="EO35" s="238" t="str">
        <f t="shared" si="66"/>
        <v/>
      </c>
      <c r="EQ35" s="238" t="str">
        <f t="shared" si="67"/>
        <v/>
      </c>
      <c r="ES35" s="238" t="str">
        <f t="shared" si="68"/>
        <v/>
      </c>
      <c r="EU35" s="238" t="str">
        <f t="shared" si="69"/>
        <v/>
      </c>
      <c r="EW35" s="238" t="str">
        <f t="shared" si="70"/>
        <v/>
      </c>
      <c r="EY35" s="238" t="str">
        <f t="shared" si="71"/>
        <v/>
      </c>
      <c r="FA35" s="238" t="str">
        <f t="shared" si="72"/>
        <v/>
      </c>
      <c r="FC35" s="238" t="str">
        <f t="shared" si="73"/>
        <v/>
      </c>
      <c r="FE35" s="238" t="str">
        <f t="shared" si="74"/>
        <v/>
      </c>
      <c r="FG35" s="238" t="str">
        <f t="shared" si="75"/>
        <v/>
      </c>
    </row>
    <row r="36" spans="1:163" x14ac:dyDescent="0.25">
      <c r="B36">
        <f>SUM(B12:B33)</f>
        <v>138.63649437798151</v>
      </c>
      <c r="E36" s="238" t="str">
        <f t="shared" si="0"/>
        <v/>
      </c>
      <c r="G36" s="238" t="str">
        <f t="shared" si="0"/>
        <v/>
      </c>
      <c r="I36" s="238" t="str">
        <f t="shared" si="1"/>
        <v/>
      </c>
      <c r="K36" s="238" t="str">
        <f t="shared" si="2"/>
        <v/>
      </c>
      <c r="M36" s="238" t="str">
        <f t="shared" si="3"/>
        <v/>
      </c>
      <c r="O36" s="238" t="str">
        <f t="shared" si="4"/>
        <v/>
      </c>
      <c r="Q36" s="238" t="str">
        <f t="shared" si="5"/>
        <v/>
      </c>
      <c r="S36" s="238" t="str">
        <f t="shared" si="6"/>
        <v/>
      </c>
      <c r="U36" s="238" t="str">
        <f t="shared" si="7"/>
        <v/>
      </c>
      <c r="W36" s="238" t="str">
        <f t="shared" si="8"/>
        <v/>
      </c>
      <c r="Y36" s="238" t="str">
        <f t="shared" si="9"/>
        <v/>
      </c>
      <c r="AA36" s="238" t="str">
        <f t="shared" si="10"/>
        <v/>
      </c>
      <c r="AC36" s="238" t="str">
        <f t="shared" si="11"/>
        <v/>
      </c>
      <c r="AE36" s="238" t="str">
        <f t="shared" si="12"/>
        <v/>
      </c>
      <c r="AG36" s="238" t="str">
        <f t="shared" si="13"/>
        <v/>
      </c>
      <c r="AI36" s="238" t="str">
        <f t="shared" si="14"/>
        <v/>
      </c>
      <c r="AK36" s="238" t="str">
        <f t="shared" si="15"/>
        <v/>
      </c>
      <c r="AM36" s="238" t="str">
        <f t="shared" si="16"/>
        <v/>
      </c>
      <c r="AO36" s="238" t="str">
        <f t="shared" si="17"/>
        <v/>
      </c>
      <c r="AQ36" s="238" t="str">
        <f t="shared" si="18"/>
        <v/>
      </c>
      <c r="AS36" s="238" t="str">
        <f t="shared" si="19"/>
        <v/>
      </c>
      <c r="AU36" s="238" t="str">
        <f t="shared" si="19"/>
        <v/>
      </c>
      <c r="AW36" s="238" t="str">
        <f t="shared" si="20"/>
        <v/>
      </c>
      <c r="AY36" s="238" t="str">
        <f t="shared" si="21"/>
        <v/>
      </c>
      <c r="BA36" s="238" t="str">
        <f t="shared" si="22"/>
        <v/>
      </c>
      <c r="BC36" s="238" t="str">
        <f t="shared" si="23"/>
        <v/>
      </c>
      <c r="BE36" s="238" t="str">
        <f t="shared" si="24"/>
        <v/>
      </c>
      <c r="BG36" s="238" t="str">
        <f t="shared" si="25"/>
        <v/>
      </c>
      <c r="BI36" s="238" t="str">
        <f t="shared" si="26"/>
        <v/>
      </c>
      <c r="BK36" s="238" t="str">
        <f t="shared" si="27"/>
        <v/>
      </c>
      <c r="BM36" s="238" t="str">
        <f t="shared" si="28"/>
        <v/>
      </c>
      <c r="BO36" s="238" t="str">
        <f t="shared" si="29"/>
        <v/>
      </c>
      <c r="BQ36" s="238" t="str">
        <f t="shared" si="30"/>
        <v/>
      </c>
      <c r="BS36" s="238" t="str">
        <f t="shared" si="31"/>
        <v/>
      </c>
      <c r="BU36" s="238" t="str">
        <f t="shared" si="32"/>
        <v/>
      </c>
      <c r="BW36" s="238" t="str">
        <f t="shared" si="33"/>
        <v/>
      </c>
      <c r="BY36" s="238" t="str">
        <f t="shared" si="34"/>
        <v/>
      </c>
      <c r="CA36" s="238" t="str">
        <f t="shared" si="35"/>
        <v/>
      </c>
      <c r="CC36" s="238" t="str">
        <f t="shared" si="36"/>
        <v/>
      </c>
      <c r="CE36" s="238" t="str">
        <f t="shared" si="37"/>
        <v/>
      </c>
      <c r="CG36" s="238" t="str">
        <f t="shared" si="38"/>
        <v/>
      </c>
      <c r="CI36" s="238" t="str">
        <f t="shared" si="38"/>
        <v/>
      </c>
      <c r="CK36" s="238" t="str">
        <f t="shared" si="39"/>
        <v/>
      </c>
      <c r="CM36" s="238" t="str">
        <f t="shared" si="40"/>
        <v/>
      </c>
      <c r="CO36" s="238" t="str">
        <f t="shared" si="41"/>
        <v/>
      </c>
      <c r="CQ36" s="238" t="str">
        <f t="shared" si="42"/>
        <v/>
      </c>
      <c r="CS36" s="238" t="str">
        <f t="shared" si="43"/>
        <v/>
      </c>
      <c r="CU36" s="238" t="str">
        <f t="shared" si="44"/>
        <v/>
      </c>
      <c r="CW36" s="238" t="str">
        <f t="shared" si="45"/>
        <v/>
      </c>
      <c r="CY36" s="238" t="str">
        <f t="shared" si="46"/>
        <v/>
      </c>
      <c r="DA36" s="238" t="str">
        <f t="shared" si="47"/>
        <v/>
      </c>
      <c r="DC36" s="238" t="str">
        <f t="shared" si="48"/>
        <v/>
      </c>
      <c r="DE36" s="238" t="str">
        <f t="shared" si="49"/>
        <v/>
      </c>
      <c r="DG36" s="238" t="str">
        <f t="shared" si="50"/>
        <v/>
      </c>
      <c r="DI36" s="238" t="str">
        <f t="shared" si="51"/>
        <v/>
      </c>
      <c r="DK36" s="238" t="str">
        <f t="shared" si="52"/>
        <v/>
      </c>
      <c r="DM36" s="238" t="str">
        <f t="shared" si="53"/>
        <v/>
      </c>
      <c r="DO36" s="238" t="str">
        <f t="shared" si="54"/>
        <v/>
      </c>
      <c r="DQ36" s="238" t="str">
        <f t="shared" si="55"/>
        <v/>
      </c>
      <c r="DS36" s="238" t="str">
        <f t="shared" si="56"/>
        <v/>
      </c>
      <c r="DU36" s="238" t="str">
        <f t="shared" si="57"/>
        <v/>
      </c>
      <c r="DW36" s="238" t="str">
        <f t="shared" si="57"/>
        <v/>
      </c>
      <c r="DY36" s="238" t="str">
        <f t="shared" si="58"/>
        <v/>
      </c>
      <c r="EA36" s="238" t="str">
        <f t="shared" si="59"/>
        <v/>
      </c>
      <c r="EC36" s="238" t="str">
        <f t="shared" si="60"/>
        <v/>
      </c>
      <c r="EE36" s="238" t="str">
        <f t="shared" si="61"/>
        <v/>
      </c>
      <c r="EG36" s="238" t="str">
        <f t="shared" si="62"/>
        <v/>
      </c>
      <c r="EI36" s="238" t="str">
        <f t="shared" si="63"/>
        <v/>
      </c>
      <c r="EK36" s="238" t="str">
        <f t="shared" si="64"/>
        <v/>
      </c>
      <c r="EM36" s="238" t="str">
        <f t="shared" si="65"/>
        <v/>
      </c>
      <c r="EO36" s="238" t="str">
        <f t="shared" si="66"/>
        <v/>
      </c>
      <c r="EQ36" s="238" t="str">
        <f t="shared" si="67"/>
        <v/>
      </c>
      <c r="ES36" s="238" t="str">
        <f t="shared" si="68"/>
        <v/>
      </c>
      <c r="EU36" s="238" t="str">
        <f t="shared" si="69"/>
        <v/>
      </c>
      <c r="EW36" s="238" t="str">
        <f t="shared" si="70"/>
        <v/>
      </c>
      <c r="EY36" s="238" t="str">
        <f t="shared" si="71"/>
        <v/>
      </c>
      <c r="FA36" s="238" t="str">
        <f t="shared" si="72"/>
        <v/>
      </c>
      <c r="FC36" s="238" t="str">
        <f t="shared" si="73"/>
        <v/>
      </c>
      <c r="FE36" s="238" t="str">
        <f t="shared" si="74"/>
        <v/>
      </c>
      <c r="FG36" s="238" t="str">
        <f t="shared" si="75"/>
        <v/>
      </c>
    </row>
    <row r="37" spans="1:163" x14ac:dyDescent="0.25">
      <c r="B37" s="225">
        <f ca="1">SUM(O5+Q5+U5+W5+AC5+AE5+AK5)</f>
        <v>10173.527428427375</v>
      </c>
      <c r="E37" s="238" t="str">
        <f t="shared" ca="1" si="0"/>
        <v/>
      </c>
      <c r="G37" s="238" t="str">
        <f t="shared" ca="1" si="0"/>
        <v/>
      </c>
      <c r="I37" s="238" t="str">
        <f t="shared" ca="1" si="1"/>
        <v/>
      </c>
      <c r="K37" s="238" t="str">
        <f t="shared" ca="1" si="2"/>
        <v/>
      </c>
      <c r="M37" s="238" t="str">
        <f t="shared" ca="1" si="3"/>
        <v/>
      </c>
      <c r="O37" s="238" t="str">
        <f t="shared" ca="1" si="4"/>
        <v/>
      </c>
      <c r="Q37" s="238" t="str">
        <f t="shared" ca="1" si="5"/>
        <v/>
      </c>
      <c r="S37" s="238" t="str">
        <f t="shared" ca="1" si="6"/>
        <v/>
      </c>
      <c r="U37" s="238" t="str">
        <f t="shared" ca="1" si="7"/>
        <v/>
      </c>
      <c r="W37" s="238" t="str">
        <f t="shared" ca="1" si="8"/>
        <v/>
      </c>
      <c r="Y37" s="238" t="str">
        <f t="shared" ca="1" si="9"/>
        <v/>
      </c>
      <c r="AA37" s="238" t="str">
        <f t="shared" ca="1" si="10"/>
        <v/>
      </c>
      <c r="AC37" s="238" t="str">
        <f t="shared" ca="1" si="11"/>
        <v/>
      </c>
      <c r="AE37" s="238" t="str">
        <f t="shared" ca="1" si="12"/>
        <v/>
      </c>
      <c r="AG37" s="238" t="str">
        <f t="shared" ca="1" si="13"/>
        <v/>
      </c>
      <c r="AI37" s="238" t="str">
        <f t="shared" ca="1" si="14"/>
        <v/>
      </c>
      <c r="AK37" s="238" t="str">
        <f t="shared" ca="1" si="15"/>
        <v/>
      </c>
      <c r="AM37" s="238" t="str">
        <f t="shared" ca="1" si="16"/>
        <v/>
      </c>
      <c r="AO37" s="238" t="str">
        <f t="shared" ca="1" si="17"/>
        <v/>
      </c>
      <c r="AQ37" s="238" t="str">
        <f t="shared" ca="1" si="18"/>
        <v/>
      </c>
      <c r="AS37" s="238" t="str">
        <f t="shared" ca="1" si="19"/>
        <v/>
      </c>
      <c r="AU37" s="238" t="str">
        <f t="shared" ca="1" si="19"/>
        <v/>
      </c>
      <c r="AW37" s="238" t="str">
        <f t="shared" ca="1" si="20"/>
        <v/>
      </c>
      <c r="AY37" s="238" t="str">
        <f t="shared" ca="1" si="21"/>
        <v/>
      </c>
      <c r="BA37" s="238" t="str">
        <f t="shared" ca="1" si="22"/>
        <v/>
      </c>
      <c r="BC37" s="238" t="str">
        <f t="shared" ca="1" si="23"/>
        <v/>
      </c>
      <c r="BE37" s="238" t="str">
        <f t="shared" ca="1" si="24"/>
        <v/>
      </c>
      <c r="BG37" s="238" t="str">
        <f t="shared" ca="1" si="25"/>
        <v/>
      </c>
      <c r="BI37" s="238" t="str">
        <f t="shared" ca="1" si="26"/>
        <v/>
      </c>
      <c r="BK37" s="238" t="str">
        <f t="shared" ca="1" si="27"/>
        <v/>
      </c>
      <c r="BM37" s="238" t="str">
        <f t="shared" ca="1" si="28"/>
        <v/>
      </c>
      <c r="BO37" s="238" t="str">
        <f t="shared" ca="1" si="29"/>
        <v/>
      </c>
      <c r="BQ37" s="238" t="str">
        <f t="shared" ca="1" si="30"/>
        <v/>
      </c>
      <c r="BS37" s="238" t="str">
        <f t="shared" ca="1" si="31"/>
        <v/>
      </c>
      <c r="BU37" s="238" t="str">
        <f t="shared" ca="1" si="32"/>
        <v/>
      </c>
      <c r="BW37" s="238" t="str">
        <f t="shared" ca="1" si="33"/>
        <v/>
      </c>
      <c r="BY37" s="238" t="str">
        <f t="shared" ca="1" si="34"/>
        <v/>
      </c>
      <c r="CA37" s="238" t="str">
        <f t="shared" ca="1" si="35"/>
        <v/>
      </c>
      <c r="CC37" s="238" t="str">
        <f t="shared" ca="1" si="36"/>
        <v/>
      </c>
      <c r="CE37" s="238" t="str">
        <f t="shared" ca="1" si="37"/>
        <v/>
      </c>
      <c r="CG37" s="238" t="str">
        <f t="shared" ca="1" si="38"/>
        <v/>
      </c>
      <c r="CI37" s="238" t="str">
        <f t="shared" ca="1" si="38"/>
        <v/>
      </c>
      <c r="CK37" s="238" t="str">
        <f t="shared" ca="1" si="39"/>
        <v/>
      </c>
      <c r="CM37" s="238" t="str">
        <f t="shared" ca="1" si="40"/>
        <v/>
      </c>
      <c r="CO37" s="238" t="str">
        <f t="shared" ca="1" si="41"/>
        <v/>
      </c>
      <c r="CQ37" s="238" t="str">
        <f t="shared" ca="1" si="42"/>
        <v/>
      </c>
      <c r="CS37" s="238" t="str">
        <f t="shared" ca="1" si="43"/>
        <v/>
      </c>
      <c r="CU37" s="238" t="str">
        <f t="shared" ca="1" si="44"/>
        <v/>
      </c>
      <c r="CW37" s="238" t="str">
        <f t="shared" ca="1" si="45"/>
        <v/>
      </c>
      <c r="CY37" s="238" t="str">
        <f t="shared" ca="1" si="46"/>
        <v/>
      </c>
      <c r="DA37" s="238" t="str">
        <f t="shared" ca="1" si="47"/>
        <v/>
      </c>
      <c r="DC37" s="238" t="str">
        <f t="shared" ca="1" si="48"/>
        <v/>
      </c>
      <c r="DE37" s="238" t="str">
        <f t="shared" ca="1" si="49"/>
        <v/>
      </c>
      <c r="DG37" s="238" t="str">
        <f t="shared" ca="1" si="50"/>
        <v/>
      </c>
      <c r="DI37" s="238" t="str">
        <f t="shared" ca="1" si="51"/>
        <v/>
      </c>
      <c r="DK37" s="238" t="str">
        <f t="shared" ca="1" si="52"/>
        <v/>
      </c>
      <c r="DM37" s="238" t="str">
        <f t="shared" ca="1" si="53"/>
        <v/>
      </c>
      <c r="DO37" s="238" t="str">
        <f t="shared" ca="1" si="54"/>
        <v/>
      </c>
      <c r="DQ37" s="238" t="str">
        <f t="shared" ca="1" si="55"/>
        <v/>
      </c>
      <c r="DS37" s="238" t="str">
        <f t="shared" ca="1" si="56"/>
        <v/>
      </c>
      <c r="DU37" s="238" t="str">
        <f t="shared" ca="1" si="57"/>
        <v/>
      </c>
      <c r="DW37" s="238" t="str">
        <f t="shared" ca="1" si="57"/>
        <v/>
      </c>
      <c r="DY37" s="238" t="str">
        <f t="shared" ca="1" si="58"/>
        <v/>
      </c>
      <c r="EA37" s="238" t="str">
        <f t="shared" ca="1" si="59"/>
        <v/>
      </c>
      <c r="EC37" s="238" t="str">
        <f t="shared" ca="1" si="60"/>
        <v/>
      </c>
      <c r="EE37" s="238" t="str">
        <f t="shared" ca="1" si="61"/>
        <v/>
      </c>
      <c r="EG37" s="238" t="str">
        <f t="shared" ca="1" si="62"/>
        <v/>
      </c>
      <c r="EI37" s="238" t="str">
        <f t="shared" ca="1" si="63"/>
        <v/>
      </c>
      <c r="EK37" s="238" t="str">
        <f t="shared" ca="1" si="64"/>
        <v/>
      </c>
      <c r="EM37" s="238" t="str">
        <f t="shared" ca="1" si="65"/>
        <v/>
      </c>
      <c r="EO37" s="238" t="str">
        <f t="shared" ca="1" si="66"/>
        <v/>
      </c>
      <c r="EQ37" s="238" t="str">
        <f t="shared" ca="1" si="67"/>
        <v/>
      </c>
      <c r="ES37" s="238" t="str">
        <f t="shared" ca="1" si="68"/>
        <v/>
      </c>
      <c r="EU37" s="238" t="str">
        <f t="shared" ca="1" si="69"/>
        <v/>
      </c>
      <c r="EW37" s="238" t="str">
        <f t="shared" ca="1" si="70"/>
        <v/>
      </c>
      <c r="EY37" s="238" t="str">
        <f t="shared" ca="1" si="71"/>
        <v/>
      </c>
      <c r="FA37" s="238" t="str">
        <f t="shared" ca="1" si="72"/>
        <v/>
      </c>
      <c r="FC37" s="238" t="str">
        <f t="shared" ca="1" si="73"/>
        <v/>
      </c>
      <c r="FE37" s="238" t="str">
        <f t="shared" ca="1" si="74"/>
        <v/>
      </c>
      <c r="FG37" s="238" t="str">
        <f t="shared" ca="1" si="75"/>
        <v/>
      </c>
    </row>
    <row r="38" spans="1:163" x14ac:dyDescent="0.25">
      <c r="E38" s="238" t="str">
        <f t="shared" si="0"/>
        <v/>
      </c>
      <c r="G38" s="238" t="str">
        <f t="shared" si="0"/>
        <v/>
      </c>
      <c r="I38" s="238" t="str">
        <f t="shared" si="1"/>
        <v/>
      </c>
      <c r="K38" s="238" t="str">
        <f t="shared" si="2"/>
        <v/>
      </c>
      <c r="M38" s="238" t="str">
        <f t="shared" si="3"/>
        <v/>
      </c>
      <c r="O38" s="238" t="str">
        <f t="shared" si="4"/>
        <v/>
      </c>
      <c r="Q38" s="238" t="str">
        <f t="shared" si="5"/>
        <v/>
      </c>
      <c r="S38" s="238" t="str">
        <f t="shared" si="6"/>
        <v/>
      </c>
      <c r="U38" s="238" t="str">
        <f t="shared" si="7"/>
        <v/>
      </c>
      <c r="W38" s="238" t="str">
        <f t="shared" si="8"/>
        <v/>
      </c>
      <c r="Y38" s="238" t="str">
        <f t="shared" si="9"/>
        <v/>
      </c>
      <c r="AA38" s="238" t="str">
        <f t="shared" si="10"/>
        <v/>
      </c>
      <c r="AC38" s="238" t="str">
        <f t="shared" si="11"/>
        <v/>
      </c>
      <c r="AE38" s="238" t="str">
        <f t="shared" si="12"/>
        <v/>
      </c>
      <c r="AG38" s="238" t="str">
        <f t="shared" si="13"/>
        <v/>
      </c>
      <c r="AI38" s="238" t="str">
        <f t="shared" si="14"/>
        <v/>
      </c>
      <c r="AK38" s="238" t="str">
        <f t="shared" si="15"/>
        <v/>
      </c>
      <c r="AM38" s="238" t="str">
        <f t="shared" si="16"/>
        <v/>
      </c>
      <c r="AO38" s="238" t="str">
        <f t="shared" si="17"/>
        <v/>
      </c>
      <c r="AQ38" s="238" t="str">
        <f t="shared" si="18"/>
        <v/>
      </c>
      <c r="AS38" s="238" t="str">
        <f t="shared" si="19"/>
        <v/>
      </c>
      <c r="AU38" s="238" t="str">
        <f t="shared" si="19"/>
        <v/>
      </c>
      <c r="AW38" s="238" t="str">
        <f t="shared" si="20"/>
        <v/>
      </c>
      <c r="AY38" s="238" t="str">
        <f t="shared" si="21"/>
        <v/>
      </c>
      <c r="BA38" s="238" t="str">
        <f t="shared" si="22"/>
        <v/>
      </c>
      <c r="BC38" s="238" t="str">
        <f t="shared" si="23"/>
        <v/>
      </c>
      <c r="BE38" s="238" t="str">
        <f t="shared" si="24"/>
        <v/>
      </c>
      <c r="BG38" s="238" t="str">
        <f t="shared" si="25"/>
        <v/>
      </c>
      <c r="BI38" s="238" t="str">
        <f t="shared" si="26"/>
        <v/>
      </c>
      <c r="BK38" s="238" t="str">
        <f t="shared" si="27"/>
        <v/>
      </c>
      <c r="BM38" s="238" t="str">
        <f t="shared" si="28"/>
        <v/>
      </c>
      <c r="BO38" s="238" t="str">
        <f t="shared" si="29"/>
        <v/>
      </c>
      <c r="BQ38" s="238" t="str">
        <f t="shared" si="30"/>
        <v/>
      </c>
      <c r="BS38" s="238" t="str">
        <f t="shared" si="31"/>
        <v/>
      </c>
      <c r="BU38" s="238" t="str">
        <f t="shared" si="32"/>
        <v/>
      </c>
      <c r="BW38" s="238" t="str">
        <f t="shared" si="33"/>
        <v/>
      </c>
      <c r="BY38" s="238" t="str">
        <f t="shared" si="34"/>
        <v/>
      </c>
      <c r="CA38" s="238" t="str">
        <f t="shared" si="35"/>
        <v/>
      </c>
      <c r="CC38" s="238" t="str">
        <f t="shared" si="36"/>
        <v/>
      </c>
      <c r="CE38" s="238" t="str">
        <f t="shared" si="37"/>
        <v/>
      </c>
      <c r="CG38" s="238" t="str">
        <f t="shared" si="38"/>
        <v/>
      </c>
      <c r="CI38" s="238" t="str">
        <f t="shared" si="38"/>
        <v/>
      </c>
      <c r="CK38" s="238" t="str">
        <f t="shared" si="39"/>
        <v/>
      </c>
      <c r="CM38" s="238" t="str">
        <f t="shared" si="40"/>
        <v/>
      </c>
      <c r="CO38" s="238" t="str">
        <f t="shared" si="41"/>
        <v/>
      </c>
      <c r="CQ38" s="238" t="str">
        <f t="shared" si="42"/>
        <v/>
      </c>
      <c r="CS38" s="238" t="str">
        <f t="shared" si="43"/>
        <v/>
      </c>
      <c r="CU38" s="238" t="str">
        <f t="shared" si="44"/>
        <v/>
      </c>
      <c r="CW38" s="238" t="str">
        <f t="shared" si="45"/>
        <v/>
      </c>
      <c r="CY38" s="238" t="str">
        <f t="shared" si="46"/>
        <v/>
      </c>
      <c r="DA38" s="238" t="str">
        <f t="shared" si="47"/>
        <v/>
      </c>
      <c r="DC38" s="238" t="str">
        <f t="shared" si="48"/>
        <v/>
      </c>
      <c r="DE38" s="238" t="str">
        <f t="shared" si="49"/>
        <v/>
      </c>
      <c r="DG38" s="238" t="str">
        <f t="shared" si="50"/>
        <v/>
      </c>
      <c r="DI38" s="238" t="str">
        <f t="shared" si="51"/>
        <v/>
      </c>
      <c r="DK38" s="238" t="str">
        <f t="shared" si="52"/>
        <v/>
      </c>
      <c r="DM38" s="238" t="str">
        <f t="shared" si="53"/>
        <v/>
      </c>
      <c r="DO38" s="238" t="str">
        <f t="shared" si="54"/>
        <v/>
      </c>
      <c r="DQ38" s="238" t="str">
        <f t="shared" si="55"/>
        <v/>
      </c>
      <c r="DS38" s="238" t="str">
        <f t="shared" si="56"/>
        <v/>
      </c>
      <c r="DU38" s="238" t="str">
        <f t="shared" si="57"/>
        <v/>
      </c>
      <c r="DW38" s="238" t="str">
        <f t="shared" si="57"/>
        <v/>
      </c>
      <c r="DY38" s="238" t="str">
        <f t="shared" si="58"/>
        <v/>
      </c>
      <c r="EA38" s="238" t="str">
        <f t="shared" si="59"/>
        <v/>
      </c>
      <c r="EC38" s="238" t="str">
        <f t="shared" si="60"/>
        <v/>
      </c>
      <c r="EE38" s="238" t="str">
        <f t="shared" si="61"/>
        <v/>
      </c>
      <c r="EG38" s="238" t="str">
        <f t="shared" si="62"/>
        <v/>
      </c>
      <c r="EI38" s="238" t="str">
        <f t="shared" si="63"/>
        <v/>
      </c>
      <c r="EK38" s="238" t="str">
        <f t="shared" si="64"/>
        <v/>
      </c>
      <c r="EM38" s="238" t="str">
        <f t="shared" si="65"/>
        <v/>
      </c>
      <c r="EO38" s="238" t="str">
        <f t="shared" si="66"/>
        <v/>
      </c>
      <c r="EQ38" s="238" t="str">
        <f t="shared" si="67"/>
        <v/>
      </c>
      <c r="ES38" s="238" t="str">
        <f t="shared" si="68"/>
        <v/>
      </c>
      <c r="EU38" s="238" t="str">
        <f t="shared" si="69"/>
        <v/>
      </c>
      <c r="EW38" s="238" t="str">
        <f t="shared" si="70"/>
        <v/>
      </c>
      <c r="EY38" s="238" t="str">
        <f t="shared" si="71"/>
        <v/>
      </c>
      <c r="FA38" s="238" t="str">
        <f t="shared" si="72"/>
        <v/>
      </c>
      <c r="FC38" s="238" t="str">
        <f t="shared" si="73"/>
        <v/>
      </c>
      <c r="FE38" s="238" t="str">
        <f t="shared" si="74"/>
        <v/>
      </c>
      <c r="FG38" s="238" t="str">
        <f t="shared" si="75"/>
        <v/>
      </c>
    </row>
    <row r="39" spans="1:163" x14ac:dyDescent="0.25">
      <c r="E39" s="238" t="str">
        <f t="shared" si="0"/>
        <v/>
      </c>
      <c r="G39" s="238" t="str">
        <f t="shared" si="0"/>
        <v/>
      </c>
      <c r="I39" s="238" t="str">
        <f t="shared" si="1"/>
        <v/>
      </c>
      <c r="K39" s="238" t="str">
        <f t="shared" si="2"/>
        <v/>
      </c>
      <c r="M39" s="238" t="str">
        <f t="shared" si="3"/>
        <v/>
      </c>
      <c r="O39" s="238" t="str">
        <f t="shared" si="4"/>
        <v/>
      </c>
      <c r="Q39" s="238" t="str">
        <f t="shared" si="5"/>
        <v/>
      </c>
      <c r="S39" s="238" t="str">
        <f t="shared" si="6"/>
        <v/>
      </c>
      <c r="U39" s="238" t="str">
        <f t="shared" si="7"/>
        <v/>
      </c>
      <c r="W39" s="238" t="str">
        <f t="shared" si="8"/>
        <v/>
      </c>
      <c r="Y39" s="238" t="str">
        <f t="shared" si="9"/>
        <v/>
      </c>
      <c r="AA39" s="238" t="str">
        <f t="shared" si="10"/>
        <v/>
      </c>
      <c r="AC39" s="238" t="str">
        <f t="shared" si="11"/>
        <v/>
      </c>
      <c r="AE39" s="238" t="str">
        <f t="shared" si="12"/>
        <v/>
      </c>
      <c r="AG39" s="238" t="str">
        <f t="shared" si="13"/>
        <v/>
      </c>
      <c r="AI39" s="238" t="str">
        <f t="shared" si="14"/>
        <v/>
      </c>
      <c r="AK39" s="238" t="str">
        <f t="shared" si="15"/>
        <v/>
      </c>
      <c r="AM39" s="238" t="str">
        <f t="shared" si="16"/>
        <v/>
      </c>
      <c r="AO39" s="238" t="str">
        <f t="shared" si="17"/>
        <v/>
      </c>
      <c r="AQ39" s="238" t="str">
        <f t="shared" si="18"/>
        <v/>
      </c>
      <c r="AS39" s="238" t="str">
        <f t="shared" si="19"/>
        <v/>
      </c>
      <c r="AU39" s="238" t="str">
        <f t="shared" si="19"/>
        <v/>
      </c>
      <c r="AW39" s="238" t="str">
        <f t="shared" si="20"/>
        <v/>
      </c>
      <c r="AY39" s="238" t="str">
        <f t="shared" si="21"/>
        <v/>
      </c>
      <c r="BA39" s="238" t="str">
        <f t="shared" si="22"/>
        <v/>
      </c>
      <c r="BC39" s="238" t="str">
        <f t="shared" si="23"/>
        <v/>
      </c>
      <c r="BE39" s="238" t="str">
        <f t="shared" si="24"/>
        <v/>
      </c>
      <c r="BG39" s="238" t="str">
        <f t="shared" si="25"/>
        <v/>
      </c>
      <c r="BI39" s="238" t="str">
        <f t="shared" si="26"/>
        <v/>
      </c>
      <c r="BK39" s="238" t="str">
        <f t="shared" si="27"/>
        <v/>
      </c>
      <c r="BM39" s="238" t="str">
        <f t="shared" si="28"/>
        <v/>
      </c>
      <c r="BO39" s="238" t="str">
        <f t="shared" si="29"/>
        <v/>
      </c>
      <c r="BQ39" s="238" t="str">
        <f t="shared" si="30"/>
        <v/>
      </c>
      <c r="BS39" s="238" t="str">
        <f t="shared" si="31"/>
        <v/>
      </c>
      <c r="BU39" s="238" t="str">
        <f t="shared" si="32"/>
        <v/>
      </c>
      <c r="BW39" s="238" t="str">
        <f t="shared" si="33"/>
        <v/>
      </c>
      <c r="BY39" s="238" t="str">
        <f t="shared" si="34"/>
        <v/>
      </c>
      <c r="CA39" s="238" t="str">
        <f t="shared" si="35"/>
        <v/>
      </c>
      <c r="CC39" s="238" t="str">
        <f t="shared" si="36"/>
        <v/>
      </c>
      <c r="CE39" s="238" t="str">
        <f t="shared" si="37"/>
        <v/>
      </c>
      <c r="CG39" s="238" t="str">
        <f t="shared" si="38"/>
        <v/>
      </c>
      <c r="CI39" s="238" t="str">
        <f t="shared" si="38"/>
        <v/>
      </c>
      <c r="CK39" s="238" t="str">
        <f t="shared" si="39"/>
        <v/>
      </c>
      <c r="CM39" s="238" t="str">
        <f t="shared" si="40"/>
        <v/>
      </c>
      <c r="CO39" s="238" t="str">
        <f t="shared" si="41"/>
        <v/>
      </c>
      <c r="CQ39" s="238" t="str">
        <f t="shared" si="42"/>
        <v/>
      </c>
      <c r="CS39" s="238" t="str">
        <f t="shared" si="43"/>
        <v/>
      </c>
      <c r="CU39" s="238" t="str">
        <f t="shared" si="44"/>
        <v/>
      </c>
      <c r="CW39" s="238" t="str">
        <f t="shared" si="45"/>
        <v/>
      </c>
      <c r="CY39" s="238" t="str">
        <f t="shared" si="46"/>
        <v/>
      </c>
      <c r="DA39" s="238" t="str">
        <f t="shared" si="47"/>
        <v/>
      </c>
      <c r="DC39" s="238" t="str">
        <f t="shared" si="48"/>
        <v/>
      </c>
      <c r="DE39" s="238" t="str">
        <f t="shared" si="49"/>
        <v/>
      </c>
      <c r="DG39" s="238" t="str">
        <f t="shared" si="50"/>
        <v/>
      </c>
      <c r="DI39" s="238" t="str">
        <f t="shared" si="51"/>
        <v/>
      </c>
      <c r="DK39" s="238" t="str">
        <f t="shared" si="52"/>
        <v/>
      </c>
      <c r="DM39" s="238" t="str">
        <f t="shared" si="53"/>
        <v/>
      </c>
      <c r="DO39" s="238" t="str">
        <f t="shared" si="54"/>
        <v/>
      </c>
      <c r="DQ39" s="238" t="str">
        <f t="shared" si="55"/>
        <v/>
      </c>
      <c r="DS39" s="238" t="str">
        <f t="shared" si="56"/>
        <v/>
      </c>
      <c r="DU39" s="238" t="str">
        <f t="shared" si="57"/>
        <v/>
      </c>
      <c r="DW39" s="238" t="str">
        <f t="shared" si="57"/>
        <v/>
      </c>
      <c r="DY39" s="238" t="str">
        <f t="shared" si="58"/>
        <v/>
      </c>
      <c r="EA39" s="238" t="str">
        <f t="shared" si="59"/>
        <v/>
      </c>
      <c r="EC39" s="238" t="str">
        <f t="shared" si="60"/>
        <v/>
      </c>
      <c r="EE39" s="238" t="str">
        <f t="shared" si="61"/>
        <v/>
      </c>
      <c r="EG39" s="238" t="str">
        <f t="shared" si="62"/>
        <v/>
      </c>
      <c r="EI39" s="238" t="str">
        <f t="shared" si="63"/>
        <v/>
      </c>
      <c r="EK39" s="238" t="str">
        <f t="shared" si="64"/>
        <v/>
      </c>
      <c r="EM39" s="238" t="str">
        <f t="shared" si="65"/>
        <v/>
      </c>
      <c r="EO39" s="238" t="str">
        <f t="shared" si="66"/>
        <v/>
      </c>
      <c r="EQ39" s="238" t="str">
        <f t="shared" si="67"/>
        <v/>
      </c>
      <c r="ES39" s="238" t="str">
        <f t="shared" si="68"/>
        <v/>
      </c>
      <c r="EU39" s="238" t="str">
        <f t="shared" si="69"/>
        <v/>
      </c>
      <c r="EW39" s="238" t="str">
        <f t="shared" si="70"/>
        <v/>
      </c>
      <c r="EY39" s="238" t="str">
        <f t="shared" si="71"/>
        <v/>
      </c>
      <c r="FA39" s="238" t="str">
        <f t="shared" si="72"/>
        <v/>
      </c>
      <c r="FC39" s="238" t="str">
        <f t="shared" si="73"/>
        <v/>
      </c>
      <c r="FE39" s="238" t="str">
        <f t="shared" si="74"/>
        <v/>
      </c>
      <c r="FG39" s="238" t="str">
        <f t="shared" si="75"/>
        <v/>
      </c>
    </row>
    <row r="40" spans="1:163" x14ac:dyDescent="0.25">
      <c r="E40" s="238" t="str">
        <f t="shared" si="0"/>
        <v/>
      </c>
      <c r="G40" s="238" t="str">
        <f t="shared" si="0"/>
        <v/>
      </c>
      <c r="I40" s="238" t="str">
        <f t="shared" si="1"/>
        <v/>
      </c>
      <c r="K40" s="238" t="str">
        <f t="shared" si="2"/>
        <v/>
      </c>
      <c r="M40" s="238" t="str">
        <f t="shared" si="3"/>
        <v/>
      </c>
      <c r="O40" s="238" t="str">
        <f t="shared" si="4"/>
        <v/>
      </c>
      <c r="Q40" s="238" t="str">
        <f t="shared" si="5"/>
        <v/>
      </c>
      <c r="S40" s="238" t="str">
        <f t="shared" si="6"/>
        <v/>
      </c>
      <c r="U40" s="238" t="str">
        <f t="shared" si="7"/>
        <v/>
      </c>
      <c r="W40" s="238" t="str">
        <f t="shared" si="8"/>
        <v/>
      </c>
      <c r="Y40" s="238" t="str">
        <f t="shared" si="9"/>
        <v/>
      </c>
      <c r="AA40" s="238" t="str">
        <f t="shared" si="10"/>
        <v/>
      </c>
      <c r="AC40" s="238" t="str">
        <f t="shared" si="11"/>
        <v/>
      </c>
      <c r="AE40" s="238" t="str">
        <f t="shared" si="12"/>
        <v/>
      </c>
      <c r="AG40" s="238" t="str">
        <f t="shared" si="13"/>
        <v/>
      </c>
      <c r="AI40" s="238" t="str">
        <f t="shared" si="14"/>
        <v/>
      </c>
      <c r="AK40" s="238" t="str">
        <f t="shared" si="15"/>
        <v/>
      </c>
      <c r="AM40" s="238" t="str">
        <f t="shared" si="16"/>
        <v/>
      </c>
      <c r="AO40" s="238" t="str">
        <f t="shared" si="17"/>
        <v/>
      </c>
      <c r="AQ40" s="238" t="str">
        <f t="shared" si="18"/>
        <v/>
      </c>
      <c r="AS40" s="238" t="str">
        <f t="shared" si="19"/>
        <v/>
      </c>
      <c r="AU40" s="238" t="str">
        <f t="shared" si="19"/>
        <v/>
      </c>
      <c r="AW40" s="238" t="str">
        <f t="shared" si="20"/>
        <v/>
      </c>
      <c r="AY40" s="238" t="str">
        <f t="shared" si="21"/>
        <v/>
      </c>
      <c r="BA40" s="238" t="str">
        <f t="shared" si="22"/>
        <v/>
      </c>
      <c r="BC40" s="238" t="str">
        <f t="shared" si="23"/>
        <v/>
      </c>
      <c r="BE40" s="238" t="str">
        <f t="shared" si="24"/>
        <v/>
      </c>
      <c r="BG40" s="238" t="str">
        <f t="shared" si="25"/>
        <v/>
      </c>
      <c r="BI40" s="238" t="str">
        <f t="shared" si="26"/>
        <v/>
      </c>
      <c r="BK40" s="238" t="str">
        <f t="shared" si="27"/>
        <v/>
      </c>
      <c r="BM40" s="238" t="str">
        <f t="shared" si="28"/>
        <v/>
      </c>
      <c r="BO40" s="238" t="str">
        <f t="shared" si="29"/>
        <v/>
      </c>
      <c r="BQ40" s="238" t="str">
        <f t="shared" si="30"/>
        <v/>
      </c>
      <c r="BS40" s="238" t="str">
        <f t="shared" si="31"/>
        <v/>
      </c>
      <c r="BU40" s="238" t="str">
        <f t="shared" si="32"/>
        <v/>
      </c>
      <c r="BW40" s="238" t="str">
        <f t="shared" si="33"/>
        <v/>
      </c>
      <c r="BY40" s="238" t="str">
        <f t="shared" si="34"/>
        <v/>
      </c>
      <c r="CA40" s="238" t="str">
        <f t="shared" si="35"/>
        <v/>
      </c>
      <c r="CC40" s="238" t="str">
        <f t="shared" si="36"/>
        <v/>
      </c>
      <c r="CE40" s="238" t="str">
        <f t="shared" si="37"/>
        <v/>
      </c>
      <c r="CG40" s="238" t="str">
        <f t="shared" si="38"/>
        <v/>
      </c>
      <c r="CI40" s="238" t="str">
        <f t="shared" si="38"/>
        <v/>
      </c>
      <c r="CK40" s="238" t="str">
        <f t="shared" si="39"/>
        <v/>
      </c>
      <c r="CM40" s="238" t="str">
        <f t="shared" si="40"/>
        <v/>
      </c>
      <c r="CO40" s="238" t="str">
        <f t="shared" si="41"/>
        <v/>
      </c>
      <c r="CQ40" s="238" t="str">
        <f t="shared" si="42"/>
        <v/>
      </c>
      <c r="CS40" s="238" t="str">
        <f t="shared" si="43"/>
        <v/>
      </c>
      <c r="CU40" s="238" t="str">
        <f t="shared" si="44"/>
        <v/>
      </c>
      <c r="CW40" s="238" t="str">
        <f t="shared" si="45"/>
        <v/>
      </c>
      <c r="CY40" s="238" t="str">
        <f t="shared" si="46"/>
        <v/>
      </c>
      <c r="DA40" s="238" t="str">
        <f t="shared" si="47"/>
        <v/>
      </c>
      <c r="DC40" s="238" t="str">
        <f t="shared" si="48"/>
        <v/>
      </c>
      <c r="DE40" s="238" t="str">
        <f t="shared" si="49"/>
        <v/>
      </c>
      <c r="DG40" s="238" t="str">
        <f t="shared" si="50"/>
        <v/>
      </c>
      <c r="DI40" s="238" t="str">
        <f t="shared" si="51"/>
        <v/>
      </c>
      <c r="DK40" s="238" t="str">
        <f t="shared" si="52"/>
        <v/>
      </c>
      <c r="DM40" s="238" t="str">
        <f t="shared" si="53"/>
        <v/>
      </c>
      <c r="DO40" s="238" t="str">
        <f t="shared" si="54"/>
        <v/>
      </c>
      <c r="DQ40" s="238" t="str">
        <f t="shared" si="55"/>
        <v/>
      </c>
      <c r="DS40" s="238" t="str">
        <f t="shared" si="56"/>
        <v/>
      </c>
      <c r="DU40" s="238" t="str">
        <f t="shared" si="57"/>
        <v/>
      </c>
      <c r="DW40" s="238" t="str">
        <f t="shared" si="57"/>
        <v/>
      </c>
      <c r="DY40" s="238" t="str">
        <f t="shared" si="58"/>
        <v/>
      </c>
      <c r="EA40" s="238" t="str">
        <f t="shared" si="59"/>
        <v/>
      </c>
      <c r="EC40" s="238" t="str">
        <f t="shared" si="60"/>
        <v/>
      </c>
      <c r="EE40" s="238" t="str">
        <f t="shared" si="61"/>
        <v/>
      </c>
      <c r="EG40" s="238" t="str">
        <f t="shared" si="62"/>
        <v/>
      </c>
      <c r="EI40" s="238" t="str">
        <f t="shared" si="63"/>
        <v/>
      </c>
      <c r="EK40" s="238" t="str">
        <f t="shared" si="64"/>
        <v/>
      </c>
      <c r="EM40" s="238" t="str">
        <f t="shared" si="65"/>
        <v/>
      </c>
      <c r="EO40" s="238" t="str">
        <f t="shared" si="66"/>
        <v/>
      </c>
      <c r="EQ40" s="238" t="str">
        <f t="shared" si="67"/>
        <v/>
      </c>
      <c r="ES40" s="238" t="str">
        <f t="shared" si="68"/>
        <v/>
      </c>
      <c r="EU40" s="238" t="str">
        <f t="shared" si="69"/>
        <v/>
      </c>
      <c r="EW40" s="238" t="str">
        <f t="shared" si="70"/>
        <v/>
      </c>
      <c r="EY40" s="238" t="str">
        <f t="shared" si="71"/>
        <v/>
      </c>
      <c r="FA40" s="238" t="str">
        <f t="shared" si="72"/>
        <v/>
      </c>
      <c r="FC40" s="238" t="str">
        <f t="shared" si="73"/>
        <v/>
      </c>
      <c r="FE40" s="238" t="str">
        <f t="shared" si="74"/>
        <v/>
      </c>
      <c r="FG40" s="238" t="str">
        <f t="shared" si="75"/>
        <v/>
      </c>
    </row>
    <row r="41" spans="1:163" x14ac:dyDescent="0.25">
      <c r="E41" s="238" t="str">
        <f t="shared" si="0"/>
        <v/>
      </c>
      <c r="G41" s="238" t="str">
        <f t="shared" si="0"/>
        <v/>
      </c>
      <c r="I41" s="238" t="str">
        <f t="shared" si="1"/>
        <v/>
      </c>
      <c r="K41" s="238" t="str">
        <f t="shared" si="2"/>
        <v/>
      </c>
      <c r="M41" s="238" t="str">
        <f t="shared" si="3"/>
        <v/>
      </c>
      <c r="O41" s="238" t="str">
        <f t="shared" si="4"/>
        <v/>
      </c>
      <c r="Q41" s="238" t="str">
        <f t="shared" si="5"/>
        <v/>
      </c>
      <c r="S41" s="238" t="str">
        <f t="shared" si="6"/>
        <v/>
      </c>
      <c r="U41" s="238" t="str">
        <f t="shared" si="7"/>
        <v/>
      </c>
      <c r="W41" s="238" t="str">
        <f t="shared" si="8"/>
        <v/>
      </c>
      <c r="Y41" s="238" t="str">
        <f t="shared" si="9"/>
        <v/>
      </c>
      <c r="AA41" s="238" t="str">
        <f t="shared" si="10"/>
        <v/>
      </c>
      <c r="AC41" s="238" t="str">
        <f t="shared" si="11"/>
        <v/>
      </c>
      <c r="AE41" s="238" t="str">
        <f t="shared" si="12"/>
        <v/>
      </c>
      <c r="AG41" s="238" t="str">
        <f t="shared" si="13"/>
        <v/>
      </c>
      <c r="AI41" s="238" t="str">
        <f t="shared" si="14"/>
        <v/>
      </c>
      <c r="AK41" s="238" t="str">
        <f t="shared" si="15"/>
        <v/>
      </c>
      <c r="AM41" s="238" t="str">
        <f t="shared" si="16"/>
        <v/>
      </c>
      <c r="AO41" s="238" t="str">
        <f t="shared" si="17"/>
        <v/>
      </c>
      <c r="AQ41" s="238" t="str">
        <f t="shared" si="18"/>
        <v/>
      </c>
      <c r="AS41" s="238" t="str">
        <f t="shared" si="19"/>
        <v/>
      </c>
      <c r="AU41" s="238" t="str">
        <f t="shared" si="19"/>
        <v/>
      </c>
      <c r="AW41" s="238" t="str">
        <f t="shared" si="20"/>
        <v/>
      </c>
      <c r="AY41" s="238" t="str">
        <f t="shared" si="21"/>
        <v/>
      </c>
      <c r="BA41" s="238" t="str">
        <f t="shared" si="22"/>
        <v/>
      </c>
      <c r="BC41" s="238" t="str">
        <f t="shared" si="23"/>
        <v/>
      </c>
      <c r="BE41" s="238" t="str">
        <f t="shared" si="24"/>
        <v/>
      </c>
      <c r="BG41" s="238" t="str">
        <f t="shared" si="25"/>
        <v/>
      </c>
      <c r="BI41" s="238" t="str">
        <f t="shared" si="26"/>
        <v/>
      </c>
      <c r="BK41" s="238" t="str">
        <f t="shared" si="27"/>
        <v/>
      </c>
      <c r="BM41" s="238" t="str">
        <f t="shared" si="28"/>
        <v/>
      </c>
      <c r="BO41" s="238" t="str">
        <f t="shared" si="29"/>
        <v/>
      </c>
      <c r="BQ41" s="238" t="str">
        <f t="shared" si="30"/>
        <v/>
      </c>
      <c r="BS41" s="238" t="str">
        <f t="shared" si="31"/>
        <v/>
      </c>
      <c r="BU41" s="238" t="str">
        <f t="shared" si="32"/>
        <v/>
      </c>
      <c r="BW41" s="238" t="str">
        <f t="shared" si="33"/>
        <v/>
      </c>
      <c r="BY41" s="238" t="str">
        <f t="shared" si="34"/>
        <v/>
      </c>
      <c r="CA41" s="238" t="str">
        <f t="shared" si="35"/>
        <v/>
      </c>
      <c r="CC41" s="238" t="str">
        <f t="shared" si="36"/>
        <v/>
      </c>
      <c r="CE41" s="238" t="str">
        <f t="shared" si="37"/>
        <v/>
      </c>
      <c r="CG41" s="238" t="str">
        <f t="shared" si="38"/>
        <v/>
      </c>
      <c r="CI41" s="238" t="str">
        <f t="shared" si="38"/>
        <v/>
      </c>
      <c r="CK41" s="238" t="str">
        <f t="shared" si="39"/>
        <v/>
      </c>
      <c r="CM41" s="238" t="str">
        <f t="shared" si="40"/>
        <v/>
      </c>
      <c r="CO41" s="238" t="str">
        <f t="shared" si="41"/>
        <v/>
      </c>
      <c r="CQ41" s="238" t="str">
        <f t="shared" si="42"/>
        <v/>
      </c>
      <c r="CS41" s="238" t="str">
        <f t="shared" si="43"/>
        <v/>
      </c>
      <c r="CU41" s="238" t="str">
        <f t="shared" si="44"/>
        <v/>
      </c>
      <c r="CW41" s="238" t="str">
        <f t="shared" si="45"/>
        <v/>
      </c>
      <c r="CY41" s="238" t="str">
        <f t="shared" si="46"/>
        <v/>
      </c>
      <c r="DA41" s="238" t="str">
        <f t="shared" si="47"/>
        <v/>
      </c>
      <c r="DC41" s="238" t="str">
        <f t="shared" si="48"/>
        <v/>
      </c>
      <c r="DE41" s="238" t="str">
        <f t="shared" si="49"/>
        <v/>
      </c>
      <c r="DG41" s="238" t="str">
        <f t="shared" si="50"/>
        <v/>
      </c>
      <c r="DI41" s="238" t="str">
        <f t="shared" si="51"/>
        <v/>
      </c>
      <c r="DK41" s="238" t="str">
        <f t="shared" si="52"/>
        <v/>
      </c>
      <c r="DM41" s="238" t="str">
        <f t="shared" si="53"/>
        <v/>
      </c>
      <c r="DO41" s="238" t="str">
        <f t="shared" si="54"/>
        <v/>
      </c>
      <c r="DQ41" s="238" t="str">
        <f t="shared" si="55"/>
        <v/>
      </c>
      <c r="DS41" s="238" t="str">
        <f t="shared" si="56"/>
        <v/>
      </c>
      <c r="DU41" s="238" t="str">
        <f t="shared" si="57"/>
        <v/>
      </c>
      <c r="DW41" s="238" t="str">
        <f t="shared" si="57"/>
        <v/>
      </c>
      <c r="DY41" s="238" t="str">
        <f t="shared" si="58"/>
        <v/>
      </c>
      <c r="EA41" s="238" t="str">
        <f t="shared" si="59"/>
        <v/>
      </c>
      <c r="EC41" s="238" t="str">
        <f t="shared" si="60"/>
        <v/>
      </c>
      <c r="EE41" s="238" t="str">
        <f t="shared" si="61"/>
        <v/>
      </c>
      <c r="EG41" s="238" t="str">
        <f t="shared" si="62"/>
        <v/>
      </c>
      <c r="EI41" s="238" t="str">
        <f t="shared" si="63"/>
        <v/>
      </c>
      <c r="EK41" s="238" t="str">
        <f t="shared" si="64"/>
        <v/>
      </c>
      <c r="EM41" s="238" t="str">
        <f t="shared" si="65"/>
        <v/>
      </c>
      <c r="EO41" s="238" t="str">
        <f t="shared" si="66"/>
        <v/>
      </c>
      <c r="EQ41" s="238" t="str">
        <f t="shared" si="67"/>
        <v/>
      </c>
      <c r="ES41" s="238" t="str">
        <f t="shared" si="68"/>
        <v/>
      </c>
      <c r="EU41" s="238" t="str">
        <f t="shared" si="69"/>
        <v/>
      </c>
      <c r="EW41" s="238" t="str">
        <f t="shared" si="70"/>
        <v/>
      </c>
      <c r="EY41" s="238" t="str">
        <f t="shared" si="71"/>
        <v/>
      </c>
      <c r="FA41" s="238" t="str">
        <f t="shared" si="72"/>
        <v/>
      </c>
      <c r="FC41" s="238" t="str">
        <f t="shared" si="73"/>
        <v/>
      </c>
      <c r="FE41" s="238" t="str">
        <f t="shared" si="74"/>
        <v/>
      </c>
      <c r="FG41" s="238" t="str">
        <f t="shared" si="75"/>
        <v/>
      </c>
    </row>
    <row r="42" spans="1:163" x14ac:dyDescent="0.25">
      <c r="E42" s="238" t="str">
        <f t="shared" si="0"/>
        <v/>
      </c>
      <c r="G42" s="238" t="str">
        <f t="shared" si="0"/>
        <v/>
      </c>
      <c r="I42" s="238" t="str">
        <f t="shared" si="1"/>
        <v/>
      </c>
      <c r="K42" s="238" t="str">
        <f t="shared" si="2"/>
        <v/>
      </c>
      <c r="M42" s="238" t="str">
        <f t="shared" si="3"/>
        <v/>
      </c>
      <c r="O42" s="238" t="str">
        <f t="shared" si="4"/>
        <v/>
      </c>
      <c r="Q42" s="238" t="str">
        <f t="shared" si="5"/>
        <v/>
      </c>
      <c r="S42" s="238" t="str">
        <f t="shared" si="6"/>
        <v/>
      </c>
      <c r="U42" s="238" t="str">
        <f t="shared" si="7"/>
        <v/>
      </c>
      <c r="W42" s="238" t="str">
        <f t="shared" si="8"/>
        <v/>
      </c>
      <c r="Y42" s="238" t="str">
        <f t="shared" si="9"/>
        <v/>
      </c>
      <c r="AA42" s="238" t="str">
        <f t="shared" si="10"/>
        <v/>
      </c>
      <c r="AC42" s="238" t="str">
        <f t="shared" si="11"/>
        <v/>
      </c>
      <c r="AE42" s="238" t="str">
        <f t="shared" si="12"/>
        <v/>
      </c>
      <c r="AG42" s="238" t="str">
        <f t="shared" si="13"/>
        <v/>
      </c>
      <c r="AI42" s="238" t="str">
        <f t="shared" si="14"/>
        <v/>
      </c>
      <c r="AK42" s="238" t="str">
        <f t="shared" si="15"/>
        <v/>
      </c>
      <c r="AM42" s="238" t="str">
        <f t="shared" si="16"/>
        <v/>
      </c>
      <c r="AO42" s="238" t="str">
        <f t="shared" si="17"/>
        <v/>
      </c>
      <c r="AQ42" s="238" t="str">
        <f t="shared" si="18"/>
        <v/>
      </c>
      <c r="AS42" s="238" t="str">
        <f t="shared" si="19"/>
        <v/>
      </c>
      <c r="AU42" s="238" t="str">
        <f t="shared" si="19"/>
        <v/>
      </c>
      <c r="AW42" s="238" t="str">
        <f t="shared" si="20"/>
        <v/>
      </c>
      <c r="AY42" s="238" t="str">
        <f t="shared" si="21"/>
        <v/>
      </c>
      <c r="BA42" s="238" t="str">
        <f t="shared" si="22"/>
        <v/>
      </c>
      <c r="BC42" s="238" t="str">
        <f t="shared" si="23"/>
        <v/>
      </c>
      <c r="BE42" s="238" t="str">
        <f t="shared" si="24"/>
        <v/>
      </c>
      <c r="BG42" s="238" t="str">
        <f t="shared" si="25"/>
        <v/>
      </c>
      <c r="BI42" s="238" t="str">
        <f t="shared" si="26"/>
        <v/>
      </c>
      <c r="BK42" s="238" t="str">
        <f t="shared" si="27"/>
        <v/>
      </c>
      <c r="BM42" s="238" t="str">
        <f t="shared" si="28"/>
        <v/>
      </c>
      <c r="BO42" s="238" t="str">
        <f t="shared" si="29"/>
        <v/>
      </c>
      <c r="BQ42" s="238" t="str">
        <f t="shared" si="30"/>
        <v/>
      </c>
      <c r="BS42" s="238" t="str">
        <f t="shared" si="31"/>
        <v/>
      </c>
      <c r="BU42" s="238" t="str">
        <f t="shared" si="32"/>
        <v/>
      </c>
      <c r="BW42" s="238" t="str">
        <f t="shared" si="33"/>
        <v/>
      </c>
      <c r="BY42" s="238" t="str">
        <f t="shared" si="34"/>
        <v/>
      </c>
      <c r="CA42" s="238" t="str">
        <f t="shared" si="35"/>
        <v/>
      </c>
      <c r="CC42" s="238" t="str">
        <f t="shared" si="36"/>
        <v/>
      </c>
      <c r="CE42" s="238" t="str">
        <f t="shared" si="37"/>
        <v/>
      </c>
      <c r="CG42" s="238" t="str">
        <f t="shared" si="38"/>
        <v/>
      </c>
      <c r="CI42" s="238" t="str">
        <f t="shared" si="38"/>
        <v/>
      </c>
      <c r="CK42" s="238" t="str">
        <f t="shared" si="39"/>
        <v/>
      </c>
      <c r="CM42" s="238" t="str">
        <f t="shared" si="40"/>
        <v/>
      </c>
      <c r="CO42" s="238" t="str">
        <f t="shared" si="41"/>
        <v/>
      </c>
      <c r="CQ42" s="238" t="str">
        <f t="shared" si="42"/>
        <v/>
      </c>
      <c r="CS42" s="238" t="str">
        <f t="shared" si="43"/>
        <v/>
      </c>
      <c r="CU42" s="238" t="str">
        <f t="shared" si="44"/>
        <v/>
      </c>
      <c r="CW42" s="238" t="str">
        <f t="shared" si="45"/>
        <v/>
      </c>
      <c r="CY42" s="238" t="str">
        <f t="shared" si="46"/>
        <v/>
      </c>
      <c r="DA42" s="238" t="str">
        <f t="shared" si="47"/>
        <v/>
      </c>
      <c r="DC42" s="238" t="str">
        <f t="shared" si="48"/>
        <v/>
      </c>
      <c r="DE42" s="238" t="str">
        <f t="shared" si="49"/>
        <v/>
      </c>
      <c r="DG42" s="238" t="str">
        <f t="shared" si="50"/>
        <v/>
      </c>
      <c r="DI42" s="238" t="str">
        <f t="shared" si="51"/>
        <v/>
      </c>
      <c r="DK42" s="238" t="str">
        <f t="shared" si="52"/>
        <v/>
      </c>
      <c r="DM42" s="238" t="str">
        <f t="shared" si="53"/>
        <v/>
      </c>
      <c r="DO42" s="238" t="str">
        <f t="shared" si="54"/>
        <v/>
      </c>
      <c r="DQ42" s="238" t="str">
        <f t="shared" si="55"/>
        <v/>
      </c>
      <c r="DS42" s="238" t="str">
        <f t="shared" si="56"/>
        <v/>
      </c>
      <c r="DU42" s="238" t="str">
        <f t="shared" si="57"/>
        <v/>
      </c>
      <c r="DW42" s="238" t="str">
        <f t="shared" si="57"/>
        <v/>
      </c>
      <c r="DY42" s="238" t="str">
        <f t="shared" si="58"/>
        <v/>
      </c>
      <c r="EA42" s="238" t="str">
        <f t="shared" si="59"/>
        <v/>
      </c>
      <c r="EC42" s="238" t="str">
        <f t="shared" si="60"/>
        <v/>
      </c>
      <c r="EE42" s="238" t="str">
        <f t="shared" si="61"/>
        <v/>
      </c>
      <c r="EG42" s="238" t="str">
        <f t="shared" si="62"/>
        <v/>
      </c>
      <c r="EI42" s="238" t="str">
        <f t="shared" si="63"/>
        <v/>
      </c>
      <c r="EK42" s="238" t="str">
        <f t="shared" si="64"/>
        <v/>
      </c>
      <c r="EM42" s="238" t="str">
        <f t="shared" si="65"/>
        <v/>
      </c>
      <c r="EO42" s="238" t="str">
        <f t="shared" si="66"/>
        <v/>
      </c>
      <c r="EQ42" s="238" t="str">
        <f t="shared" si="67"/>
        <v/>
      </c>
      <c r="ES42" s="238" t="str">
        <f t="shared" si="68"/>
        <v/>
      </c>
      <c r="EU42" s="238" t="str">
        <f t="shared" si="69"/>
        <v/>
      </c>
      <c r="EW42" s="238" t="str">
        <f t="shared" si="70"/>
        <v/>
      </c>
      <c r="EY42" s="238" t="str">
        <f t="shared" si="71"/>
        <v/>
      </c>
      <c r="FA42" s="238" t="str">
        <f t="shared" si="72"/>
        <v/>
      </c>
      <c r="FC42" s="238" t="str">
        <f t="shared" si="73"/>
        <v/>
      </c>
      <c r="FE42" s="238" t="str">
        <f t="shared" si="74"/>
        <v/>
      </c>
      <c r="FG42" s="238" t="str">
        <f t="shared" si="75"/>
        <v/>
      </c>
    </row>
    <row r="43" spans="1:163" x14ac:dyDescent="0.25">
      <c r="E43" s="238" t="str">
        <f t="shared" si="0"/>
        <v/>
      </c>
      <c r="G43" s="238" t="str">
        <f t="shared" si="0"/>
        <v/>
      </c>
      <c r="I43" s="238" t="str">
        <f t="shared" si="1"/>
        <v/>
      </c>
      <c r="K43" s="238" t="str">
        <f t="shared" si="2"/>
        <v/>
      </c>
      <c r="M43" s="238" t="str">
        <f t="shared" si="3"/>
        <v/>
      </c>
      <c r="O43" s="238" t="str">
        <f t="shared" si="4"/>
        <v/>
      </c>
      <c r="Q43" s="238" t="str">
        <f t="shared" si="5"/>
        <v/>
      </c>
      <c r="S43" s="238" t="str">
        <f t="shared" si="6"/>
        <v/>
      </c>
      <c r="U43" s="238" t="str">
        <f t="shared" si="7"/>
        <v/>
      </c>
      <c r="W43" s="238" t="str">
        <f t="shared" si="8"/>
        <v/>
      </c>
      <c r="Y43" s="238" t="str">
        <f t="shared" si="9"/>
        <v/>
      </c>
      <c r="AA43" s="238" t="str">
        <f t="shared" si="10"/>
        <v/>
      </c>
      <c r="AC43" s="238" t="str">
        <f t="shared" si="11"/>
        <v/>
      </c>
      <c r="AE43" s="238" t="str">
        <f t="shared" si="12"/>
        <v/>
      </c>
      <c r="AG43" s="238" t="str">
        <f t="shared" si="13"/>
        <v/>
      </c>
      <c r="AI43" s="238" t="str">
        <f t="shared" si="14"/>
        <v/>
      </c>
      <c r="AK43" s="238" t="str">
        <f t="shared" si="15"/>
        <v/>
      </c>
      <c r="AM43" s="238" t="str">
        <f t="shared" si="16"/>
        <v/>
      </c>
      <c r="AO43" s="238" t="str">
        <f t="shared" si="17"/>
        <v/>
      </c>
      <c r="AQ43" s="238" t="str">
        <f t="shared" si="18"/>
        <v/>
      </c>
      <c r="AS43" s="238" t="str">
        <f t="shared" si="19"/>
        <v/>
      </c>
      <c r="AU43" s="238" t="str">
        <f t="shared" si="19"/>
        <v/>
      </c>
      <c r="AW43" s="238" t="str">
        <f t="shared" si="20"/>
        <v/>
      </c>
      <c r="AY43" s="238" t="str">
        <f t="shared" si="21"/>
        <v/>
      </c>
      <c r="BA43" s="238" t="str">
        <f t="shared" si="22"/>
        <v/>
      </c>
      <c r="BC43" s="238" t="str">
        <f t="shared" si="23"/>
        <v/>
      </c>
      <c r="BE43" s="238" t="str">
        <f t="shared" si="24"/>
        <v/>
      </c>
      <c r="BG43" s="238" t="str">
        <f t="shared" si="25"/>
        <v/>
      </c>
      <c r="BI43" s="238" t="str">
        <f t="shared" si="26"/>
        <v/>
      </c>
      <c r="BK43" s="238" t="str">
        <f t="shared" si="27"/>
        <v/>
      </c>
      <c r="BM43" s="238" t="str">
        <f t="shared" si="28"/>
        <v/>
      </c>
      <c r="BO43" s="238" t="str">
        <f t="shared" si="29"/>
        <v/>
      </c>
      <c r="BQ43" s="238" t="str">
        <f t="shared" si="30"/>
        <v/>
      </c>
      <c r="BS43" s="238" t="str">
        <f t="shared" si="31"/>
        <v/>
      </c>
      <c r="BU43" s="238" t="str">
        <f t="shared" si="32"/>
        <v/>
      </c>
      <c r="BW43" s="238" t="str">
        <f t="shared" si="33"/>
        <v/>
      </c>
      <c r="BY43" s="238" t="str">
        <f t="shared" si="34"/>
        <v/>
      </c>
      <c r="CA43" s="238" t="str">
        <f t="shared" si="35"/>
        <v/>
      </c>
      <c r="CC43" s="238" t="str">
        <f t="shared" si="36"/>
        <v/>
      </c>
      <c r="CE43" s="238" t="str">
        <f t="shared" si="37"/>
        <v/>
      </c>
      <c r="CG43" s="238" t="str">
        <f t="shared" si="38"/>
        <v/>
      </c>
      <c r="CI43" s="238" t="str">
        <f t="shared" si="38"/>
        <v/>
      </c>
      <c r="CK43" s="238" t="str">
        <f t="shared" si="39"/>
        <v/>
      </c>
      <c r="CM43" s="238" t="str">
        <f t="shared" si="40"/>
        <v/>
      </c>
      <c r="CO43" s="238" t="str">
        <f t="shared" si="41"/>
        <v/>
      </c>
      <c r="CQ43" s="238" t="str">
        <f t="shared" si="42"/>
        <v/>
      </c>
      <c r="CS43" s="238" t="str">
        <f t="shared" si="43"/>
        <v/>
      </c>
      <c r="CU43" s="238" t="str">
        <f t="shared" si="44"/>
        <v/>
      </c>
      <c r="CW43" s="238" t="str">
        <f t="shared" si="45"/>
        <v/>
      </c>
      <c r="CY43" s="238" t="str">
        <f t="shared" si="46"/>
        <v/>
      </c>
      <c r="DA43" s="238" t="str">
        <f t="shared" si="47"/>
        <v/>
      </c>
      <c r="DC43" s="238" t="str">
        <f t="shared" si="48"/>
        <v/>
      </c>
      <c r="DE43" s="238" t="str">
        <f t="shared" si="49"/>
        <v/>
      </c>
      <c r="DG43" s="238" t="str">
        <f t="shared" si="50"/>
        <v/>
      </c>
      <c r="DI43" s="238" t="str">
        <f t="shared" si="51"/>
        <v/>
      </c>
      <c r="DK43" s="238" t="str">
        <f t="shared" si="52"/>
        <v/>
      </c>
      <c r="DM43" s="238" t="str">
        <f t="shared" si="53"/>
        <v/>
      </c>
      <c r="DO43" s="238" t="str">
        <f t="shared" si="54"/>
        <v/>
      </c>
      <c r="DQ43" s="238" t="str">
        <f t="shared" si="55"/>
        <v/>
      </c>
      <c r="DS43" s="238" t="str">
        <f t="shared" si="56"/>
        <v/>
      </c>
      <c r="DU43" s="238" t="str">
        <f t="shared" si="57"/>
        <v/>
      </c>
      <c r="DW43" s="238" t="str">
        <f t="shared" si="57"/>
        <v/>
      </c>
      <c r="DY43" s="238" t="str">
        <f t="shared" si="58"/>
        <v/>
      </c>
      <c r="EA43" s="238" t="str">
        <f t="shared" si="59"/>
        <v/>
      </c>
      <c r="EC43" s="238" t="str">
        <f t="shared" si="60"/>
        <v/>
      </c>
      <c r="EE43" s="238" t="str">
        <f t="shared" si="61"/>
        <v/>
      </c>
      <c r="EG43" s="238" t="str">
        <f t="shared" si="62"/>
        <v/>
      </c>
      <c r="EI43" s="238" t="str">
        <f t="shared" si="63"/>
        <v/>
      </c>
      <c r="EK43" s="238" t="str">
        <f t="shared" si="64"/>
        <v/>
      </c>
      <c r="EM43" s="238" t="str">
        <f t="shared" si="65"/>
        <v/>
      </c>
      <c r="EO43" s="238" t="str">
        <f t="shared" si="66"/>
        <v/>
      </c>
      <c r="EQ43" s="238" t="str">
        <f t="shared" si="67"/>
        <v/>
      </c>
      <c r="ES43" s="238" t="str">
        <f t="shared" si="68"/>
        <v/>
      </c>
      <c r="EU43" s="238" t="str">
        <f t="shared" si="69"/>
        <v/>
      </c>
      <c r="EW43" s="238" t="str">
        <f t="shared" si="70"/>
        <v/>
      </c>
      <c r="EY43" s="238" t="str">
        <f t="shared" si="71"/>
        <v/>
      </c>
      <c r="FA43" s="238" t="str">
        <f t="shared" si="72"/>
        <v/>
      </c>
      <c r="FC43" s="238" t="str">
        <f t="shared" si="73"/>
        <v/>
      </c>
      <c r="FE43" s="238" t="str">
        <f t="shared" si="74"/>
        <v/>
      </c>
      <c r="FG43" s="238" t="str">
        <f t="shared" si="75"/>
        <v/>
      </c>
    </row>
    <row r="44" spans="1:163" x14ac:dyDescent="0.25">
      <c r="E44" s="238" t="str">
        <f t="shared" si="0"/>
        <v/>
      </c>
      <c r="G44" s="238" t="str">
        <f t="shared" si="0"/>
        <v/>
      </c>
      <c r="I44" s="238" t="str">
        <f t="shared" si="1"/>
        <v/>
      </c>
      <c r="K44" s="238" t="str">
        <f t="shared" si="2"/>
        <v/>
      </c>
      <c r="M44" s="238" t="str">
        <f t="shared" si="3"/>
        <v/>
      </c>
      <c r="O44" s="238" t="str">
        <f t="shared" si="4"/>
        <v/>
      </c>
      <c r="Q44" s="238" t="str">
        <f t="shared" si="5"/>
        <v/>
      </c>
      <c r="S44" s="238" t="str">
        <f t="shared" si="6"/>
        <v/>
      </c>
      <c r="U44" s="238" t="str">
        <f t="shared" si="7"/>
        <v/>
      </c>
      <c r="W44" s="238" t="str">
        <f t="shared" si="8"/>
        <v/>
      </c>
      <c r="Y44" s="238" t="str">
        <f t="shared" si="9"/>
        <v/>
      </c>
      <c r="AA44" s="238" t="str">
        <f t="shared" si="10"/>
        <v/>
      </c>
      <c r="AC44" s="238" t="str">
        <f t="shared" si="11"/>
        <v/>
      </c>
      <c r="AE44" s="238" t="str">
        <f t="shared" si="12"/>
        <v/>
      </c>
      <c r="AG44" s="238" t="str">
        <f t="shared" si="13"/>
        <v/>
      </c>
      <c r="AI44" s="238" t="str">
        <f t="shared" si="14"/>
        <v/>
      </c>
      <c r="AK44" s="238" t="str">
        <f t="shared" si="15"/>
        <v/>
      </c>
      <c r="AM44" s="238" t="str">
        <f t="shared" si="16"/>
        <v/>
      </c>
      <c r="AO44" s="238" t="str">
        <f t="shared" si="17"/>
        <v/>
      </c>
      <c r="AQ44" s="238" t="str">
        <f t="shared" si="18"/>
        <v/>
      </c>
      <c r="AS44" s="238" t="str">
        <f t="shared" si="19"/>
        <v/>
      </c>
      <c r="AU44" s="238" t="str">
        <f t="shared" si="19"/>
        <v/>
      </c>
      <c r="AW44" s="238" t="str">
        <f t="shared" si="20"/>
        <v/>
      </c>
      <c r="AY44" s="238" t="str">
        <f t="shared" si="21"/>
        <v/>
      </c>
      <c r="BA44" s="238" t="str">
        <f t="shared" si="22"/>
        <v/>
      </c>
      <c r="BC44" s="238" t="str">
        <f t="shared" si="23"/>
        <v/>
      </c>
      <c r="BE44" s="238" t="str">
        <f t="shared" si="24"/>
        <v/>
      </c>
      <c r="BG44" s="238" t="str">
        <f t="shared" si="25"/>
        <v/>
      </c>
      <c r="BI44" s="238" t="str">
        <f t="shared" si="26"/>
        <v/>
      </c>
      <c r="BK44" s="238" t="str">
        <f t="shared" si="27"/>
        <v/>
      </c>
      <c r="BM44" s="238" t="str">
        <f t="shared" si="28"/>
        <v/>
      </c>
      <c r="BO44" s="238" t="str">
        <f t="shared" si="29"/>
        <v/>
      </c>
      <c r="BQ44" s="238" t="str">
        <f t="shared" si="30"/>
        <v/>
      </c>
      <c r="BS44" s="238" t="str">
        <f t="shared" si="31"/>
        <v/>
      </c>
      <c r="BU44" s="238" t="str">
        <f t="shared" si="32"/>
        <v/>
      </c>
      <c r="BW44" s="238" t="str">
        <f t="shared" si="33"/>
        <v/>
      </c>
      <c r="BY44" s="238" t="str">
        <f t="shared" si="34"/>
        <v/>
      </c>
      <c r="CA44" s="238" t="str">
        <f t="shared" si="35"/>
        <v/>
      </c>
      <c r="CC44" s="238" t="str">
        <f t="shared" si="36"/>
        <v/>
      </c>
      <c r="CE44" s="238" t="str">
        <f t="shared" si="37"/>
        <v/>
      </c>
      <c r="CG44" s="238" t="str">
        <f t="shared" si="38"/>
        <v/>
      </c>
      <c r="CI44" s="238" t="str">
        <f t="shared" si="38"/>
        <v/>
      </c>
      <c r="CK44" s="238" t="str">
        <f t="shared" si="39"/>
        <v/>
      </c>
      <c r="CM44" s="238" t="str">
        <f t="shared" si="40"/>
        <v/>
      </c>
      <c r="CO44" s="238" t="str">
        <f t="shared" si="41"/>
        <v/>
      </c>
      <c r="CQ44" s="238" t="str">
        <f t="shared" si="42"/>
        <v/>
      </c>
      <c r="CS44" s="238" t="str">
        <f t="shared" si="43"/>
        <v/>
      </c>
      <c r="CU44" s="238" t="str">
        <f t="shared" si="44"/>
        <v/>
      </c>
      <c r="CW44" s="238" t="str">
        <f t="shared" si="45"/>
        <v/>
      </c>
      <c r="CY44" s="238" t="str">
        <f t="shared" si="46"/>
        <v/>
      </c>
      <c r="DA44" s="238" t="str">
        <f t="shared" si="47"/>
        <v/>
      </c>
      <c r="DC44" s="238" t="str">
        <f t="shared" si="48"/>
        <v/>
      </c>
      <c r="DE44" s="238" t="str">
        <f t="shared" si="49"/>
        <v/>
      </c>
      <c r="DG44" s="238" t="str">
        <f t="shared" si="50"/>
        <v/>
      </c>
      <c r="DI44" s="238" t="str">
        <f t="shared" si="51"/>
        <v/>
      </c>
      <c r="DK44" s="238" t="str">
        <f t="shared" si="52"/>
        <v/>
      </c>
      <c r="DM44" s="238" t="str">
        <f t="shared" si="53"/>
        <v/>
      </c>
      <c r="DO44" s="238" t="str">
        <f t="shared" si="54"/>
        <v/>
      </c>
      <c r="DQ44" s="238" t="str">
        <f t="shared" si="55"/>
        <v/>
      </c>
      <c r="DS44" s="238" t="str">
        <f t="shared" si="56"/>
        <v/>
      </c>
      <c r="DU44" s="238" t="str">
        <f t="shared" si="57"/>
        <v/>
      </c>
      <c r="DW44" s="238" t="str">
        <f t="shared" si="57"/>
        <v/>
      </c>
      <c r="DY44" s="238" t="str">
        <f t="shared" si="58"/>
        <v/>
      </c>
      <c r="EA44" s="238" t="str">
        <f t="shared" si="59"/>
        <v/>
      </c>
      <c r="EC44" s="238" t="str">
        <f t="shared" si="60"/>
        <v/>
      </c>
      <c r="EE44" s="238" t="str">
        <f t="shared" si="61"/>
        <v/>
      </c>
      <c r="EG44" s="238" t="str">
        <f t="shared" si="62"/>
        <v/>
      </c>
      <c r="EI44" s="238" t="str">
        <f t="shared" si="63"/>
        <v/>
      </c>
      <c r="EK44" s="238" t="str">
        <f t="shared" si="64"/>
        <v/>
      </c>
      <c r="EM44" s="238" t="str">
        <f t="shared" si="65"/>
        <v/>
      </c>
      <c r="EO44" s="238" t="str">
        <f t="shared" si="66"/>
        <v/>
      </c>
      <c r="EQ44" s="238" t="str">
        <f t="shared" si="67"/>
        <v/>
      </c>
      <c r="ES44" s="238" t="str">
        <f t="shared" si="68"/>
        <v/>
      </c>
      <c r="EU44" s="238" t="str">
        <f t="shared" si="69"/>
        <v/>
      </c>
      <c r="EW44" s="238" t="str">
        <f t="shared" si="70"/>
        <v/>
      </c>
      <c r="EY44" s="238" t="str">
        <f t="shared" si="71"/>
        <v/>
      </c>
      <c r="FA44" s="238" t="str">
        <f t="shared" si="72"/>
        <v/>
      </c>
      <c r="FC44" s="238" t="str">
        <f t="shared" si="73"/>
        <v/>
      </c>
      <c r="FE44" s="238" t="str">
        <f t="shared" si="74"/>
        <v/>
      </c>
      <c r="FG44" s="238" t="str">
        <f t="shared" si="75"/>
        <v/>
      </c>
    </row>
    <row r="45" spans="1:163" x14ac:dyDescent="0.25">
      <c r="E45" s="238" t="str">
        <f t="shared" si="0"/>
        <v/>
      </c>
      <c r="G45" s="238" t="str">
        <f t="shared" si="0"/>
        <v/>
      </c>
      <c r="I45" s="238" t="str">
        <f t="shared" si="1"/>
        <v/>
      </c>
      <c r="K45" s="238" t="str">
        <f t="shared" si="2"/>
        <v/>
      </c>
      <c r="M45" s="238" t="str">
        <f t="shared" si="3"/>
        <v/>
      </c>
      <c r="O45" s="238" t="str">
        <f t="shared" si="4"/>
        <v/>
      </c>
      <c r="Q45" s="238" t="str">
        <f t="shared" si="5"/>
        <v/>
      </c>
      <c r="S45" s="238" t="str">
        <f t="shared" si="6"/>
        <v/>
      </c>
      <c r="U45" s="238" t="str">
        <f t="shared" si="7"/>
        <v/>
      </c>
      <c r="W45" s="238" t="str">
        <f t="shared" si="8"/>
        <v/>
      </c>
      <c r="Y45" s="238" t="str">
        <f t="shared" si="9"/>
        <v/>
      </c>
      <c r="AA45" s="238" t="str">
        <f t="shared" si="10"/>
        <v/>
      </c>
      <c r="AC45" s="238" t="str">
        <f t="shared" si="11"/>
        <v/>
      </c>
      <c r="AE45" s="238" t="str">
        <f t="shared" si="12"/>
        <v/>
      </c>
      <c r="AG45" s="238" t="str">
        <f t="shared" si="13"/>
        <v/>
      </c>
      <c r="AI45" s="238" t="str">
        <f t="shared" si="14"/>
        <v/>
      </c>
      <c r="AK45" s="238" t="str">
        <f t="shared" si="15"/>
        <v/>
      </c>
      <c r="AM45" s="238" t="str">
        <f t="shared" si="16"/>
        <v/>
      </c>
      <c r="AO45" s="238" t="str">
        <f t="shared" si="17"/>
        <v/>
      </c>
      <c r="AQ45" s="238" t="str">
        <f t="shared" si="18"/>
        <v/>
      </c>
      <c r="AS45" s="238" t="str">
        <f t="shared" si="19"/>
        <v/>
      </c>
      <c r="AU45" s="238" t="str">
        <f t="shared" si="19"/>
        <v/>
      </c>
      <c r="AW45" s="238" t="str">
        <f t="shared" si="20"/>
        <v/>
      </c>
      <c r="AY45" s="238" t="str">
        <f t="shared" si="21"/>
        <v/>
      </c>
      <c r="BA45" s="238" t="str">
        <f t="shared" si="22"/>
        <v/>
      </c>
      <c r="BC45" s="238" t="str">
        <f t="shared" si="23"/>
        <v/>
      </c>
      <c r="BE45" s="238" t="str">
        <f t="shared" si="24"/>
        <v/>
      </c>
      <c r="BG45" s="238" t="str">
        <f t="shared" si="25"/>
        <v/>
      </c>
      <c r="BI45" s="238" t="str">
        <f t="shared" si="26"/>
        <v/>
      </c>
      <c r="BK45" s="238" t="str">
        <f t="shared" si="27"/>
        <v/>
      </c>
      <c r="BM45" s="238" t="str">
        <f t="shared" si="28"/>
        <v/>
      </c>
      <c r="BO45" s="238" t="str">
        <f t="shared" si="29"/>
        <v/>
      </c>
      <c r="BQ45" s="238" t="str">
        <f t="shared" si="30"/>
        <v/>
      </c>
      <c r="BS45" s="238" t="str">
        <f t="shared" si="31"/>
        <v/>
      </c>
      <c r="BU45" s="238" t="str">
        <f t="shared" si="32"/>
        <v/>
      </c>
      <c r="BW45" s="238" t="str">
        <f t="shared" si="33"/>
        <v/>
      </c>
      <c r="BY45" s="238" t="str">
        <f t="shared" si="34"/>
        <v/>
      </c>
      <c r="CA45" s="238" t="str">
        <f t="shared" si="35"/>
        <v/>
      </c>
      <c r="CC45" s="238" t="str">
        <f t="shared" si="36"/>
        <v/>
      </c>
      <c r="CE45" s="238" t="str">
        <f t="shared" si="37"/>
        <v/>
      </c>
      <c r="CG45" s="238" t="str">
        <f t="shared" si="38"/>
        <v/>
      </c>
      <c r="CI45" s="238" t="str">
        <f t="shared" si="38"/>
        <v/>
      </c>
      <c r="CK45" s="238" t="str">
        <f t="shared" si="39"/>
        <v/>
      </c>
      <c r="CM45" s="238" t="str">
        <f t="shared" si="40"/>
        <v/>
      </c>
      <c r="CO45" s="238" t="str">
        <f t="shared" si="41"/>
        <v/>
      </c>
      <c r="CQ45" s="238" t="str">
        <f t="shared" si="42"/>
        <v/>
      </c>
      <c r="CS45" s="238" t="str">
        <f t="shared" si="43"/>
        <v/>
      </c>
      <c r="CU45" s="238" t="str">
        <f t="shared" si="44"/>
        <v/>
      </c>
      <c r="CW45" s="238" t="str">
        <f t="shared" si="45"/>
        <v/>
      </c>
      <c r="CY45" s="238" t="str">
        <f t="shared" si="46"/>
        <v/>
      </c>
      <c r="DA45" s="238" t="str">
        <f t="shared" si="47"/>
        <v/>
      </c>
      <c r="DC45" s="238" t="str">
        <f t="shared" si="48"/>
        <v/>
      </c>
      <c r="DE45" s="238" t="str">
        <f t="shared" si="49"/>
        <v/>
      </c>
      <c r="DG45" s="238" t="str">
        <f t="shared" si="50"/>
        <v/>
      </c>
      <c r="DI45" s="238" t="str">
        <f t="shared" si="51"/>
        <v/>
      </c>
      <c r="DK45" s="238" t="str">
        <f t="shared" si="52"/>
        <v/>
      </c>
      <c r="DM45" s="238" t="str">
        <f t="shared" si="53"/>
        <v/>
      </c>
      <c r="DO45" s="238" t="str">
        <f t="shared" si="54"/>
        <v/>
      </c>
      <c r="DQ45" s="238" t="str">
        <f t="shared" si="55"/>
        <v/>
      </c>
      <c r="DS45" s="238" t="str">
        <f t="shared" si="56"/>
        <v/>
      </c>
      <c r="DU45" s="238" t="str">
        <f t="shared" si="57"/>
        <v/>
      </c>
      <c r="DW45" s="238" t="str">
        <f t="shared" si="57"/>
        <v/>
      </c>
      <c r="DY45" s="238" t="str">
        <f t="shared" si="58"/>
        <v/>
      </c>
      <c r="EA45" s="238" t="str">
        <f t="shared" si="59"/>
        <v/>
      </c>
      <c r="EC45" s="238" t="str">
        <f t="shared" si="60"/>
        <v/>
      </c>
      <c r="EE45" s="238" t="str">
        <f t="shared" si="61"/>
        <v/>
      </c>
      <c r="EG45" s="238" t="str">
        <f t="shared" si="62"/>
        <v/>
      </c>
      <c r="EI45" s="238" t="str">
        <f t="shared" si="63"/>
        <v/>
      </c>
      <c r="EK45" s="238" t="str">
        <f t="shared" si="64"/>
        <v/>
      </c>
      <c r="EM45" s="238" t="str">
        <f t="shared" si="65"/>
        <v/>
      </c>
      <c r="EO45" s="238" t="str">
        <f t="shared" si="66"/>
        <v/>
      </c>
      <c r="EQ45" s="238" t="str">
        <f t="shared" si="67"/>
        <v/>
      </c>
      <c r="ES45" s="238" t="str">
        <f t="shared" si="68"/>
        <v/>
      </c>
      <c r="EU45" s="238" t="str">
        <f t="shared" si="69"/>
        <v/>
      </c>
      <c r="EW45" s="238" t="str">
        <f t="shared" si="70"/>
        <v/>
      </c>
      <c r="EY45" s="238" t="str">
        <f t="shared" si="71"/>
        <v/>
      </c>
      <c r="FA45" s="238" t="str">
        <f t="shared" si="72"/>
        <v/>
      </c>
      <c r="FC45" s="238" t="str">
        <f t="shared" si="73"/>
        <v/>
      </c>
      <c r="FE45" s="238" t="str">
        <f t="shared" si="74"/>
        <v/>
      </c>
      <c r="FG45" s="238" t="str">
        <f t="shared" si="75"/>
        <v/>
      </c>
    </row>
    <row r="46" spans="1:163" x14ac:dyDescent="0.25">
      <c r="E46" s="238" t="str">
        <f t="shared" si="0"/>
        <v/>
      </c>
      <c r="G46" s="238" t="str">
        <f t="shared" si="0"/>
        <v/>
      </c>
      <c r="I46" s="238" t="str">
        <f t="shared" si="1"/>
        <v/>
      </c>
      <c r="K46" s="238" t="str">
        <f t="shared" si="2"/>
        <v/>
      </c>
      <c r="M46" s="238" t="str">
        <f t="shared" si="3"/>
        <v/>
      </c>
      <c r="O46" s="238" t="str">
        <f t="shared" si="4"/>
        <v/>
      </c>
      <c r="Q46" s="238" t="str">
        <f t="shared" si="5"/>
        <v/>
      </c>
      <c r="S46" s="238" t="str">
        <f t="shared" si="6"/>
        <v/>
      </c>
      <c r="U46" s="238" t="str">
        <f t="shared" si="7"/>
        <v/>
      </c>
      <c r="W46" s="238" t="str">
        <f t="shared" si="8"/>
        <v/>
      </c>
      <c r="Y46" s="238" t="str">
        <f t="shared" si="9"/>
        <v/>
      </c>
      <c r="AA46" s="238" t="str">
        <f t="shared" si="10"/>
        <v/>
      </c>
      <c r="AC46" s="238" t="str">
        <f t="shared" si="11"/>
        <v/>
      </c>
      <c r="AE46" s="238" t="str">
        <f t="shared" si="12"/>
        <v/>
      </c>
      <c r="AG46" s="238" t="str">
        <f t="shared" si="13"/>
        <v/>
      </c>
      <c r="AI46" s="238" t="str">
        <f t="shared" si="14"/>
        <v/>
      </c>
      <c r="AK46" s="238" t="str">
        <f t="shared" si="15"/>
        <v/>
      </c>
      <c r="AM46" s="238" t="str">
        <f t="shared" si="16"/>
        <v/>
      </c>
      <c r="AO46" s="238" t="str">
        <f t="shared" si="17"/>
        <v/>
      </c>
      <c r="AQ46" s="238" t="str">
        <f t="shared" si="18"/>
        <v/>
      </c>
      <c r="AS46" s="238" t="str">
        <f t="shared" si="19"/>
        <v/>
      </c>
      <c r="AU46" s="238" t="str">
        <f t="shared" si="19"/>
        <v/>
      </c>
      <c r="AW46" s="238" t="str">
        <f t="shared" si="20"/>
        <v/>
      </c>
      <c r="AY46" s="238" t="str">
        <f t="shared" si="21"/>
        <v/>
      </c>
      <c r="BA46" s="238" t="str">
        <f t="shared" si="22"/>
        <v/>
      </c>
      <c r="BC46" s="238" t="str">
        <f t="shared" si="23"/>
        <v/>
      </c>
      <c r="BE46" s="238" t="str">
        <f t="shared" si="24"/>
        <v/>
      </c>
      <c r="BG46" s="238" t="str">
        <f t="shared" si="25"/>
        <v/>
      </c>
      <c r="BI46" s="238" t="str">
        <f t="shared" si="26"/>
        <v/>
      </c>
      <c r="BK46" s="238" t="str">
        <f t="shared" si="27"/>
        <v/>
      </c>
      <c r="BM46" s="238" t="str">
        <f t="shared" si="28"/>
        <v/>
      </c>
      <c r="BO46" s="238" t="str">
        <f t="shared" si="29"/>
        <v/>
      </c>
      <c r="BQ46" s="238" t="str">
        <f t="shared" si="30"/>
        <v/>
      </c>
      <c r="BS46" s="238" t="str">
        <f t="shared" si="31"/>
        <v/>
      </c>
      <c r="BU46" s="238" t="str">
        <f t="shared" si="32"/>
        <v/>
      </c>
      <c r="BW46" s="238" t="str">
        <f t="shared" si="33"/>
        <v/>
      </c>
      <c r="BY46" s="238" t="str">
        <f t="shared" si="34"/>
        <v/>
      </c>
      <c r="CA46" s="238" t="str">
        <f t="shared" si="35"/>
        <v/>
      </c>
      <c r="CC46" s="238" t="str">
        <f t="shared" si="36"/>
        <v/>
      </c>
      <c r="CE46" s="238" t="str">
        <f t="shared" si="37"/>
        <v/>
      </c>
      <c r="CG46" s="238" t="str">
        <f t="shared" si="38"/>
        <v/>
      </c>
      <c r="CI46" s="238" t="str">
        <f t="shared" si="38"/>
        <v/>
      </c>
      <c r="CK46" s="238" t="str">
        <f t="shared" si="39"/>
        <v/>
      </c>
      <c r="CM46" s="238" t="str">
        <f t="shared" si="40"/>
        <v/>
      </c>
      <c r="CO46" s="238" t="str">
        <f t="shared" si="41"/>
        <v/>
      </c>
      <c r="CQ46" s="238" t="str">
        <f t="shared" si="42"/>
        <v/>
      </c>
      <c r="CS46" s="238" t="str">
        <f t="shared" si="43"/>
        <v/>
      </c>
      <c r="CU46" s="238" t="str">
        <f t="shared" si="44"/>
        <v/>
      </c>
      <c r="CW46" s="238" t="str">
        <f t="shared" si="45"/>
        <v/>
      </c>
      <c r="CY46" s="238" t="str">
        <f t="shared" si="46"/>
        <v/>
      </c>
      <c r="DA46" s="238" t="str">
        <f t="shared" si="47"/>
        <v/>
      </c>
      <c r="DC46" s="238" t="str">
        <f t="shared" si="48"/>
        <v/>
      </c>
      <c r="DE46" s="238" t="str">
        <f t="shared" si="49"/>
        <v/>
      </c>
      <c r="DG46" s="238" t="str">
        <f t="shared" si="50"/>
        <v/>
      </c>
      <c r="DI46" s="238" t="str">
        <f t="shared" si="51"/>
        <v/>
      </c>
      <c r="DK46" s="238" t="str">
        <f t="shared" si="52"/>
        <v/>
      </c>
      <c r="DM46" s="238" t="str">
        <f t="shared" si="53"/>
        <v/>
      </c>
      <c r="DO46" s="238" t="str">
        <f t="shared" si="54"/>
        <v/>
      </c>
      <c r="DQ46" s="238" t="str">
        <f t="shared" si="55"/>
        <v/>
      </c>
      <c r="DS46" s="238" t="str">
        <f t="shared" si="56"/>
        <v/>
      </c>
      <c r="DU46" s="238" t="str">
        <f t="shared" si="57"/>
        <v/>
      </c>
      <c r="DW46" s="238" t="str">
        <f t="shared" si="57"/>
        <v/>
      </c>
      <c r="DY46" s="238" t="str">
        <f t="shared" si="58"/>
        <v/>
      </c>
      <c r="EA46" s="238" t="str">
        <f t="shared" si="59"/>
        <v/>
      </c>
      <c r="EC46" s="238" t="str">
        <f t="shared" si="60"/>
        <v/>
      </c>
      <c r="EE46" s="238" t="str">
        <f t="shared" si="61"/>
        <v/>
      </c>
      <c r="EG46" s="238" t="str">
        <f t="shared" si="62"/>
        <v/>
      </c>
      <c r="EI46" s="238" t="str">
        <f t="shared" si="63"/>
        <v/>
      </c>
      <c r="EK46" s="238" t="str">
        <f t="shared" si="64"/>
        <v/>
      </c>
      <c r="EM46" s="238" t="str">
        <f t="shared" si="65"/>
        <v/>
      </c>
      <c r="EO46" s="238" t="str">
        <f t="shared" si="66"/>
        <v/>
      </c>
      <c r="EQ46" s="238" t="str">
        <f t="shared" si="67"/>
        <v/>
      </c>
      <c r="ES46" s="238" t="str">
        <f t="shared" si="68"/>
        <v/>
      </c>
      <c r="EU46" s="238" t="str">
        <f t="shared" si="69"/>
        <v/>
      </c>
      <c r="EW46" s="238" t="str">
        <f t="shared" si="70"/>
        <v/>
      </c>
      <c r="EY46" s="238" t="str">
        <f t="shared" si="71"/>
        <v/>
      </c>
      <c r="FA46" s="238" t="str">
        <f t="shared" si="72"/>
        <v/>
      </c>
      <c r="FC46" s="238" t="str">
        <f t="shared" si="73"/>
        <v/>
      </c>
      <c r="FE46" s="238" t="str">
        <f t="shared" si="74"/>
        <v/>
      </c>
      <c r="FG46" s="238" t="str">
        <f t="shared" si="75"/>
        <v/>
      </c>
    </row>
    <row r="47" spans="1:163" x14ac:dyDescent="0.25">
      <c r="E47" s="238" t="str">
        <f t="shared" si="0"/>
        <v/>
      </c>
      <c r="G47" s="238" t="str">
        <f t="shared" si="0"/>
        <v/>
      </c>
      <c r="I47" s="238" t="str">
        <f t="shared" si="1"/>
        <v/>
      </c>
      <c r="K47" s="238" t="str">
        <f t="shared" si="2"/>
        <v/>
      </c>
      <c r="M47" s="238" t="str">
        <f t="shared" si="3"/>
        <v/>
      </c>
      <c r="O47" s="238" t="str">
        <f t="shared" si="4"/>
        <v/>
      </c>
      <c r="Q47" s="238" t="str">
        <f t="shared" si="5"/>
        <v/>
      </c>
      <c r="S47" s="238" t="str">
        <f t="shared" si="6"/>
        <v/>
      </c>
      <c r="U47" s="238" t="str">
        <f t="shared" si="7"/>
        <v/>
      </c>
      <c r="W47" s="238" t="str">
        <f t="shared" si="8"/>
        <v/>
      </c>
      <c r="Y47" s="238" t="str">
        <f t="shared" si="9"/>
        <v/>
      </c>
      <c r="AA47" s="238" t="str">
        <f t="shared" si="10"/>
        <v/>
      </c>
      <c r="AC47" s="238" t="str">
        <f t="shared" si="11"/>
        <v/>
      </c>
      <c r="AE47" s="238" t="str">
        <f t="shared" si="12"/>
        <v/>
      </c>
      <c r="AG47" s="238" t="str">
        <f t="shared" si="13"/>
        <v/>
      </c>
      <c r="AI47" s="238" t="str">
        <f t="shared" si="14"/>
        <v/>
      </c>
      <c r="AK47" s="238" t="str">
        <f t="shared" si="15"/>
        <v/>
      </c>
      <c r="AM47" s="238" t="str">
        <f t="shared" si="16"/>
        <v/>
      </c>
      <c r="AO47" s="238" t="str">
        <f t="shared" si="17"/>
        <v/>
      </c>
      <c r="AQ47" s="238" t="str">
        <f t="shared" si="18"/>
        <v/>
      </c>
      <c r="AS47" s="238" t="str">
        <f t="shared" si="19"/>
        <v/>
      </c>
      <c r="AU47" s="238" t="str">
        <f t="shared" si="19"/>
        <v/>
      </c>
      <c r="AW47" s="238" t="str">
        <f t="shared" si="20"/>
        <v/>
      </c>
      <c r="AY47" s="238" t="str">
        <f t="shared" si="21"/>
        <v/>
      </c>
      <c r="BA47" s="238" t="str">
        <f t="shared" si="22"/>
        <v/>
      </c>
      <c r="BC47" s="238" t="str">
        <f t="shared" si="23"/>
        <v/>
      </c>
      <c r="BE47" s="238" t="str">
        <f t="shared" si="24"/>
        <v/>
      </c>
      <c r="BG47" s="238" t="str">
        <f t="shared" si="25"/>
        <v/>
      </c>
      <c r="BI47" s="238" t="str">
        <f t="shared" si="26"/>
        <v/>
      </c>
      <c r="BK47" s="238" t="str">
        <f t="shared" si="27"/>
        <v/>
      </c>
      <c r="BM47" s="238" t="str">
        <f t="shared" si="28"/>
        <v/>
      </c>
      <c r="BO47" s="238" t="str">
        <f t="shared" si="29"/>
        <v/>
      </c>
      <c r="BQ47" s="238" t="str">
        <f t="shared" si="30"/>
        <v/>
      </c>
      <c r="BS47" s="238" t="str">
        <f t="shared" si="31"/>
        <v/>
      </c>
      <c r="BU47" s="238" t="str">
        <f t="shared" si="32"/>
        <v/>
      </c>
      <c r="BW47" s="238" t="str">
        <f t="shared" si="33"/>
        <v/>
      </c>
      <c r="BY47" s="238" t="str">
        <f t="shared" si="34"/>
        <v/>
      </c>
      <c r="CA47" s="238" t="str">
        <f t="shared" si="35"/>
        <v/>
      </c>
      <c r="CC47" s="238" t="str">
        <f t="shared" si="36"/>
        <v/>
      </c>
      <c r="CE47" s="238" t="str">
        <f t="shared" si="37"/>
        <v/>
      </c>
      <c r="CG47" s="238" t="str">
        <f t="shared" si="38"/>
        <v/>
      </c>
      <c r="CI47" s="238" t="str">
        <f t="shared" si="38"/>
        <v/>
      </c>
      <c r="CK47" s="238" t="str">
        <f t="shared" si="39"/>
        <v/>
      </c>
      <c r="CM47" s="238" t="str">
        <f t="shared" si="40"/>
        <v/>
      </c>
      <c r="CO47" s="238" t="str">
        <f t="shared" si="41"/>
        <v/>
      </c>
      <c r="CQ47" s="238" t="str">
        <f t="shared" si="42"/>
        <v/>
      </c>
      <c r="CS47" s="238" t="str">
        <f t="shared" si="43"/>
        <v/>
      </c>
      <c r="CU47" s="238" t="str">
        <f t="shared" si="44"/>
        <v/>
      </c>
      <c r="CW47" s="238" t="str">
        <f t="shared" si="45"/>
        <v/>
      </c>
      <c r="CY47" s="238" t="str">
        <f t="shared" si="46"/>
        <v/>
      </c>
      <c r="DA47" s="238" t="str">
        <f t="shared" si="47"/>
        <v/>
      </c>
      <c r="DC47" s="238" t="str">
        <f t="shared" si="48"/>
        <v/>
      </c>
      <c r="DE47" s="238" t="str">
        <f t="shared" si="49"/>
        <v/>
      </c>
      <c r="DG47" s="238" t="str">
        <f t="shared" si="50"/>
        <v/>
      </c>
      <c r="DI47" s="238" t="str">
        <f t="shared" si="51"/>
        <v/>
      </c>
      <c r="DK47" s="238" t="str">
        <f t="shared" si="52"/>
        <v/>
      </c>
      <c r="DM47" s="238" t="str">
        <f t="shared" si="53"/>
        <v/>
      </c>
      <c r="DO47" s="238" t="str">
        <f t="shared" si="54"/>
        <v/>
      </c>
      <c r="DQ47" s="238" t="str">
        <f t="shared" si="55"/>
        <v/>
      </c>
      <c r="DS47" s="238" t="str">
        <f t="shared" si="56"/>
        <v/>
      </c>
      <c r="DU47" s="238" t="str">
        <f t="shared" si="57"/>
        <v/>
      </c>
      <c r="DW47" s="238" t="str">
        <f t="shared" si="57"/>
        <v/>
      </c>
      <c r="DY47" s="238" t="str">
        <f t="shared" si="58"/>
        <v/>
      </c>
      <c r="EA47" s="238" t="str">
        <f t="shared" si="59"/>
        <v/>
      </c>
      <c r="EC47" s="238" t="str">
        <f t="shared" si="60"/>
        <v/>
      </c>
      <c r="EE47" s="238" t="str">
        <f t="shared" si="61"/>
        <v/>
      </c>
      <c r="EG47" s="238" t="str">
        <f t="shared" si="62"/>
        <v/>
      </c>
      <c r="EI47" s="238" t="str">
        <f t="shared" si="63"/>
        <v/>
      </c>
      <c r="EK47" s="238" t="str">
        <f t="shared" si="64"/>
        <v/>
      </c>
      <c r="EM47" s="238" t="str">
        <f t="shared" si="65"/>
        <v/>
      </c>
      <c r="EO47" s="238" t="str">
        <f t="shared" si="66"/>
        <v/>
      </c>
      <c r="EQ47" s="238" t="str">
        <f t="shared" si="67"/>
        <v/>
      </c>
      <c r="ES47" s="238" t="str">
        <f t="shared" si="68"/>
        <v/>
      </c>
      <c r="EU47" s="238" t="str">
        <f t="shared" si="69"/>
        <v/>
      </c>
      <c r="EW47" s="238" t="str">
        <f t="shared" si="70"/>
        <v/>
      </c>
      <c r="EY47" s="238" t="str">
        <f t="shared" si="71"/>
        <v/>
      </c>
      <c r="FA47" s="238" t="str">
        <f t="shared" si="72"/>
        <v/>
      </c>
      <c r="FC47" s="238" t="str">
        <f t="shared" si="73"/>
        <v/>
      </c>
      <c r="FE47" s="238" t="str">
        <f t="shared" si="74"/>
        <v/>
      </c>
      <c r="FG47" s="238" t="str">
        <f t="shared" si="75"/>
        <v/>
      </c>
    </row>
    <row r="48" spans="1:163" x14ac:dyDescent="0.25">
      <c r="E48" s="238" t="str">
        <f t="shared" si="0"/>
        <v/>
      </c>
      <c r="G48" s="238" t="str">
        <f t="shared" si="0"/>
        <v/>
      </c>
      <c r="I48" s="238" t="str">
        <f t="shared" si="1"/>
        <v/>
      </c>
      <c r="K48" s="238" t="str">
        <f t="shared" si="2"/>
        <v/>
      </c>
      <c r="M48" s="238" t="str">
        <f t="shared" si="3"/>
        <v/>
      </c>
      <c r="O48" s="238" t="str">
        <f t="shared" si="4"/>
        <v/>
      </c>
      <c r="Q48" s="238" t="str">
        <f t="shared" si="5"/>
        <v/>
      </c>
      <c r="S48" s="238" t="str">
        <f t="shared" si="6"/>
        <v/>
      </c>
      <c r="U48" s="238" t="str">
        <f t="shared" si="7"/>
        <v/>
      </c>
      <c r="W48" s="238" t="str">
        <f t="shared" si="8"/>
        <v/>
      </c>
      <c r="Y48" s="238" t="str">
        <f t="shared" si="9"/>
        <v/>
      </c>
      <c r="AA48" s="238" t="str">
        <f t="shared" si="10"/>
        <v/>
      </c>
      <c r="AC48" s="238" t="str">
        <f t="shared" si="11"/>
        <v/>
      </c>
      <c r="AE48" s="238" t="str">
        <f t="shared" si="12"/>
        <v/>
      </c>
      <c r="AG48" s="238" t="str">
        <f t="shared" si="13"/>
        <v/>
      </c>
      <c r="AI48" s="238" t="str">
        <f t="shared" si="14"/>
        <v/>
      </c>
      <c r="AK48" s="238" t="str">
        <f t="shared" si="15"/>
        <v/>
      </c>
      <c r="AM48" s="238" t="str">
        <f t="shared" si="16"/>
        <v/>
      </c>
      <c r="AO48" s="238" t="str">
        <f t="shared" si="17"/>
        <v/>
      </c>
      <c r="AQ48" s="238" t="str">
        <f t="shared" si="18"/>
        <v/>
      </c>
      <c r="AS48" s="238" t="str">
        <f t="shared" si="19"/>
        <v/>
      </c>
      <c r="AU48" s="238" t="str">
        <f t="shared" si="19"/>
        <v/>
      </c>
      <c r="AW48" s="238" t="str">
        <f t="shared" si="20"/>
        <v/>
      </c>
      <c r="AY48" s="238" t="str">
        <f t="shared" si="21"/>
        <v/>
      </c>
      <c r="BA48" s="238" t="str">
        <f t="shared" si="22"/>
        <v/>
      </c>
      <c r="BC48" s="238" t="str">
        <f t="shared" si="23"/>
        <v/>
      </c>
      <c r="BE48" s="238" t="str">
        <f t="shared" si="24"/>
        <v/>
      </c>
      <c r="BG48" s="238" t="str">
        <f t="shared" si="25"/>
        <v/>
      </c>
      <c r="BI48" s="238" t="str">
        <f t="shared" si="26"/>
        <v/>
      </c>
      <c r="BK48" s="238" t="str">
        <f t="shared" si="27"/>
        <v/>
      </c>
      <c r="BM48" s="238" t="str">
        <f t="shared" si="28"/>
        <v/>
      </c>
      <c r="BO48" s="238" t="str">
        <f t="shared" si="29"/>
        <v/>
      </c>
      <c r="BQ48" s="238" t="str">
        <f t="shared" si="30"/>
        <v/>
      </c>
      <c r="BS48" s="238" t="str">
        <f t="shared" si="31"/>
        <v/>
      </c>
      <c r="BU48" s="238" t="str">
        <f t="shared" si="32"/>
        <v/>
      </c>
      <c r="BW48" s="238" t="str">
        <f t="shared" si="33"/>
        <v/>
      </c>
      <c r="BY48" s="238" t="str">
        <f t="shared" si="34"/>
        <v/>
      </c>
      <c r="CA48" s="238" t="str">
        <f t="shared" si="35"/>
        <v/>
      </c>
      <c r="CC48" s="238" t="str">
        <f t="shared" si="36"/>
        <v/>
      </c>
      <c r="CE48" s="238" t="str">
        <f t="shared" si="37"/>
        <v/>
      </c>
      <c r="CG48" s="238" t="str">
        <f t="shared" si="38"/>
        <v/>
      </c>
      <c r="CI48" s="238" t="str">
        <f t="shared" si="38"/>
        <v/>
      </c>
      <c r="CK48" s="238" t="str">
        <f t="shared" si="39"/>
        <v/>
      </c>
      <c r="CM48" s="238" t="str">
        <f t="shared" si="40"/>
        <v/>
      </c>
      <c r="CO48" s="238" t="str">
        <f t="shared" si="41"/>
        <v/>
      </c>
      <c r="CQ48" s="238" t="str">
        <f t="shared" si="42"/>
        <v/>
      </c>
      <c r="CS48" s="238" t="str">
        <f t="shared" si="43"/>
        <v/>
      </c>
      <c r="CU48" s="238" t="str">
        <f t="shared" si="44"/>
        <v/>
      </c>
      <c r="CW48" s="238" t="str">
        <f t="shared" si="45"/>
        <v/>
      </c>
      <c r="CY48" s="238" t="str">
        <f t="shared" si="46"/>
        <v/>
      </c>
      <c r="DA48" s="238" t="str">
        <f t="shared" si="47"/>
        <v/>
      </c>
      <c r="DC48" s="238" t="str">
        <f t="shared" si="48"/>
        <v/>
      </c>
      <c r="DE48" s="238" t="str">
        <f t="shared" si="49"/>
        <v/>
      </c>
      <c r="DG48" s="238" t="str">
        <f t="shared" si="50"/>
        <v/>
      </c>
      <c r="DI48" s="238" t="str">
        <f t="shared" si="51"/>
        <v/>
      </c>
      <c r="DK48" s="238" t="str">
        <f t="shared" si="52"/>
        <v/>
      </c>
      <c r="DM48" s="238" t="str">
        <f t="shared" si="53"/>
        <v/>
      </c>
      <c r="DO48" s="238" t="str">
        <f t="shared" si="54"/>
        <v/>
      </c>
      <c r="DQ48" s="238" t="str">
        <f t="shared" si="55"/>
        <v/>
      </c>
      <c r="DS48" s="238" t="str">
        <f t="shared" si="56"/>
        <v/>
      </c>
      <c r="DU48" s="238" t="str">
        <f t="shared" si="57"/>
        <v/>
      </c>
      <c r="DW48" s="238" t="str">
        <f t="shared" si="57"/>
        <v/>
      </c>
      <c r="DY48" s="238" t="str">
        <f t="shared" si="58"/>
        <v/>
      </c>
      <c r="EA48" s="238" t="str">
        <f t="shared" si="59"/>
        <v/>
      </c>
      <c r="EC48" s="238" t="str">
        <f t="shared" si="60"/>
        <v/>
      </c>
      <c r="EE48" s="238" t="str">
        <f t="shared" si="61"/>
        <v/>
      </c>
      <c r="EG48" s="238" t="str">
        <f t="shared" si="62"/>
        <v/>
      </c>
      <c r="EI48" s="238" t="str">
        <f t="shared" si="63"/>
        <v/>
      </c>
      <c r="EK48" s="238" t="str">
        <f t="shared" si="64"/>
        <v/>
      </c>
      <c r="EM48" s="238" t="str">
        <f t="shared" si="65"/>
        <v/>
      </c>
      <c r="EO48" s="238" t="str">
        <f t="shared" si="66"/>
        <v/>
      </c>
      <c r="EQ48" s="238" t="str">
        <f t="shared" si="67"/>
        <v/>
      </c>
      <c r="ES48" s="238" t="str">
        <f t="shared" si="68"/>
        <v/>
      </c>
      <c r="EU48" s="238" t="str">
        <f t="shared" si="69"/>
        <v/>
      </c>
      <c r="EW48" s="238" t="str">
        <f t="shared" si="70"/>
        <v/>
      </c>
      <c r="EY48" s="238" t="str">
        <f t="shared" si="71"/>
        <v/>
      </c>
      <c r="FA48" s="238" t="str">
        <f t="shared" si="72"/>
        <v/>
      </c>
      <c r="FC48" s="238" t="str">
        <f t="shared" si="73"/>
        <v/>
      </c>
      <c r="FE48" s="238" t="str">
        <f t="shared" si="74"/>
        <v/>
      </c>
      <c r="FG48" s="238" t="str">
        <f t="shared" si="75"/>
        <v/>
      </c>
    </row>
    <row r="49" spans="5:163" x14ac:dyDescent="0.25">
      <c r="E49" s="238" t="str">
        <f t="shared" si="0"/>
        <v/>
      </c>
      <c r="G49" s="238" t="str">
        <f t="shared" si="0"/>
        <v/>
      </c>
      <c r="I49" s="238" t="str">
        <f t="shared" si="1"/>
        <v/>
      </c>
      <c r="K49" s="238" t="str">
        <f t="shared" si="2"/>
        <v/>
      </c>
      <c r="M49" s="238" t="str">
        <f t="shared" si="3"/>
        <v/>
      </c>
      <c r="O49" s="238" t="str">
        <f t="shared" si="4"/>
        <v/>
      </c>
      <c r="Q49" s="238" t="str">
        <f t="shared" si="5"/>
        <v/>
      </c>
      <c r="S49" s="238" t="str">
        <f t="shared" si="6"/>
        <v/>
      </c>
      <c r="U49" s="238" t="str">
        <f t="shared" si="7"/>
        <v/>
      </c>
      <c r="W49" s="238" t="str">
        <f t="shared" si="8"/>
        <v/>
      </c>
      <c r="Y49" s="238" t="str">
        <f t="shared" si="9"/>
        <v/>
      </c>
      <c r="AA49" s="238" t="str">
        <f t="shared" si="10"/>
        <v/>
      </c>
      <c r="AC49" s="238" t="str">
        <f t="shared" si="11"/>
        <v/>
      </c>
      <c r="AE49" s="238" t="str">
        <f t="shared" si="12"/>
        <v/>
      </c>
      <c r="AG49" s="238" t="str">
        <f t="shared" si="13"/>
        <v/>
      </c>
      <c r="AI49" s="238" t="str">
        <f t="shared" si="14"/>
        <v/>
      </c>
      <c r="AK49" s="238" t="str">
        <f t="shared" si="15"/>
        <v/>
      </c>
      <c r="AM49" s="238" t="str">
        <f t="shared" si="16"/>
        <v/>
      </c>
      <c r="AO49" s="238" t="str">
        <f t="shared" si="17"/>
        <v/>
      </c>
      <c r="AQ49" s="238" t="str">
        <f t="shared" si="18"/>
        <v/>
      </c>
      <c r="AS49" s="238" t="str">
        <f t="shared" si="19"/>
        <v/>
      </c>
      <c r="AU49" s="238" t="str">
        <f t="shared" si="19"/>
        <v/>
      </c>
      <c r="AW49" s="238" t="str">
        <f t="shared" si="20"/>
        <v/>
      </c>
      <c r="AY49" s="238" t="str">
        <f t="shared" si="21"/>
        <v/>
      </c>
      <c r="BA49" s="238" t="str">
        <f t="shared" si="22"/>
        <v/>
      </c>
      <c r="BC49" s="238" t="str">
        <f t="shared" si="23"/>
        <v/>
      </c>
      <c r="BE49" s="238" t="str">
        <f t="shared" si="24"/>
        <v/>
      </c>
      <c r="BG49" s="238" t="str">
        <f t="shared" si="25"/>
        <v/>
      </c>
      <c r="BI49" s="238" t="str">
        <f t="shared" si="26"/>
        <v/>
      </c>
      <c r="BK49" s="238" t="str">
        <f t="shared" si="27"/>
        <v/>
      </c>
      <c r="BM49" s="238" t="str">
        <f t="shared" si="28"/>
        <v/>
      </c>
      <c r="BO49" s="238" t="str">
        <f t="shared" si="29"/>
        <v/>
      </c>
      <c r="BQ49" s="238" t="str">
        <f t="shared" si="30"/>
        <v/>
      </c>
      <c r="BS49" s="238" t="str">
        <f t="shared" si="31"/>
        <v/>
      </c>
      <c r="BU49" s="238" t="str">
        <f t="shared" si="32"/>
        <v/>
      </c>
      <c r="BW49" s="238" t="str">
        <f t="shared" si="33"/>
        <v/>
      </c>
      <c r="BY49" s="238" t="str">
        <f t="shared" si="34"/>
        <v/>
      </c>
      <c r="CA49" s="238" t="str">
        <f t="shared" si="35"/>
        <v/>
      </c>
      <c r="CC49" s="238" t="str">
        <f t="shared" si="36"/>
        <v/>
      </c>
      <c r="CE49" s="238" t="str">
        <f t="shared" si="37"/>
        <v/>
      </c>
      <c r="CG49" s="238" t="str">
        <f t="shared" si="38"/>
        <v/>
      </c>
      <c r="CI49" s="238" t="str">
        <f t="shared" si="38"/>
        <v/>
      </c>
      <c r="CK49" s="238" t="str">
        <f t="shared" si="39"/>
        <v/>
      </c>
      <c r="CM49" s="238" t="str">
        <f t="shared" si="40"/>
        <v/>
      </c>
      <c r="CO49" s="238" t="str">
        <f t="shared" si="41"/>
        <v/>
      </c>
      <c r="CQ49" s="238" t="str">
        <f t="shared" si="42"/>
        <v/>
      </c>
      <c r="CS49" s="238" t="str">
        <f t="shared" si="43"/>
        <v/>
      </c>
      <c r="CU49" s="238" t="str">
        <f t="shared" si="44"/>
        <v/>
      </c>
      <c r="CW49" s="238" t="str">
        <f t="shared" si="45"/>
        <v/>
      </c>
      <c r="CY49" s="238" t="str">
        <f t="shared" si="46"/>
        <v/>
      </c>
      <c r="DA49" s="238" t="str">
        <f t="shared" si="47"/>
        <v/>
      </c>
      <c r="DC49" s="238" t="str">
        <f t="shared" si="48"/>
        <v/>
      </c>
      <c r="DE49" s="238" t="str">
        <f t="shared" si="49"/>
        <v/>
      </c>
      <c r="DG49" s="238" t="str">
        <f t="shared" si="50"/>
        <v/>
      </c>
      <c r="DI49" s="238" t="str">
        <f t="shared" si="51"/>
        <v/>
      </c>
      <c r="DK49" s="238" t="str">
        <f t="shared" si="52"/>
        <v/>
      </c>
      <c r="DM49" s="238" t="str">
        <f t="shared" si="53"/>
        <v/>
      </c>
      <c r="DO49" s="238" t="str">
        <f t="shared" si="54"/>
        <v/>
      </c>
      <c r="DQ49" s="238" t="str">
        <f t="shared" si="55"/>
        <v/>
      </c>
      <c r="DS49" s="238" t="str">
        <f t="shared" si="56"/>
        <v/>
      </c>
      <c r="DU49" s="238" t="str">
        <f t="shared" si="57"/>
        <v/>
      </c>
      <c r="DW49" s="238" t="str">
        <f t="shared" si="57"/>
        <v/>
      </c>
      <c r="DY49" s="238" t="str">
        <f t="shared" si="58"/>
        <v/>
      </c>
      <c r="EA49" s="238" t="str">
        <f t="shared" si="59"/>
        <v/>
      </c>
      <c r="EC49" s="238" t="str">
        <f t="shared" si="60"/>
        <v/>
      </c>
      <c r="EE49" s="238" t="str">
        <f t="shared" si="61"/>
        <v/>
      </c>
      <c r="EG49" s="238" t="str">
        <f t="shared" si="62"/>
        <v/>
      </c>
      <c r="EI49" s="238" t="str">
        <f t="shared" si="63"/>
        <v/>
      </c>
      <c r="EK49" s="238" t="str">
        <f t="shared" si="64"/>
        <v/>
      </c>
      <c r="EM49" s="238" t="str">
        <f t="shared" si="65"/>
        <v/>
      </c>
      <c r="EO49" s="238" t="str">
        <f t="shared" si="66"/>
        <v/>
      </c>
      <c r="EQ49" s="238" t="str">
        <f t="shared" si="67"/>
        <v/>
      </c>
      <c r="ES49" s="238" t="str">
        <f t="shared" si="68"/>
        <v/>
      </c>
      <c r="EU49" s="238" t="str">
        <f t="shared" si="69"/>
        <v/>
      </c>
      <c r="EW49" s="238" t="str">
        <f t="shared" si="70"/>
        <v/>
      </c>
      <c r="EY49" s="238" t="str">
        <f t="shared" si="71"/>
        <v/>
      </c>
      <c r="FA49" s="238" t="str">
        <f t="shared" si="72"/>
        <v/>
      </c>
      <c r="FC49" s="238" t="str">
        <f t="shared" si="73"/>
        <v/>
      </c>
      <c r="FE49" s="238" t="str">
        <f t="shared" si="74"/>
        <v/>
      </c>
      <c r="FG49" s="238" t="str">
        <f t="shared" si="75"/>
        <v/>
      </c>
    </row>
    <row r="50" spans="5:163" x14ac:dyDescent="0.25">
      <c r="E50" s="238" t="str">
        <f t="shared" si="0"/>
        <v/>
      </c>
      <c r="G50" s="238" t="str">
        <f t="shared" si="0"/>
        <v/>
      </c>
      <c r="I50" s="238" t="str">
        <f t="shared" si="1"/>
        <v/>
      </c>
      <c r="K50" s="238" t="str">
        <f t="shared" si="2"/>
        <v/>
      </c>
      <c r="M50" s="238" t="str">
        <f t="shared" si="3"/>
        <v/>
      </c>
      <c r="O50" s="238" t="str">
        <f t="shared" si="4"/>
        <v/>
      </c>
      <c r="Q50" s="238" t="str">
        <f t="shared" si="5"/>
        <v/>
      </c>
      <c r="S50" s="238" t="str">
        <f t="shared" si="6"/>
        <v/>
      </c>
      <c r="U50" s="238" t="str">
        <f t="shared" si="7"/>
        <v/>
      </c>
      <c r="W50" s="238" t="str">
        <f t="shared" si="8"/>
        <v/>
      </c>
      <c r="Y50" s="238" t="str">
        <f t="shared" si="9"/>
        <v/>
      </c>
      <c r="AA50" s="238" t="str">
        <f t="shared" si="10"/>
        <v/>
      </c>
      <c r="AC50" s="238" t="str">
        <f t="shared" si="11"/>
        <v/>
      </c>
      <c r="AE50" s="238" t="str">
        <f t="shared" si="12"/>
        <v/>
      </c>
      <c r="AG50" s="238" t="str">
        <f t="shared" si="13"/>
        <v/>
      </c>
      <c r="AI50" s="238" t="str">
        <f t="shared" si="14"/>
        <v/>
      </c>
      <c r="AK50" s="238" t="str">
        <f t="shared" si="15"/>
        <v/>
      </c>
      <c r="AM50" s="238" t="str">
        <f t="shared" si="16"/>
        <v/>
      </c>
      <c r="AO50" s="238" t="str">
        <f t="shared" si="17"/>
        <v/>
      </c>
      <c r="AQ50" s="238" t="str">
        <f t="shared" si="18"/>
        <v/>
      </c>
      <c r="AS50" s="238" t="str">
        <f t="shared" si="19"/>
        <v/>
      </c>
      <c r="AU50" s="238" t="str">
        <f t="shared" si="19"/>
        <v/>
      </c>
      <c r="AW50" s="238" t="str">
        <f t="shared" si="20"/>
        <v/>
      </c>
      <c r="AY50" s="238" t="str">
        <f t="shared" si="21"/>
        <v/>
      </c>
      <c r="BA50" s="238" t="str">
        <f t="shared" si="22"/>
        <v/>
      </c>
      <c r="BC50" s="238" t="str">
        <f t="shared" si="23"/>
        <v/>
      </c>
      <c r="BE50" s="238" t="str">
        <f t="shared" si="24"/>
        <v/>
      </c>
      <c r="BG50" s="238" t="str">
        <f t="shared" si="25"/>
        <v/>
      </c>
      <c r="BI50" s="238" t="str">
        <f t="shared" si="26"/>
        <v/>
      </c>
      <c r="BK50" s="238" t="str">
        <f t="shared" si="27"/>
        <v/>
      </c>
      <c r="BM50" s="238" t="str">
        <f t="shared" si="28"/>
        <v/>
      </c>
      <c r="BO50" s="238" t="str">
        <f t="shared" si="29"/>
        <v/>
      </c>
      <c r="BQ50" s="238" t="str">
        <f t="shared" si="30"/>
        <v/>
      </c>
      <c r="BS50" s="238" t="str">
        <f t="shared" si="31"/>
        <v/>
      </c>
      <c r="BU50" s="238" t="str">
        <f t="shared" si="32"/>
        <v/>
      </c>
      <c r="BW50" s="238" t="str">
        <f t="shared" si="33"/>
        <v/>
      </c>
      <c r="BY50" s="238" t="str">
        <f t="shared" si="34"/>
        <v/>
      </c>
      <c r="CA50" s="238" t="str">
        <f t="shared" si="35"/>
        <v/>
      </c>
      <c r="CC50" s="238" t="str">
        <f t="shared" si="36"/>
        <v/>
      </c>
      <c r="CE50" s="238" t="str">
        <f t="shared" si="37"/>
        <v/>
      </c>
      <c r="CG50" s="238" t="str">
        <f t="shared" si="38"/>
        <v/>
      </c>
      <c r="CI50" s="238" t="str">
        <f t="shared" si="38"/>
        <v/>
      </c>
      <c r="CK50" s="238" t="str">
        <f t="shared" si="39"/>
        <v/>
      </c>
      <c r="CM50" s="238" t="str">
        <f t="shared" si="40"/>
        <v/>
      </c>
      <c r="CO50" s="238" t="str">
        <f t="shared" si="41"/>
        <v/>
      </c>
      <c r="CQ50" s="238" t="str">
        <f t="shared" si="42"/>
        <v/>
      </c>
      <c r="CS50" s="238" t="str">
        <f t="shared" si="43"/>
        <v/>
      </c>
      <c r="CU50" s="238" t="str">
        <f t="shared" si="44"/>
        <v/>
      </c>
      <c r="CW50" s="238" t="str">
        <f t="shared" si="45"/>
        <v/>
      </c>
      <c r="CY50" s="238" t="str">
        <f t="shared" si="46"/>
        <v/>
      </c>
      <c r="DA50" s="238" t="str">
        <f t="shared" si="47"/>
        <v/>
      </c>
      <c r="DC50" s="238" t="str">
        <f t="shared" si="48"/>
        <v/>
      </c>
      <c r="DE50" s="238" t="str">
        <f t="shared" si="49"/>
        <v/>
      </c>
      <c r="DG50" s="238" t="str">
        <f t="shared" si="50"/>
        <v/>
      </c>
      <c r="DI50" s="238" t="str">
        <f t="shared" si="51"/>
        <v/>
      </c>
      <c r="DK50" s="238" t="str">
        <f t="shared" si="52"/>
        <v/>
      </c>
      <c r="DM50" s="238" t="str">
        <f t="shared" si="53"/>
        <v/>
      </c>
      <c r="DO50" s="238" t="str">
        <f t="shared" si="54"/>
        <v/>
      </c>
      <c r="DQ50" s="238" t="str">
        <f t="shared" si="55"/>
        <v/>
      </c>
      <c r="DS50" s="238" t="str">
        <f t="shared" si="56"/>
        <v/>
      </c>
      <c r="DU50" s="238" t="str">
        <f t="shared" si="57"/>
        <v/>
      </c>
      <c r="DW50" s="238" t="str">
        <f t="shared" si="57"/>
        <v/>
      </c>
      <c r="DY50" s="238" t="str">
        <f t="shared" si="58"/>
        <v/>
      </c>
      <c r="EA50" s="238" t="str">
        <f t="shared" si="59"/>
        <v/>
      </c>
      <c r="EC50" s="238" t="str">
        <f t="shared" si="60"/>
        <v/>
      </c>
      <c r="EE50" s="238" t="str">
        <f t="shared" si="61"/>
        <v/>
      </c>
      <c r="EG50" s="238" t="str">
        <f t="shared" si="62"/>
        <v/>
      </c>
      <c r="EI50" s="238" t="str">
        <f t="shared" si="63"/>
        <v/>
      </c>
      <c r="EK50" s="238" t="str">
        <f t="shared" si="64"/>
        <v/>
      </c>
      <c r="EM50" s="238" t="str">
        <f t="shared" si="65"/>
        <v/>
      </c>
      <c r="EO50" s="238" t="str">
        <f t="shared" si="66"/>
        <v/>
      </c>
      <c r="EQ50" s="238" t="str">
        <f t="shared" si="67"/>
        <v/>
      </c>
      <c r="ES50" s="238" t="str">
        <f t="shared" si="68"/>
        <v/>
      </c>
      <c r="EU50" s="238" t="str">
        <f t="shared" si="69"/>
        <v/>
      </c>
      <c r="EW50" s="238" t="str">
        <f t="shared" si="70"/>
        <v/>
      </c>
      <c r="EY50" s="238" t="str">
        <f t="shared" si="71"/>
        <v/>
      </c>
      <c r="FA50" s="238" t="str">
        <f t="shared" si="72"/>
        <v/>
      </c>
      <c r="FC50" s="238" t="str">
        <f t="shared" si="73"/>
        <v/>
      </c>
      <c r="FE50" s="238" t="str">
        <f t="shared" si="74"/>
        <v/>
      </c>
      <c r="FG50" s="238" t="str">
        <f t="shared" si="75"/>
        <v/>
      </c>
    </row>
    <row r="51" spans="5:163" x14ac:dyDescent="0.25">
      <c r="E51" s="238" t="str">
        <f t="shared" si="0"/>
        <v/>
      </c>
      <c r="G51" s="238" t="str">
        <f t="shared" si="0"/>
        <v/>
      </c>
      <c r="I51" s="238" t="str">
        <f t="shared" si="1"/>
        <v/>
      </c>
      <c r="K51" s="238" t="str">
        <f t="shared" si="2"/>
        <v/>
      </c>
      <c r="M51" s="238" t="str">
        <f t="shared" si="3"/>
        <v/>
      </c>
      <c r="O51" s="238" t="str">
        <f t="shared" si="4"/>
        <v/>
      </c>
      <c r="Q51" s="238" t="str">
        <f t="shared" si="5"/>
        <v/>
      </c>
      <c r="S51" s="238" t="str">
        <f t="shared" si="6"/>
        <v/>
      </c>
      <c r="U51" s="238" t="str">
        <f t="shared" si="7"/>
        <v/>
      </c>
      <c r="W51" s="238" t="str">
        <f t="shared" si="8"/>
        <v/>
      </c>
      <c r="Y51" s="238" t="str">
        <f t="shared" si="9"/>
        <v/>
      </c>
      <c r="AA51" s="238" t="str">
        <f t="shared" si="10"/>
        <v/>
      </c>
      <c r="AC51" s="238" t="str">
        <f t="shared" si="11"/>
        <v/>
      </c>
      <c r="AE51" s="238" t="str">
        <f t="shared" si="12"/>
        <v/>
      </c>
      <c r="AG51" s="238" t="str">
        <f t="shared" si="13"/>
        <v/>
      </c>
      <c r="AI51" s="238" t="str">
        <f t="shared" si="14"/>
        <v/>
      </c>
      <c r="AK51" s="238" t="str">
        <f t="shared" si="15"/>
        <v/>
      </c>
      <c r="AM51" s="238" t="str">
        <f t="shared" si="16"/>
        <v/>
      </c>
      <c r="AO51" s="238" t="str">
        <f t="shared" si="17"/>
        <v/>
      </c>
      <c r="AQ51" s="238" t="str">
        <f t="shared" si="18"/>
        <v/>
      </c>
      <c r="AS51" s="238" t="str">
        <f t="shared" si="19"/>
        <v/>
      </c>
      <c r="AU51" s="238" t="str">
        <f t="shared" si="19"/>
        <v/>
      </c>
      <c r="AW51" s="238" t="str">
        <f t="shared" si="20"/>
        <v/>
      </c>
      <c r="AY51" s="238" t="str">
        <f t="shared" si="21"/>
        <v/>
      </c>
      <c r="BA51" s="238" t="str">
        <f t="shared" si="22"/>
        <v/>
      </c>
      <c r="BC51" s="238" t="str">
        <f t="shared" si="23"/>
        <v/>
      </c>
      <c r="BE51" s="238" t="str">
        <f t="shared" si="24"/>
        <v/>
      </c>
      <c r="BG51" s="238" t="str">
        <f t="shared" si="25"/>
        <v/>
      </c>
      <c r="BI51" s="238" t="str">
        <f t="shared" si="26"/>
        <v/>
      </c>
      <c r="BK51" s="238" t="str">
        <f t="shared" si="27"/>
        <v/>
      </c>
      <c r="BM51" s="238" t="str">
        <f t="shared" si="28"/>
        <v/>
      </c>
      <c r="BO51" s="238" t="str">
        <f t="shared" si="29"/>
        <v/>
      </c>
      <c r="BQ51" s="238" t="str">
        <f t="shared" si="30"/>
        <v/>
      </c>
      <c r="BS51" s="238" t="str">
        <f t="shared" si="31"/>
        <v/>
      </c>
      <c r="BU51" s="238" t="str">
        <f t="shared" si="32"/>
        <v/>
      </c>
      <c r="BW51" s="238" t="str">
        <f t="shared" si="33"/>
        <v/>
      </c>
      <c r="BY51" s="238" t="str">
        <f t="shared" si="34"/>
        <v/>
      </c>
      <c r="CA51" s="238" t="str">
        <f t="shared" si="35"/>
        <v/>
      </c>
      <c r="CC51" s="238" t="str">
        <f t="shared" si="36"/>
        <v/>
      </c>
      <c r="CE51" s="238" t="str">
        <f t="shared" si="37"/>
        <v/>
      </c>
      <c r="CG51" s="238" t="str">
        <f t="shared" si="38"/>
        <v/>
      </c>
      <c r="CI51" s="238" t="str">
        <f t="shared" si="38"/>
        <v/>
      </c>
      <c r="CK51" s="238" t="str">
        <f t="shared" si="39"/>
        <v/>
      </c>
      <c r="CM51" s="238" t="str">
        <f t="shared" si="40"/>
        <v/>
      </c>
      <c r="CO51" s="238" t="str">
        <f t="shared" si="41"/>
        <v/>
      </c>
      <c r="CQ51" s="238" t="str">
        <f t="shared" si="42"/>
        <v/>
      </c>
      <c r="CS51" s="238" t="str">
        <f t="shared" si="43"/>
        <v/>
      </c>
      <c r="CU51" s="238" t="str">
        <f t="shared" si="44"/>
        <v/>
      </c>
      <c r="CW51" s="238" t="str">
        <f t="shared" si="45"/>
        <v/>
      </c>
      <c r="CY51" s="238" t="str">
        <f t="shared" si="46"/>
        <v/>
      </c>
      <c r="DA51" s="238" t="str">
        <f t="shared" si="47"/>
        <v/>
      </c>
      <c r="DC51" s="238" t="str">
        <f t="shared" si="48"/>
        <v/>
      </c>
      <c r="DE51" s="238" t="str">
        <f t="shared" si="49"/>
        <v/>
      </c>
      <c r="DG51" s="238" t="str">
        <f t="shared" si="50"/>
        <v/>
      </c>
      <c r="DI51" s="238" t="str">
        <f t="shared" si="51"/>
        <v/>
      </c>
      <c r="DK51" s="238" t="str">
        <f t="shared" si="52"/>
        <v/>
      </c>
      <c r="DM51" s="238" t="str">
        <f t="shared" si="53"/>
        <v/>
      </c>
      <c r="DO51" s="238" t="str">
        <f t="shared" si="54"/>
        <v/>
      </c>
      <c r="DQ51" s="238" t="str">
        <f t="shared" si="55"/>
        <v/>
      </c>
      <c r="DS51" s="238" t="str">
        <f t="shared" si="56"/>
        <v/>
      </c>
      <c r="DU51" s="238" t="str">
        <f t="shared" si="57"/>
        <v/>
      </c>
      <c r="DW51" s="238" t="str">
        <f t="shared" si="57"/>
        <v/>
      </c>
      <c r="DY51" s="238" t="str">
        <f t="shared" si="58"/>
        <v/>
      </c>
      <c r="EA51" s="238" t="str">
        <f t="shared" si="59"/>
        <v/>
      </c>
      <c r="EC51" s="238" t="str">
        <f t="shared" si="60"/>
        <v/>
      </c>
      <c r="EE51" s="238" t="str">
        <f t="shared" si="61"/>
        <v/>
      </c>
      <c r="EG51" s="238" t="str">
        <f t="shared" si="62"/>
        <v/>
      </c>
      <c r="EI51" s="238" t="str">
        <f t="shared" si="63"/>
        <v/>
      </c>
      <c r="EK51" s="238" t="str">
        <f t="shared" si="64"/>
        <v/>
      </c>
      <c r="EM51" s="238" t="str">
        <f t="shared" si="65"/>
        <v/>
      </c>
      <c r="EO51" s="238" t="str">
        <f t="shared" si="66"/>
        <v/>
      </c>
      <c r="EQ51" s="238" t="str">
        <f t="shared" si="67"/>
        <v/>
      </c>
      <c r="ES51" s="238" t="str">
        <f t="shared" si="68"/>
        <v/>
      </c>
      <c r="EU51" s="238" t="str">
        <f t="shared" si="69"/>
        <v/>
      </c>
      <c r="EW51" s="238" t="str">
        <f t="shared" si="70"/>
        <v/>
      </c>
      <c r="EY51" s="238" t="str">
        <f t="shared" si="71"/>
        <v/>
      </c>
      <c r="FA51" s="238" t="str">
        <f t="shared" si="72"/>
        <v/>
      </c>
      <c r="FC51" s="238" t="str">
        <f t="shared" si="73"/>
        <v/>
      </c>
      <c r="FE51" s="238" t="str">
        <f t="shared" si="74"/>
        <v/>
      </c>
      <c r="FG51" s="238" t="str">
        <f t="shared" si="75"/>
        <v/>
      </c>
    </row>
    <row r="52" spans="5:163" x14ac:dyDescent="0.25">
      <c r="E52" s="238" t="str">
        <f t="shared" si="0"/>
        <v/>
      </c>
      <c r="G52" s="238" t="str">
        <f t="shared" si="0"/>
        <v/>
      </c>
      <c r="I52" s="238" t="str">
        <f t="shared" si="1"/>
        <v/>
      </c>
      <c r="K52" s="238" t="str">
        <f t="shared" si="2"/>
        <v/>
      </c>
      <c r="M52" s="238" t="str">
        <f t="shared" si="3"/>
        <v/>
      </c>
      <c r="O52" s="238" t="str">
        <f t="shared" si="4"/>
        <v/>
      </c>
      <c r="Q52" s="238" t="str">
        <f t="shared" si="5"/>
        <v/>
      </c>
      <c r="S52" s="238" t="str">
        <f t="shared" si="6"/>
        <v/>
      </c>
      <c r="U52" s="238" t="str">
        <f t="shared" si="7"/>
        <v/>
      </c>
      <c r="W52" s="238" t="str">
        <f t="shared" si="8"/>
        <v/>
      </c>
      <c r="Y52" s="238" t="str">
        <f t="shared" si="9"/>
        <v/>
      </c>
      <c r="AA52" s="238" t="str">
        <f t="shared" si="10"/>
        <v/>
      </c>
      <c r="AC52" s="238" t="str">
        <f t="shared" si="11"/>
        <v/>
      </c>
      <c r="AE52" s="238" t="str">
        <f t="shared" si="12"/>
        <v/>
      </c>
      <c r="AG52" s="238" t="str">
        <f t="shared" si="13"/>
        <v/>
      </c>
      <c r="AI52" s="238" t="str">
        <f t="shared" si="14"/>
        <v/>
      </c>
      <c r="AK52" s="238" t="str">
        <f t="shared" si="15"/>
        <v/>
      </c>
      <c r="AM52" s="238" t="str">
        <f t="shared" si="16"/>
        <v/>
      </c>
      <c r="AO52" s="238" t="str">
        <f t="shared" si="17"/>
        <v/>
      </c>
      <c r="AQ52" s="238" t="str">
        <f t="shared" si="18"/>
        <v/>
      </c>
      <c r="AS52" s="238" t="str">
        <f t="shared" si="19"/>
        <v/>
      </c>
      <c r="AU52" s="238" t="str">
        <f t="shared" si="19"/>
        <v/>
      </c>
      <c r="AW52" s="238" t="str">
        <f t="shared" si="20"/>
        <v/>
      </c>
      <c r="AY52" s="238" t="str">
        <f t="shared" si="21"/>
        <v/>
      </c>
      <c r="BA52" s="238" t="str">
        <f t="shared" si="22"/>
        <v/>
      </c>
      <c r="BC52" s="238" t="str">
        <f t="shared" si="23"/>
        <v/>
      </c>
      <c r="BE52" s="238" t="str">
        <f t="shared" si="24"/>
        <v/>
      </c>
      <c r="BG52" s="238" t="str">
        <f t="shared" si="25"/>
        <v/>
      </c>
      <c r="BI52" s="238" t="str">
        <f t="shared" si="26"/>
        <v/>
      </c>
      <c r="BK52" s="238" t="str">
        <f t="shared" si="27"/>
        <v/>
      </c>
      <c r="BM52" s="238" t="str">
        <f t="shared" si="28"/>
        <v/>
      </c>
      <c r="BO52" s="238" t="str">
        <f t="shared" si="29"/>
        <v/>
      </c>
      <c r="BQ52" s="238" t="str">
        <f t="shared" si="30"/>
        <v/>
      </c>
      <c r="BS52" s="238" t="str">
        <f t="shared" si="31"/>
        <v/>
      </c>
      <c r="BU52" s="238" t="str">
        <f t="shared" si="32"/>
        <v/>
      </c>
      <c r="BW52" s="238" t="str">
        <f t="shared" si="33"/>
        <v/>
      </c>
      <c r="BY52" s="238" t="str">
        <f t="shared" si="34"/>
        <v/>
      </c>
      <c r="CA52" s="238" t="str">
        <f t="shared" si="35"/>
        <v/>
      </c>
      <c r="CC52" s="238" t="str">
        <f t="shared" si="36"/>
        <v/>
      </c>
      <c r="CE52" s="238" t="str">
        <f t="shared" si="37"/>
        <v/>
      </c>
      <c r="CG52" s="238" t="str">
        <f t="shared" si="38"/>
        <v/>
      </c>
      <c r="CI52" s="238" t="str">
        <f t="shared" si="38"/>
        <v/>
      </c>
      <c r="CK52" s="238" t="str">
        <f t="shared" si="39"/>
        <v/>
      </c>
      <c r="CM52" s="238" t="str">
        <f t="shared" si="40"/>
        <v/>
      </c>
      <c r="CO52" s="238" t="str">
        <f t="shared" si="41"/>
        <v/>
      </c>
      <c r="CQ52" s="238" t="str">
        <f t="shared" si="42"/>
        <v/>
      </c>
      <c r="CS52" s="238" t="str">
        <f t="shared" si="43"/>
        <v/>
      </c>
      <c r="CU52" s="238" t="str">
        <f t="shared" si="44"/>
        <v/>
      </c>
      <c r="CW52" s="238" t="str">
        <f t="shared" si="45"/>
        <v/>
      </c>
      <c r="CY52" s="238" t="str">
        <f t="shared" si="46"/>
        <v/>
      </c>
      <c r="DA52" s="238" t="str">
        <f t="shared" si="47"/>
        <v/>
      </c>
      <c r="DC52" s="238" t="str">
        <f t="shared" si="48"/>
        <v/>
      </c>
      <c r="DE52" s="238" t="str">
        <f t="shared" si="49"/>
        <v/>
      </c>
      <c r="DG52" s="238" t="str">
        <f t="shared" si="50"/>
        <v/>
      </c>
      <c r="DI52" s="238" t="str">
        <f t="shared" si="51"/>
        <v/>
      </c>
      <c r="DK52" s="238" t="str">
        <f t="shared" si="52"/>
        <v/>
      </c>
      <c r="DM52" s="238" t="str">
        <f t="shared" si="53"/>
        <v/>
      </c>
      <c r="DO52" s="238" t="str">
        <f t="shared" si="54"/>
        <v/>
      </c>
      <c r="DQ52" s="238" t="str">
        <f t="shared" si="55"/>
        <v/>
      </c>
      <c r="DS52" s="238" t="str">
        <f t="shared" si="56"/>
        <v/>
      </c>
      <c r="DU52" s="238" t="str">
        <f t="shared" si="57"/>
        <v/>
      </c>
      <c r="DW52" s="238" t="str">
        <f t="shared" si="57"/>
        <v/>
      </c>
      <c r="DY52" s="238" t="str">
        <f t="shared" si="58"/>
        <v/>
      </c>
      <c r="EA52" s="238" t="str">
        <f t="shared" si="59"/>
        <v/>
      </c>
      <c r="EC52" s="238" t="str">
        <f t="shared" si="60"/>
        <v/>
      </c>
      <c r="EE52" s="238" t="str">
        <f t="shared" si="61"/>
        <v/>
      </c>
      <c r="EG52" s="238" t="str">
        <f t="shared" si="62"/>
        <v/>
      </c>
      <c r="EI52" s="238" t="str">
        <f t="shared" si="63"/>
        <v/>
      </c>
      <c r="EK52" s="238" t="str">
        <f t="shared" si="64"/>
        <v/>
      </c>
      <c r="EM52" s="238" t="str">
        <f t="shared" si="65"/>
        <v/>
      </c>
      <c r="EO52" s="238" t="str">
        <f t="shared" si="66"/>
        <v/>
      </c>
      <c r="EQ52" s="238" t="str">
        <f t="shared" si="67"/>
        <v/>
      </c>
      <c r="ES52" s="238" t="str">
        <f t="shared" si="68"/>
        <v/>
      </c>
      <c r="EU52" s="238" t="str">
        <f t="shared" si="69"/>
        <v/>
      </c>
      <c r="EW52" s="238" t="str">
        <f t="shared" si="70"/>
        <v/>
      </c>
      <c r="EY52" s="238" t="str">
        <f t="shared" si="71"/>
        <v/>
      </c>
      <c r="FA52" s="238" t="str">
        <f t="shared" si="72"/>
        <v/>
      </c>
      <c r="FC52" s="238" t="str">
        <f t="shared" si="73"/>
        <v/>
      </c>
      <c r="FE52" s="238" t="str">
        <f t="shared" si="74"/>
        <v/>
      </c>
      <c r="FG52" s="238" t="str">
        <f t="shared" si="75"/>
        <v/>
      </c>
    </row>
    <row r="53" spans="5:163" x14ac:dyDescent="0.25">
      <c r="E53" s="238" t="str">
        <f t="shared" si="0"/>
        <v/>
      </c>
      <c r="G53" s="238" t="str">
        <f t="shared" si="0"/>
        <v/>
      </c>
      <c r="I53" s="238" t="str">
        <f t="shared" si="1"/>
        <v/>
      </c>
      <c r="K53" s="238" t="str">
        <f t="shared" si="2"/>
        <v/>
      </c>
      <c r="M53" s="238" t="str">
        <f t="shared" si="3"/>
        <v/>
      </c>
      <c r="O53" s="238" t="str">
        <f t="shared" si="4"/>
        <v/>
      </c>
      <c r="Q53" s="238" t="str">
        <f t="shared" si="5"/>
        <v/>
      </c>
      <c r="S53" s="238" t="str">
        <f t="shared" si="6"/>
        <v/>
      </c>
      <c r="U53" s="238" t="str">
        <f t="shared" si="7"/>
        <v/>
      </c>
      <c r="W53" s="238" t="str">
        <f t="shared" si="8"/>
        <v/>
      </c>
      <c r="Y53" s="238" t="str">
        <f t="shared" si="9"/>
        <v/>
      </c>
      <c r="AA53" s="238" t="str">
        <f t="shared" si="10"/>
        <v/>
      </c>
      <c r="AC53" s="238" t="str">
        <f t="shared" si="11"/>
        <v/>
      </c>
      <c r="AE53" s="238" t="str">
        <f t="shared" si="12"/>
        <v/>
      </c>
      <c r="AG53" s="238" t="str">
        <f t="shared" si="13"/>
        <v/>
      </c>
      <c r="AI53" s="238" t="str">
        <f t="shared" si="14"/>
        <v/>
      </c>
      <c r="AK53" s="238" t="str">
        <f t="shared" si="15"/>
        <v/>
      </c>
      <c r="AM53" s="238" t="str">
        <f t="shared" si="16"/>
        <v/>
      </c>
      <c r="AO53" s="238" t="str">
        <f t="shared" si="17"/>
        <v/>
      </c>
      <c r="AQ53" s="238" t="str">
        <f t="shared" si="18"/>
        <v/>
      </c>
      <c r="AS53" s="238" t="str">
        <f t="shared" si="19"/>
        <v/>
      </c>
      <c r="AU53" s="238" t="str">
        <f t="shared" si="19"/>
        <v/>
      </c>
      <c r="AW53" s="238" t="str">
        <f t="shared" si="20"/>
        <v/>
      </c>
      <c r="AY53" s="238" t="str">
        <f t="shared" si="21"/>
        <v/>
      </c>
      <c r="BA53" s="238" t="str">
        <f t="shared" si="22"/>
        <v/>
      </c>
      <c r="BC53" s="238" t="str">
        <f t="shared" si="23"/>
        <v/>
      </c>
      <c r="BE53" s="238" t="str">
        <f t="shared" si="24"/>
        <v/>
      </c>
      <c r="BG53" s="238" t="str">
        <f t="shared" si="25"/>
        <v/>
      </c>
      <c r="BI53" s="238" t="str">
        <f t="shared" si="26"/>
        <v/>
      </c>
      <c r="BK53" s="238" t="str">
        <f t="shared" si="27"/>
        <v/>
      </c>
      <c r="BM53" s="238" t="str">
        <f t="shared" si="28"/>
        <v/>
      </c>
      <c r="BO53" s="238" t="str">
        <f t="shared" si="29"/>
        <v/>
      </c>
      <c r="BQ53" s="238" t="str">
        <f t="shared" si="30"/>
        <v/>
      </c>
      <c r="BS53" s="238" t="str">
        <f t="shared" si="31"/>
        <v/>
      </c>
      <c r="BU53" s="238" t="str">
        <f t="shared" si="32"/>
        <v/>
      </c>
      <c r="BW53" s="238" t="str">
        <f t="shared" si="33"/>
        <v/>
      </c>
      <c r="BY53" s="238" t="str">
        <f t="shared" si="34"/>
        <v/>
      </c>
      <c r="CA53" s="238" t="str">
        <f t="shared" si="35"/>
        <v/>
      </c>
      <c r="CC53" s="238" t="str">
        <f t="shared" si="36"/>
        <v/>
      </c>
      <c r="CE53" s="238" t="str">
        <f t="shared" si="37"/>
        <v/>
      </c>
      <c r="CG53" s="238" t="str">
        <f t="shared" si="38"/>
        <v/>
      </c>
      <c r="CI53" s="238" t="str">
        <f t="shared" si="38"/>
        <v/>
      </c>
      <c r="CK53" s="238" t="str">
        <f t="shared" si="39"/>
        <v/>
      </c>
      <c r="CM53" s="238" t="str">
        <f t="shared" si="40"/>
        <v/>
      </c>
      <c r="CO53" s="238" t="str">
        <f t="shared" si="41"/>
        <v/>
      </c>
      <c r="CQ53" s="238" t="str">
        <f t="shared" si="42"/>
        <v/>
      </c>
      <c r="CS53" s="238" t="str">
        <f t="shared" si="43"/>
        <v/>
      </c>
      <c r="CU53" s="238" t="str">
        <f t="shared" si="44"/>
        <v/>
      </c>
      <c r="CW53" s="238" t="str">
        <f t="shared" si="45"/>
        <v/>
      </c>
      <c r="CY53" s="238" t="str">
        <f t="shared" si="46"/>
        <v/>
      </c>
      <c r="DA53" s="238" t="str">
        <f t="shared" si="47"/>
        <v/>
      </c>
      <c r="DC53" s="238" t="str">
        <f t="shared" si="48"/>
        <v/>
      </c>
      <c r="DE53" s="238" t="str">
        <f t="shared" si="49"/>
        <v/>
      </c>
      <c r="DG53" s="238" t="str">
        <f t="shared" si="50"/>
        <v/>
      </c>
      <c r="DI53" s="238" t="str">
        <f t="shared" si="51"/>
        <v/>
      </c>
      <c r="DK53" s="238" t="str">
        <f t="shared" si="52"/>
        <v/>
      </c>
      <c r="DM53" s="238" t="str">
        <f t="shared" si="53"/>
        <v/>
      </c>
      <c r="DO53" s="238" t="str">
        <f t="shared" si="54"/>
        <v/>
      </c>
      <c r="DQ53" s="238" t="str">
        <f t="shared" si="55"/>
        <v/>
      </c>
      <c r="DS53" s="238" t="str">
        <f t="shared" si="56"/>
        <v/>
      </c>
      <c r="DU53" s="238" t="str">
        <f t="shared" si="57"/>
        <v/>
      </c>
      <c r="DW53" s="238" t="str">
        <f t="shared" si="57"/>
        <v/>
      </c>
      <c r="DY53" s="238" t="str">
        <f t="shared" si="58"/>
        <v/>
      </c>
      <c r="EA53" s="238" t="str">
        <f t="shared" si="59"/>
        <v/>
      </c>
      <c r="EC53" s="238" t="str">
        <f t="shared" si="60"/>
        <v/>
      </c>
      <c r="EE53" s="238" t="str">
        <f t="shared" si="61"/>
        <v/>
      </c>
      <c r="EG53" s="238" t="str">
        <f t="shared" si="62"/>
        <v/>
      </c>
      <c r="EI53" s="238" t="str">
        <f t="shared" si="63"/>
        <v/>
      </c>
      <c r="EK53" s="238" t="str">
        <f t="shared" si="64"/>
        <v/>
      </c>
      <c r="EM53" s="238" t="str">
        <f t="shared" si="65"/>
        <v/>
      </c>
      <c r="EO53" s="238" t="str">
        <f t="shared" si="66"/>
        <v/>
      </c>
      <c r="EQ53" s="238" t="str">
        <f t="shared" si="67"/>
        <v/>
      </c>
      <c r="ES53" s="238" t="str">
        <f t="shared" si="68"/>
        <v/>
      </c>
      <c r="EU53" s="238" t="str">
        <f t="shared" si="69"/>
        <v/>
      </c>
      <c r="EW53" s="238" t="str">
        <f t="shared" si="70"/>
        <v/>
      </c>
      <c r="EY53" s="238" t="str">
        <f t="shared" si="71"/>
        <v/>
      </c>
      <c r="FA53" s="238" t="str">
        <f t="shared" si="72"/>
        <v/>
      </c>
      <c r="FC53" s="238" t="str">
        <f t="shared" si="73"/>
        <v/>
      </c>
      <c r="FE53" s="238" t="str">
        <f t="shared" si="74"/>
        <v/>
      </c>
      <c r="FG53" s="238" t="str">
        <f t="shared" si="75"/>
        <v/>
      </c>
    </row>
    <row r="54" spans="5:163" x14ac:dyDescent="0.25">
      <c r="E54" s="238" t="str">
        <f t="shared" si="0"/>
        <v/>
      </c>
      <c r="G54" s="238" t="str">
        <f t="shared" si="0"/>
        <v/>
      </c>
      <c r="I54" s="238" t="str">
        <f t="shared" si="1"/>
        <v/>
      </c>
      <c r="K54" s="238" t="str">
        <f t="shared" si="2"/>
        <v/>
      </c>
      <c r="M54" s="238" t="str">
        <f t="shared" si="3"/>
        <v/>
      </c>
      <c r="O54" s="238" t="str">
        <f t="shared" si="4"/>
        <v/>
      </c>
      <c r="Q54" s="238" t="str">
        <f t="shared" si="5"/>
        <v/>
      </c>
      <c r="S54" s="238" t="str">
        <f t="shared" si="6"/>
        <v/>
      </c>
      <c r="U54" s="238" t="str">
        <f t="shared" si="7"/>
        <v/>
      </c>
      <c r="W54" s="238" t="str">
        <f t="shared" si="8"/>
        <v/>
      </c>
      <c r="Y54" s="238" t="str">
        <f t="shared" si="9"/>
        <v/>
      </c>
      <c r="AA54" s="238" t="str">
        <f t="shared" si="10"/>
        <v/>
      </c>
      <c r="AC54" s="238" t="str">
        <f t="shared" si="11"/>
        <v/>
      </c>
      <c r="AE54" s="238" t="str">
        <f t="shared" si="12"/>
        <v/>
      </c>
      <c r="AG54" s="238" t="str">
        <f t="shared" si="13"/>
        <v/>
      </c>
      <c r="AI54" s="238" t="str">
        <f t="shared" si="14"/>
        <v/>
      </c>
      <c r="AK54" s="238" t="str">
        <f t="shared" si="15"/>
        <v/>
      </c>
      <c r="AM54" s="238" t="str">
        <f t="shared" si="16"/>
        <v/>
      </c>
      <c r="AO54" s="238" t="str">
        <f t="shared" si="17"/>
        <v/>
      </c>
      <c r="AQ54" s="238" t="str">
        <f t="shared" si="18"/>
        <v/>
      </c>
      <c r="AS54" s="238" t="str">
        <f t="shared" si="19"/>
        <v/>
      </c>
      <c r="AU54" s="238" t="str">
        <f t="shared" si="19"/>
        <v/>
      </c>
      <c r="AW54" s="238" t="str">
        <f t="shared" si="20"/>
        <v/>
      </c>
      <c r="AY54" s="238" t="str">
        <f t="shared" si="21"/>
        <v/>
      </c>
      <c r="BA54" s="238" t="str">
        <f t="shared" si="22"/>
        <v/>
      </c>
      <c r="BC54" s="238" t="str">
        <f t="shared" si="23"/>
        <v/>
      </c>
      <c r="BE54" s="238" t="str">
        <f t="shared" si="24"/>
        <v/>
      </c>
      <c r="BG54" s="238" t="str">
        <f t="shared" si="25"/>
        <v/>
      </c>
      <c r="BI54" s="238" t="str">
        <f t="shared" si="26"/>
        <v/>
      </c>
      <c r="BK54" s="238" t="str">
        <f t="shared" si="27"/>
        <v/>
      </c>
      <c r="BM54" s="238" t="str">
        <f t="shared" si="28"/>
        <v/>
      </c>
      <c r="BO54" s="238" t="str">
        <f t="shared" si="29"/>
        <v/>
      </c>
      <c r="BQ54" s="238" t="str">
        <f t="shared" si="30"/>
        <v/>
      </c>
      <c r="BS54" s="238" t="str">
        <f t="shared" si="31"/>
        <v/>
      </c>
      <c r="BU54" s="238" t="str">
        <f t="shared" si="32"/>
        <v/>
      </c>
      <c r="BW54" s="238" t="str">
        <f t="shared" si="33"/>
        <v/>
      </c>
      <c r="BY54" s="238" t="str">
        <f t="shared" si="34"/>
        <v/>
      </c>
      <c r="CA54" s="238" t="str">
        <f t="shared" si="35"/>
        <v/>
      </c>
      <c r="CC54" s="238" t="str">
        <f t="shared" si="36"/>
        <v/>
      </c>
      <c r="CE54" s="238" t="str">
        <f t="shared" si="37"/>
        <v/>
      </c>
      <c r="CG54" s="238" t="str">
        <f t="shared" si="38"/>
        <v/>
      </c>
      <c r="CI54" s="238" t="str">
        <f t="shared" si="38"/>
        <v/>
      </c>
      <c r="CK54" s="238" t="str">
        <f t="shared" si="39"/>
        <v/>
      </c>
      <c r="CM54" s="238" t="str">
        <f t="shared" si="40"/>
        <v/>
      </c>
      <c r="CO54" s="238" t="str">
        <f t="shared" si="41"/>
        <v/>
      </c>
      <c r="CQ54" s="238" t="str">
        <f t="shared" si="42"/>
        <v/>
      </c>
      <c r="CS54" s="238" t="str">
        <f t="shared" si="43"/>
        <v/>
      </c>
      <c r="CU54" s="238" t="str">
        <f t="shared" si="44"/>
        <v/>
      </c>
      <c r="CW54" s="238" t="str">
        <f t="shared" si="45"/>
        <v/>
      </c>
      <c r="CY54" s="238" t="str">
        <f t="shared" si="46"/>
        <v/>
      </c>
      <c r="DA54" s="238" t="str">
        <f t="shared" si="47"/>
        <v/>
      </c>
      <c r="DC54" s="238" t="str">
        <f t="shared" si="48"/>
        <v/>
      </c>
      <c r="DE54" s="238" t="str">
        <f t="shared" si="49"/>
        <v/>
      </c>
      <c r="DG54" s="238" t="str">
        <f t="shared" si="50"/>
        <v/>
      </c>
      <c r="DI54" s="238" t="str">
        <f t="shared" si="51"/>
        <v/>
      </c>
      <c r="DK54" s="238" t="str">
        <f t="shared" si="52"/>
        <v/>
      </c>
      <c r="DM54" s="238" t="str">
        <f t="shared" si="53"/>
        <v/>
      </c>
      <c r="DO54" s="238" t="str">
        <f t="shared" si="54"/>
        <v/>
      </c>
      <c r="DQ54" s="238" t="str">
        <f t="shared" si="55"/>
        <v/>
      </c>
      <c r="DS54" s="238" t="str">
        <f t="shared" si="56"/>
        <v/>
      </c>
      <c r="DU54" s="238" t="str">
        <f t="shared" si="57"/>
        <v/>
      </c>
      <c r="DW54" s="238" t="str">
        <f t="shared" si="57"/>
        <v/>
      </c>
      <c r="DY54" s="238" t="str">
        <f t="shared" si="58"/>
        <v/>
      </c>
      <c r="EA54" s="238" t="str">
        <f t="shared" si="59"/>
        <v/>
      </c>
      <c r="EC54" s="238" t="str">
        <f t="shared" si="60"/>
        <v/>
      </c>
      <c r="EE54" s="238" t="str">
        <f t="shared" si="61"/>
        <v/>
      </c>
      <c r="EG54" s="238" t="str">
        <f t="shared" si="62"/>
        <v/>
      </c>
      <c r="EI54" s="238" t="str">
        <f t="shared" si="63"/>
        <v/>
      </c>
      <c r="EK54" s="238" t="str">
        <f t="shared" si="64"/>
        <v/>
      </c>
      <c r="EM54" s="238" t="str">
        <f t="shared" si="65"/>
        <v/>
      </c>
      <c r="EO54" s="238" t="str">
        <f t="shared" si="66"/>
        <v/>
      </c>
      <c r="EQ54" s="238" t="str">
        <f t="shared" si="67"/>
        <v/>
      </c>
      <c r="ES54" s="238" t="str">
        <f t="shared" si="68"/>
        <v/>
      </c>
      <c r="EU54" s="238" t="str">
        <f t="shared" si="69"/>
        <v/>
      </c>
      <c r="EW54" s="238" t="str">
        <f t="shared" si="70"/>
        <v/>
      </c>
      <c r="EY54" s="238" t="str">
        <f t="shared" si="71"/>
        <v/>
      </c>
      <c r="FA54" s="238" t="str">
        <f t="shared" si="72"/>
        <v/>
      </c>
      <c r="FC54" s="238" t="str">
        <f t="shared" si="73"/>
        <v/>
      </c>
      <c r="FE54" s="238" t="str">
        <f t="shared" si="74"/>
        <v/>
      </c>
      <c r="FG54" s="238" t="str">
        <f t="shared" si="75"/>
        <v/>
      </c>
    </row>
    <row r="55" spans="5:163" x14ac:dyDescent="0.25">
      <c r="E55" s="238" t="str">
        <f t="shared" si="0"/>
        <v/>
      </c>
      <c r="G55" s="238" t="str">
        <f t="shared" si="0"/>
        <v/>
      </c>
      <c r="I55" s="238" t="str">
        <f t="shared" si="1"/>
        <v/>
      </c>
      <c r="K55" s="238" t="str">
        <f t="shared" si="2"/>
        <v/>
      </c>
      <c r="M55" s="238" t="str">
        <f t="shared" si="3"/>
        <v/>
      </c>
      <c r="O55" s="238" t="str">
        <f t="shared" si="4"/>
        <v/>
      </c>
      <c r="Q55" s="238" t="str">
        <f t="shared" si="5"/>
        <v/>
      </c>
      <c r="S55" s="238" t="str">
        <f t="shared" si="6"/>
        <v/>
      </c>
      <c r="U55" s="238" t="str">
        <f t="shared" si="7"/>
        <v/>
      </c>
      <c r="W55" s="238" t="str">
        <f t="shared" si="8"/>
        <v/>
      </c>
      <c r="Y55" s="238" t="str">
        <f t="shared" si="9"/>
        <v/>
      </c>
      <c r="AA55" s="238" t="str">
        <f t="shared" si="10"/>
        <v/>
      </c>
      <c r="AC55" s="238" t="str">
        <f t="shared" si="11"/>
        <v/>
      </c>
      <c r="AE55" s="238" t="str">
        <f t="shared" si="12"/>
        <v/>
      </c>
      <c r="AG55" s="238" t="str">
        <f t="shared" si="13"/>
        <v/>
      </c>
      <c r="AI55" s="238" t="str">
        <f t="shared" si="14"/>
        <v/>
      </c>
      <c r="AK55" s="238" t="str">
        <f t="shared" si="15"/>
        <v/>
      </c>
      <c r="AM55" s="238" t="str">
        <f t="shared" si="16"/>
        <v/>
      </c>
      <c r="AO55" s="238" t="str">
        <f t="shared" si="17"/>
        <v/>
      </c>
      <c r="AQ55" s="238" t="str">
        <f t="shared" si="18"/>
        <v/>
      </c>
      <c r="AS55" s="238" t="str">
        <f t="shared" si="19"/>
        <v/>
      </c>
      <c r="AU55" s="238" t="str">
        <f t="shared" si="19"/>
        <v/>
      </c>
      <c r="AW55" s="238" t="str">
        <f t="shared" si="20"/>
        <v/>
      </c>
      <c r="AY55" s="238" t="str">
        <f t="shared" si="21"/>
        <v/>
      </c>
      <c r="BA55" s="238" t="str">
        <f t="shared" si="22"/>
        <v/>
      </c>
      <c r="BC55" s="238" t="str">
        <f t="shared" si="23"/>
        <v/>
      </c>
      <c r="BE55" s="238" t="str">
        <f t="shared" si="24"/>
        <v/>
      </c>
      <c r="BG55" s="238" t="str">
        <f t="shared" si="25"/>
        <v/>
      </c>
      <c r="BI55" s="238" t="str">
        <f t="shared" si="26"/>
        <v/>
      </c>
      <c r="BK55" s="238" t="str">
        <f t="shared" si="27"/>
        <v/>
      </c>
      <c r="BM55" s="238" t="str">
        <f t="shared" si="28"/>
        <v/>
      </c>
      <c r="BO55" s="238" t="str">
        <f t="shared" si="29"/>
        <v/>
      </c>
      <c r="BQ55" s="238" t="str">
        <f t="shared" si="30"/>
        <v/>
      </c>
      <c r="BS55" s="238" t="str">
        <f t="shared" si="31"/>
        <v/>
      </c>
      <c r="BU55" s="238" t="str">
        <f t="shared" si="32"/>
        <v/>
      </c>
      <c r="BW55" s="238" t="str">
        <f t="shared" si="33"/>
        <v/>
      </c>
      <c r="BY55" s="238" t="str">
        <f t="shared" si="34"/>
        <v/>
      </c>
      <c r="CA55" s="238" t="str">
        <f t="shared" si="35"/>
        <v/>
      </c>
      <c r="CC55" s="238" t="str">
        <f t="shared" si="36"/>
        <v/>
      </c>
      <c r="CE55" s="238" t="str">
        <f t="shared" si="37"/>
        <v/>
      </c>
      <c r="CG55" s="238" t="str">
        <f t="shared" si="38"/>
        <v/>
      </c>
      <c r="CI55" s="238" t="str">
        <f t="shared" si="38"/>
        <v/>
      </c>
      <c r="CK55" s="238" t="str">
        <f t="shared" si="39"/>
        <v/>
      </c>
      <c r="CM55" s="238" t="str">
        <f t="shared" si="40"/>
        <v/>
      </c>
      <c r="CO55" s="238" t="str">
        <f t="shared" si="41"/>
        <v/>
      </c>
      <c r="CQ55" s="238" t="str">
        <f t="shared" si="42"/>
        <v/>
      </c>
      <c r="CS55" s="238" t="str">
        <f t="shared" si="43"/>
        <v/>
      </c>
      <c r="CU55" s="238" t="str">
        <f t="shared" si="44"/>
        <v/>
      </c>
      <c r="CW55" s="238" t="str">
        <f t="shared" si="45"/>
        <v/>
      </c>
      <c r="CY55" s="238" t="str">
        <f t="shared" si="46"/>
        <v/>
      </c>
      <c r="DA55" s="238" t="str">
        <f t="shared" si="47"/>
        <v/>
      </c>
      <c r="DC55" s="238" t="str">
        <f t="shared" si="48"/>
        <v/>
      </c>
      <c r="DE55" s="238" t="str">
        <f t="shared" si="49"/>
        <v/>
      </c>
      <c r="DG55" s="238" t="str">
        <f t="shared" si="50"/>
        <v/>
      </c>
      <c r="DI55" s="238" t="str">
        <f t="shared" si="51"/>
        <v/>
      </c>
      <c r="DK55" s="238" t="str">
        <f t="shared" si="52"/>
        <v/>
      </c>
      <c r="DM55" s="238" t="str">
        <f t="shared" si="53"/>
        <v/>
      </c>
      <c r="DO55" s="238" t="str">
        <f t="shared" si="54"/>
        <v/>
      </c>
      <c r="DQ55" s="238" t="str">
        <f t="shared" si="55"/>
        <v/>
      </c>
      <c r="DS55" s="238" t="str">
        <f t="shared" si="56"/>
        <v/>
      </c>
      <c r="DU55" s="238" t="str">
        <f t="shared" si="57"/>
        <v/>
      </c>
      <c r="DW55" s="238" t="str">
        <f t="shared" si="57"/>
        <v/>
      </c>
      <c r="DY55" s="238" t="str">
        <f t="shared" si="58"/>
        <v/>
      </c>
      <c r="EA55" s="238" t="str">
        <f t="shared" si="59"/>
        <v/>
      </c>
      <c r="EC55" s="238" t="str">
        <f t="shared" si="60"/>
        <v/>
      </c>
      <c r="EE55" s="238" t="str">
        <f t="shared" si="61"/>
        <v/>
      </c>
      <c r="EG55" s="238" t="str">
        <f t="shared" si="62"/>
        <v/>
      </c>
      <c r="EI55" s="238" t="str">
        <f t="shared" si="63"/>
        <v/>
      </c>
      <c r="EK55" s="238" t="str">
        <f t="shared" si="64"/>
        <v/>
      </c>
      <c r="EM55" s="238" t="str">
        <f t="shared" si="65"/>
        <v/>
      </c>
      <c r="EO55" s="238" t="str">
        <f t="shared" si="66"/>
        <v/>
      </c>
      <c r="EQ55" s="238" t="str">
        <f t="shared" si="67"/>
        <v/>
      </c>
      <c r="ES55" s="238" t="str">
        <f t="shared" si="68"/>
        <v/>
      </c>
      <c r="EU55" s="238" t="str">
        <f t="shared" si="69"/>
        <v/>
      </c>
      <c r="EW55" s="238" t="str">
        <f t="shared" si="70"/>
        <v/>
      </c>
      <c r="EY55" s="238" t="str">
        <f t="shared" si="71"/>
        <v/>
      </c>
      <c r="FA55" s="238" t="str">
        <f t="shared" si="72"/>
        <v/>
      </c>
      <c r="FC55" s="238" t="str">
        <f t="shared" si="73"/>
        <v/>
      </c>
      <c r="FE55" s="238" t="str">
        <f t="shared" si="74"/>
        <v/>
      </c>
      <c r="FG55" s="238" t="str">
        <f t="shared" si="75"/>
        <v/>
      </c>
    </row>
    <row r="56" spans="5:163" x14ac:dyDescent="0.25">
      <c r="E56" s="238" t="str">
        <f t="shared" si="0"/>
        <v/>
      </c>
      <c r="G56" s="238" t="str">
        <f t="shared" si="0"/>
        <v/>
      </c>
      <c r="I56" s="238" t="str">
        <f t="shared" si="1"/>
        <v/>
      </c>
      <c r="K56" s="238" t="str">
        <f t="shared" si="2"/>
        <v/>
      </c>
      <c r="M56" s="238" t="str">
        <f t="shared" si="3"/>
        <v/>
      </c>
      <c r="O56" s="238" t="str">
        <f t="shared" si="4"/>
        <v/>
      </c>
      <c r="Q56" s="238" t="str">
        <f t="shared" si="5"/>
        <v/>
      </c>
      <c r="S56" s="238" t="str">
        <f t="shared" si="6"/>
        <v/>
      </c>
      <c r="U56" s="238" t="str">
        <f t="shared" si="7"/>
        <v/>
      </c>
      <c r="W56" s="238" t="str">
        <f t="shared" si="8"/>
        <v/>
      </c>
      <c r="Y56" s="238" t="str">
        <f t="shared" si="9"/>
        <v/>
      </c>
      <c r="AA56" s="238" t="str">
        <f t="shared" si="10"/>
        <v/>
      </c>
      <c r="AC56" s="238" t="str">
        <f t="shared" si="11"/>
        <v/>
      </c>
      <c r="AE56" s="238" t="str">
        <f t="shared" si="12"/>
        <v/>
      </c>
      <c r="AG56" s="238" t="str">
        <f t="shared" si="13"/>
        <v/>
      </c>
      <c r="AI56" s="238" t="str">
        <f t="shared" si="14"/>
        <v/>
      </c>
      <c r="AK56" s="238" t="str">
        <f t="shared" si="15"/>
        <v/>
      </c>
      <c r="AM56" s="238" t="str">
        <f t="shared" si="16"/>
        <v/>
      </c>
      <c r="AO56" s="238" t="str">
        <f t="shared" si="17"/>
        <v/>
      </c>
      <c r="AQ56" s="238" t="str">
        <f t="shared" si="18"/>
        <v/>
      </c>
      <c r="AS56" s="238" t="str">
        <f t="shared" si="19"/>
        <v/>
      </c>
      <c r="AU56" s="238" t="str">
        <f t="shared" si="19"/>
        <v/>
      </c>
      <c r="AW56" s="238" t="str">
        <f t="shared" si="20"/>
        <v/>
      </c>
      <c r="AY56" s="238" t="str">
        <f t="shared" si="21"/>
        <v/>
      </c>
      <c r="BA56" s="238" t="str">
        <f t="shared" si="22"/>
        <v/>
      </c>
      <c r="BC56" s="238" t="str">
        <f t="shared" si="23"/>
        <v/>
      </c>
      <c r="BE56" s="238" t="str">
        <f t="shared" si="24"/>
        <v/>
      </c>
      <c r="BG56" s="238" t="str">
        <f t="shared" si="25"/>
        <v/>
      </c>
      <c r="BI56" s="238" t="str">
        <f t="shared" si="26"/>
        <v/>
      </c>
      <c r="BK56" s="238" t="str">
        <f t="shared" si="27"/>
        <v/>
      </c>
      <c r="BM56" s="238" t="str">
        <f t="shared" si="28"/>
        <v/>
      </c>
      <c r="BO56" s="238" t="str">
        <f t="shared" si="29"/>
        <v/>
      </c>
      <c r="BQ56" s="238" t="str">
        <f t="shared" si="30"/>
        <v/>
      </c>
      <c r="BS56" s="238" t="str">
        <f t="shared" si="31"/>
        <v/>
      </c>
      <c r="BU56" s="238" t="str">
        <f t="shared" si="32"/>
        <v/>
      </c>
      <c r="BW56" s="238" t="str">
        <f t="shared" si="33"/>
        <v/>
      </c>
      <c r="BY56" s="238" t="str">
        <f t="shared" si="34"/>
        <v/>
      </c>
      <c r="CA56" s="238" t="str">
        <f t="shared" si="35"/>
        <v/>
      </c>
      <c r="CC56" s="238" t="str">
        <f t="shared" si="36"/>
        <v/>
      </c>
      <c r="CE56" s="238" t="str">
        <f t="shared" si="37"/>
        <v/>
      </c>
      <c r="CG56" s="238" t="str">
        <f t="shared" si="38"/>
        <v/>
      </c>
      <c r="CI56" s="238" t="str">
        <f t="shared" si="38"/>
        <v/>
      </c>
      <c r="CK56" s="238" t="str">
        <f t="shared" si="39"/>
        <v/>
      </c>
      <c r="CM56" s="238" t="str">
        <f t="shared" si="40"/>
        <v/>
      </c>
      <c r="CO56" s="238" t="str">
        <f t="shared" si="41"/>
        <v/>
      </c>
      <c r="CQ56" s="238" t="str">
        <f t="shared" si="42"/>
        <v/>
      </c>
      <c r="CS56" s="238" t="str">
        <f t="shared" si="43"/>
        <v/>
      </c>
      <c r="CU56" s="238" t="str">
        <f t="shared" si="44"/>
        <v/>
      </c>
      <c r="CW56" s="238" t="str">
        <f t="shared" si="45"/>
        <v/>
      </c>
      <c r="CY56" s="238" t="str">
        <f t="shared" si="46"/>
        <v/>
      </c>
      <c r="DA56" s="238" t="str">
        <f t="shared" si="47"/>
        <v/>
      </c>
      <c r="DC56" s="238" t="str">
        <f t="shared" si="48"/>
        <v/>
      </c>
      <c r="DE56" s="238" t="str">
        <f t="shared" si="49"/>
        <v/>
      </c>
      <c r="DG56" s="238" t="str">
        <f t="shared" si="50"/>
        <v/>
      </c>
      <c r="DI56" s="238" t="str">
        <f t="shared" si="51"/>
        <v/>
      </c>
      <c r="DK56" s="238" t="str">
        <f t="shared" si="52"/>
        <v/>
      </c>
      <c r="DM56" s="238" t="str">
        <f t="shared" si="53"/>
        <v/>
      </c>
      <c r="DO56" s="238" t="str">
        <f t="shared" si="54"/>
        <v/>
      </c>
      <c r="DQ56" s="238" t="str">
        <f t="shared" si="55"/>
        <v/>
      </c>
      <c r="DS56" s="238" t="str">
        <f t="shared" si="56"/>
        <v/>
      </c>
      <c r="DU56" s="238" t="str">
        <f t="shared" si="57"/>
        <v/>
      </c>
      <c r="DW56" s="238" t="str">
        <f t="shared" si="57"/>
        <v/>
      </c>
      <c r="DY56" s="238" t="str">
        <f t="shared" si="58"/>
        <v/>
      </c>
      <c r="EA56" s="238" t="str">
        <f t="shared" si="59"/>
        <v/>
      </c>
      <c r="EC56" s="238" t="str">
        <f t="shared" si="60"/>
        <v/>
      </c>
      <c r="EE56" s="238" t="str">
        <f t="shared" si="61"/>
        <v/>
      </c>
      <c r="EG56" s="238" t="str">
        <f t="shared" si="62"/>
        <v/>
      </c>
      <c r="EI56" s="238" t="str">
        <f t="shared" si="63"/>
        <v/>
      </c>
      <c r="EK56" s="238" t="str">
        <f t="shared" si="64"/>
        <v/>
      </c>
      <c r="EM56" s="238" t="str">
        <f t="shared" si="65"/>
        <v/>
      </c>
      <c r="EO56" s="238" t="str">
        <f t="shared" si="66"/>
        <v/>
      </c>
      <c r="EQ56" s="238" t="str">
        <f t="shared" si="67"/>
        <v/>
      </c>
      <c r="ES56" s="238" t="str">
        <f t="shared" si="68"/>
        <v/>
      </c>
      <c r="EU56" s="238" t="str">
        <f t="shared" si="69"/>
        <v/>
      </c>
      <c r="EW56" s="238" t="str">
        <f t="shared" si="70"/>
        <v/>
      </c>
      <c r="EY56" s="238" t="str">
        <f t="shared" si="71"/>
        <v/>
      </c>
      <c r="FA56" s="238" t="str">
        <f t="shared" si="72"/>
        <v/>
      </c>
      <c r="FC56" s="238" t="str">
        <f t="shared" si="73"/>
        <v/>
      </c>
      <c r="FE56" s="238" t="str">
        <f t="shared" si="74"/>
        <v/>
      </c>
      <c r="FG56" s="238" t="str">
        <f t="shared" si="75"/>
        <v/>
      </c>
    </row>
    <row r="57" spans="5:163" x14ac:dyDescent="0.25">
      <c r="E57" s="238" t="str">
        <f t="shared" si="0"/>
        <v/>
      </c>
      <c r="G57" s="238" t="str">
        <f t="shared" si="0"/>
        <v/>
      </c>
      <c r="I57" s="238" t="str">
        <f t="shared" si="1"/>
        <v/>
      </c>
      <c r="K57" s="238" t="str">
        <f t="shared" si="2"/>
        <v/>
      </c>
      <c r="M57" s="238" t="str">
        <f t="shared" si="3"/>
        <v/>
      </c>
      <c r="O57" s="238" t="str">
        <f t="shared" si="4"/>
        <v/>
      </c>
      <c r="Q57" s="238" t="str">
        <f t="shared" si="5"/>
        <v/>
      </c>
      <c r="S57" s="238" t="str">
        <f t="shared" si="6"/>
        <v/>
      </c>
      <c r="U57" s="238" t="str">
        <f t="shared" si="7"/>
        <v/>
      </c>
      <c r="W57" s="238" t="str">
        <f t="shared" si="8"/>
        <v/>
      </c>
      <c r="Y57" s="238" t="str">
        <f t="shared" si="9"/>
        <v/>
      </c>
      <c r="AA57" s="238" t="str">
        <f t="shared" si="10"/>
        <v/>
      </c>
      <c r="AC57" s="238" t="str">
        <f t="shared" si="11"/>
        <v/>
      </c>
      <c r="AE57" s="238" t="str">
        <f t="shared" si="12"/>
        <v/>
      </c>
      <c r="AG57" s="238" t="str">
        <f t="shared" si="13"/>
        <v/>
      </c>
      <c r="AI57" s="238" t="str">
        <f t="shared" si="14"/>
        <v/>
      </c>
      <c r="AK57" s="238" t="str">
        <f t="shared" si="15"/>
        <v/>
      </c>
      <c r="AM57" s="238" t="str">
        <f t="shared" si="16"/>
        <v/>
      </c>
      <c r="AO57" s="238" t="str">
        <f t="shared" si="17"/>
        <v/>
      </c>
      <c r="AQ57" s="238" t="str">
        <f t="shared" si="18"/>
        <v/>
      </c>
      <c r="AS57" s="238" t="str">
        <f t="shared" si="19"/>
        <v/>
      </c>
      <c r="AU57" s="238" t="str">
        <f t="shared" si="19"/>
        <v/>
      </c>
      <c r="AW57" s="238" t="str">
        <f t="shared" si="20"/>
        <v/>
      </c>
      <c r="AY57" s="238" t="str">
        <f t="shared" si="21"/>
        <v/>
      </c>
      <c r="BA57" s="238" t="str">
        <f t="shared" si="22"/>
        <v/>
      </c>
      <c r="BC57" s="238" t="str">
        <f t="shared" si="23"/>
        <v/>
      </c>
      <c r="BE57" s="238" t="str">
        <f t="shared" si="24"/>
        <v/>
      </c>
      <c r="BG57" s="238" t="str">
        <f t="shared" si="25"/>
        <v/>
      </c>
      <c r="BI57" s="238" t="str">
        <f t="shared" si="26"/>
        <v/>
      </c>
      <c r="BK57" s="238" t="str">
        <f t="shared" si="27"/>
        <v/>
      </c>
      <c r="BM57" s="238" t="str">
        <f t="shared" si="28"/>
        <v/>
      </c>
      <c r="BO57" s="238" t="str">
        <f t="shared" si="29"/>
        <v/>
      </c>
      <c r="BQ57" s="238" t="str">
        <f t="shared" si="30"/>
        <v/>
      </c>
      <c r="BS57" s="238" t="str">
        <f t="shared" si="31"/>
        <v/>
      </c>
      <c r="BU57" s="238" t="str">
        <f t="shared" si="32"/>
        <v/>
      </c>
      <c r="BW57" s="238" t="str">
        <f t="shared" si="33"/>
        <v/>
      </c>
      <c r="BY57" s="238" t="str">
        <f t="shared" si="34"/>
        <v/>
      </c>
      <c r="CA57" s="238" t="str">
        <f t="shared" si="35"/>
        <v/>
      </c>
      <c r="CC57" s="238" t="str">
        <f t="shared" si="36"/>
        <v/>
      </c>
      <c r="CE57" s="238" t="str">
        <f t="shared" si="37"/>
        <v/>
      </c>
      <c r="CG57" s="238" t="str">
        <f t="shared" si="38"/>
        <v/>
      </c>
      <c r="CI57" s="238" t="str">
        <f t="shared" si="38"/>
        <v/>
      </c>
      <c r="CK57" s="238" t="str">
        <f t="shared" si="39"/>
        <v/>
      </c>
      <c r="CM57" s="238" t="str">
        <f t="shared" si="40"/>
        <v/>
      </c>
      <c r="CO57" s="238" t="str">
        <f t="shared" si="41"/>
        <v/>
      </c>
      <c r="CQ57" s="238" t="str">
        <f t="shared" si="42"/>
        <v/>
      </c>
      <c r="CS57" s="238" t="str">
        <f t="shared" si="43"/>
        <v/>
      </c>
      <c r="CU57" s="238" t="str">
        <f t="shared" si="44"/>
        <v/>
      </c>
      <c r="CW57" s="238" t="str">
        <f t="shared" si="45"/>
        <v/>
      </c>
      <c r="CY57" s="238" t="str">
        <f t="shared" si="46"/>
        <v/>
      </c>
      <c r="DA57" s="238" t="str">
        <f t="shared" si="47"/>
        <v/>
      </c>
      <c r="DC57" s="238" t="str">
        <f t="shared" si="48"/>
        <v/>
      </c>
      <c r="DE57" s="238" t="str">
        <f t="shared" si="49"/>
        <v/>
      </c>
      <c r="DG57" s="238" t="str">
        <f t="shared" si="50"/>
        <v/>
      </c>
      <c r="DI57" s="238" t="str">
        <f t="shared" si="51"/>
        <v/>
      </c>
      <c r="DK57" s="238" t="str">
        <f t="shared" si="52"/>
        <v/>
      </c>
      <c r="DM57" s="238" t="str">
        <f t="shared" si="53"/>
        <v/>
      </c>
      <c r="DO57" s="238" t="str">
        <f t="shared" si="54"/>
        <v/>
      </c>
      <c r="DQ57" s="238" t="str">
        <f t="shared" si="55"/>
        <v/>
      </c>
      <c r="DS57" s="238" t="str">
        <f t="shared" si="56"/>
        <v/>
      </c>
      <c r="DU57" s="238" t="str">
        <f t="shared" si="57"/>
        <v/>
      </c>
      <c r="DW57" s="238" t="str">
        <f t="shared" si="57"/>
        <v/>
      </c>
      <c r="DY57" s="238" t="str">
        <f t="shared" si="58"/>
        <v/>
      </c>
      <c r="EA57" s="238" t="str">
        <f t="shared" si="59"/>
        <v/>
      </c>
      <c r="EC57" s="238" t="str">
        <f t="shared" si="60"/>
        <v/>
      </c>
      <c r="EE57" s="238" t="str">
        <f t="shared" si="61"/>
        <v/>
      </c>
      <c r="EG57" s="238" t="str">
        <f t="shared" si="62"/>
        <v/>
      </c>
      <c r="EI57" s="238" t="str">
        <f t="shared" si="63"/>
        <v/>
      </c>
      <c r="EK57" s="238" t="str">
        <f t="shared" si="64"/>
        <v/>
      </c>
      <c r="EM57" s="238" t="str">
        <f t="shared" si="65"/>
        <v/>
      </c>
      <c r="EO57" s="238" t="str">
        <f t="shared" si="66"/>
        <v/>
      </c>
      <c r="EQ57" s="238" t="str">
        <f t="shared" si="67"/>
        <v/>
      </c>
      <c r="ES57" s="238" t="str">
        <f t="shared" si="68"/>
        <v/>
      </c>
      <c r="EU57" s="238" t="str">
        <f t="shared" si="69"/>
        <v/>
      </c>
      <c r="EW57" s="238" t="str">
        <f t="shared" si="70"/>
        <v/>
      </c>
      <c r="EY57" s="238" t="str">
        <f t="shared" si="71"/>
        <v/>
      </c>
      <c r="FA57" s="238" t="str">
        <f t="shared" si="72"/>
        <v/>
      </c>
      <c r="FC57" s="238" t="str">
        <f t="shared" si="73"/>
        <v/>
      </c>
      <c r="FE57" s="238" t="str">
        <f t="shared" si="74"/>
        <v/>
      </c>
      <c r="FG57" s="238" t="str">
        <f t="shared" si="75"/>
        <v/>
      </c>
    </row>
    <row r="58" spans="5:163" x14ac:dyDescent="0.25">
      <c r="E58" s="238" t="str">
        <f t="shared" si="0"/>
        <v/>
      </c>
      <c r="G58" s="238" t="str">
        <f t="shared" si="0"/>
        <v/>
      </c>
      <c r="I58" s="238" t="str">
        <f t="shared" si="1"/>
        <v/>
      </c>
      <c r="K58" s="238" t="str">
        <f t="shared" si="2"/>
        <v/>
      </c>
      <c r="M58" s="238" t="str">
        <f t="shared" si="3"/>
        <v/>
      </c>
      <c r="O58" s="238" t="str">
        <f t="shared" si="4"/>
        <v/>
      </c>
      <c r="Q58" s="238" t="str">
        <f t="shared" si="5"/>
        <v/>
      </c>
      <c r="S58" s="238" t="str">
        <f t="shared" si="6"/>
        <v/>
      </c>
      <c r="U58" s="238" t="str">
        <f t="shared" si="7"/>
        <v/>
      </c>
      <c r="W58" s="238" t="str">
        <f t="shared" si="8"/>
        <v/>
      </c>
      <c r="Y58" s="238" t="str">
        <f t="shared" si="9"/>
        <v/>
      </c>
      <c r="AA58" s="238" t="str">
        <f t="shared" si="10"/>
        <v/>
      </c>
      <c r="AC58" s="238" t="str">
        <f t="shared" si="11"/>
        <v/>
      </c>
      <c r="AE58" s="238" t="str">
        <f t="shared" si="12"/>
        <v/>
      </c>
      <c r="AG58" s="238" t="str">
        <f t="shared" si="13"/>
        <v/>
      </c>
      <c r="AI58" s="238" t="str">
        <f t="shared" si="14"/>
        <v/>
      </c>
      <c r="AK58" s="238" t="str">
        <f t="shared" si="15"/>
        <v/>
      </c>
      <c r="AM58" s="238" t="str">
        <f t="shared" si="16"/>
        <v/>
      </c>
      <c r="AO58" s="238" t="str">
        <f t="shared" si="17"/>
        <v/>
      </c>
      <c r="AQ58" s="238" t="str">
        <f t="shared" si="18"/>
        <v/>
      </c>
      <c r="AS58" s="238" t="str">
        <f t="shared" si="19"/>
        <v/>
      </c>
      <c r="AU58" s="238" t="str">
        <f t="shared" si="19"/>
        <v/>
      </c>
      <c r="AW58" s="238" t="str">
        <f t="shared" si="20"/>
        <v/>
      </c>
      <c r="AY58" s="238" t="str">
        <f t="shared" si="21"/>
        <v/>
      </c>
      <c r="BA58" s="238" t="str">
        <f t="shared" si="22"/>
        <v/>
      </c>
      <c r="BC58" s="238" t="str">
        <f t="shared" si="23"/>
        <v/>
      </c>
      <c r="BE58" s="238" t="str">
        <f t="shared" si="24"/>
        <v/>
      </c>
      <c r="BG58" s="238" t="str">
        <f t="shared" si="25"/>
        <v/>
      </c>
      <c r="BI58" s="238" t="str">
        <f t="shared" si="26"/>
        <v/>
      </c>
      <c r="BK58" s="238" t="str">
        <f t="shared" si="27"/>
        <v/>
      </c>
      <c r="BM58" s="238" t="str">
        <f t="shared" si="28"/>
        <v/>
      </c>
      <c r="BO58" s="238" t="str">
        <f t="shared" si="29"/>
        <v/>
      </c>
      <c r="BQ58" s="238" t="str">
        <f t="shared" si="30"/>
        <v/>
      </c>
      <c r="BS58" s="238" t="str">
        <f t="shared" si="31"/>
        <v/>
      </c>
      <c r="BU58" s="238" t="str">
        <f t="shared" si="32"/>
        <v/>
      </c>
      <c r="BW58" s="238" t="str">
        <f t="shared" si="33"/>
        <v/>
      </c>
      <c r="BY58" s="238" t="str">
        <f t="shared" si="34"/>
        <v/>
      </c>
      <c r="CA58" s="238" t="str">
        <f t="shared" si="35"/>
        <v/>
      </c>
      <c r="CC58" s="238" t="str">
        <f t="shared" si="36"/>
        <v/>
      </c>
      <c r="CE58" s="238" t="str">
        <f t="shared" si="37"/>
        <v/>
      </c>
      <c r="CG58" s="238" t="str">
        <f t="shared" si="38"/>
        <v/>
      </c>
      <c r="CI58" s="238" t="str">
        <f t="shared" si="38"/>
        <v/>
      </c>
      <c r="CK58" s="238" t="str">
        <f t="shared" si="39"/>
        <v/>
      </c>
      <c r="CM58" s="238" t="str">
        <f t="shared" si="40"/>
        <v/>
      </c>
      <c r="CO58" s="238" t="str">
        <f t="shared" si="41"/>
        <v/>
      </c>
      <c r="CQ58" s="238" t="str">
        <f t="shared" si="42"/>
        <v/>
      </c>
      <c r="CS58" s="238" t="str">
        <f t="shared" si="43"/>
        <v/>
      </c>
      <c r="CU58" s="238" t="str">
        <f t="shared" si="44"/>
        <v/>
      </c>
      <c r="CW58" s="238" t="str">
        <f t="shared" si="45"/>
        <v/>
      </c>
      <c r="CY58" s="238" t="str">
        <f t="shared" si="46"/>
        <v/>
      </c>
      <c r="DA58" s="238" t="str">
        <f t="shared" si="47"/>
        <v/>
      </c>
      <c r="DC58" s="238" t="str">
        <f t="shared" si="48"/>
        <v/>
      </c>
      <c r="DE58" s="238" t="str">
        <f t="shared" si="49"/>
        <v/>
      </c>
      <c r="DG58" s="238" t="str">
        <f t="shared" si="50"/>
        <v/>
      </c>
      <c r="DI58" s="238" t="str">
        <f t="shared" si="51"/>
        <v/>
      </c>
      <c r="DK58" s="238" t="str">
        <f t="shared" si="52"/>
        <v/>
      </c>
      <c r="DM58" s="238" t="str">
        <f t="shared" si="53"/>
        <v/>
      </c>
      <c r="DO58" s="238" t="str">
        <f t="shared" si="54"/>
        <v/>
      </c>
      <c r="DQ58" s="238" t="str">
        <f t="shared" si="55"/>
        <v/>
      </c>
      <c r="DS58" s="238" t="str">
        <f t="shared" si="56"/>
        <v/>
      </c>
      <c r="DU58" s="238" t="str">
        <f t="shared" si="57"/>
        <v/>
      </c>
      <c r="DW58" s="238" t="str">
        <f t="shared" si="57"/>
        <v/>
      </c>
      <c r="DY58" s="238" t="str">
        <f t="shared" si="58"/>
        <v/>
      </c>
      <c r="EA58" s="238" t="str">
        <f t="shared" si="59"/>
        <v/>
      </c>
      <c r="EC58" s="238" t="str">
        <f t="shared" si="60"/>
        <v/>
      </c>
      <c r="EE58" s="238" t="str">
        <f t="shared" si="61"/>
        <v/>
      </c>
      <c r="EG58" s="238" t="str">
        <f t="shared" si="62"/>
        <v/>
      </c>
      <c r="EI58" s="238" t="str">
        <f t="shared" si="63"/>
        <v/>
      </c>
      <c r="EK58" s="238" t="str">
        <f t="shared" si="64"/>
        <v/>
      </c>
      <c r="EM58" s="238" t="str">
        <f t="shared" si="65"/>
        <v/>
      </c>
      <c r="EO58" s="238" t="str">
        <f t="shared" si="66"/>
        <v/>
      </c>
      <c r="EQ58" s="238" t="str">
        <f t="shared" si="67"/>
        <v/>
      </c>
      <c r="ES58" s="238" t="str">
        <f t="shared" si="68"/>
        <v/>
      </c>
      <c r="EU58" s="238" t="str">
        <f t="shared" si="69"/>
        <v/>
      </c>
      <c r="EW58" s="238" t="str">
        <f t="shared" si="70"/>
        <v/>
      </c>
      <c r="EY58" s="238" t="str">
        <f t="shared" si="71"/>
        <v/>
      </c>
      <c r="FA58" s="238" t="str">
        <f t="shared" si="72"/>
        <v/>
      </c>
      <c r="FC58" s="238" t="str">
        <f t="shared" si="73"/>
        <v/>
      </c>
      <c r="FE58" s="238" t="str">
        <f t="shared" si="74"/>
        <v/>
      </c>
      <c r="FG58" s="238" t="str">
        <f t="shared" si="75"/>
        <v/>
      </c>
    </row>
    <row r="59" spans="5:163" x14ac:dyDescent="0.25">
      <c r="E59" s="238" t="str">
        <f t="shared" si="0"/>
        <v/>
      </c>
      <c r="G59" s="238" t="str">
        <f t="shared" si="0"/>
        <v/>
      </c>
      <c r="I59" s="238" t="str">
        <f t="shared" si="1"/>
        <v/>
      </c>
      <c r="K59" s="238" t="str">
        <f t="shared" si="2"/>
        <v/>
      </c>
      <c r="M59" s="238" t="str">
        <f t="shared" si="3"/>
        <v/>
      </c>
      <c r="O59" s="238" t="str">
        <f t="shared" si="4"/>
        <v/>
      </c>
      <c r="Q59" s="238" t="str">
        <f t="shared" si="5"/>
        <v/>
      </c>
      <c r="S59" s="238" t="str">
        <f t="shared" si="6"/>
        <v/>
      </c>
      <c r="U59" s="238" t="str">
        <f t="shared" si="7"/>
        <v/>
      </c>
      <c r="W59" s="238" t="str">
        <f t="shared" si="8"/>
        <v/>
      </c>
      <c r="Y59" s="238" t="str">
        <f t="shared" si="9"/>
        <v/>
      </c>
      <c r="AA59" s="238" t="str">
        <f t="shared" si="10"/>
        <v/>
      </c>
      <c r="AC59" s="238" t="str">
        <f t="shared" si="11"/>
        <v/>
      </c>
      <c r="AE59" s="238" t="str">
        <f t="shared" si="12"/>
        <v/>
      </c>
      <c r="AG59" s="238" t="str">
        <f t="shared" si="13"/>
        <v/>
      </c>
      <c r="AI59" s="238" t="str">
        <f t="shared" si="14"/>
        <v/>
      </c>
      <c r="AK59" s="238" t="str">
        <f t="shared" si="15"/>
        <v/>
      </c>
      <c r="AM59" s="238" t="str">
        <f t="shared" si="16"/>
        <v/>
      </c>
      <c r="AO59" s="238" t="str">
        <f t="shared" si="17"/>
        <v/>
      </c>
      <c r="AQ59" s="238" t="str">
        <f t="shared" si="18"/>
        <v/>
      </c>
      <c r="AS59" s="238" t="str">
        <f t="shared" si="19"/>
        <v/>
      </c>
      <c r="AU59" s="238" t="str">
        <f t="shared" si="19"/>
        <v/>
      </c>
      <c r="AW59" s="238" t="str">
        <f t="shared" si="20"/>
        <v/>
      </c>
      <c r="AY59" s="238" t="str">
        <f t="shared" si="21"/>
        <v/>
      </c>
      <c r="BA59" s="238" t="str">
        <f t="shared" si="22"/>
        <v/>
      </c>
      <c r="BC59" s="238" t="str">
        <f t="shared" si="23"/>
        <v/>
      </c>
      <c r="BE59" s="238" t="str">
        <f t="shared" si="24"/>
        <v/>
      </c>
      <c r="BG59" s="238" t="str">
        <f t="shared" si="25"/>
        <v/>
      </c>
      <c r="BI59" s="238" t="str">
        <f t="shared" si="26"/>
        <v/>
      </c>
      <c r="BK59" s="238" t="str">
        <f t="shared" si="27"/>
        <v/>
      </c>
      <c r="BM59" s="238" t="str">
        <f t="shared" si="28"/>
        <v/>
      </c>
      <c r="BO59" s="238" t="str">
        <f t="shared" si="29"/>
        <v/>
      </c>
      <c r="BQ59" s="238" t="str">
        <f t="shared" si="30"/>
        <v/>
      </c>
      <c r="BS59" s="238" t="str">
        <f t="shared" si="31"/>
        <v/>
      </c>
      <c r="BU59" s="238" t="str">
        <f t="shared" si="32"/>
        <v/>
      </c>
      <c r="BW59" s="238" t="str">
        <f t="shared" si="33"/>
        <v/>
      </c>
      <c r="BY59" s="238" t="str">
        <f t="shared" si="34"/>
        <v/>
      </c>
      <c r="CA59" s="238" t="str">
        <f t="shared" si="35"/>
        <v/>
      </c>
      <c r="CC59" s="238" t="str">
        <f t="shared" si="36"/>
        <v/>
      </c>
      <c r="CE59" s="238" t="str">
        <f t="shared" si="37"/>
        <v/>
      </c>
      <c r="CG59" s="238" t="str">
        <f t="shared" si="38"/>
        <v/>
      </c>
      <c r="CI59" s="238" t="str">
        <f t="shared" si="38"/>
        <v/>
      </c>
      <c r="CK59" s="238" t="str">
        <f t="shared" si="39"/>
        <v/>
      </c>
      <c r="CM59" s="238" t="str">
        <f t="shared" si="40"/>
        <v/>
      </c>
      <c r="CO59" s="238" t="str">
        <f t="shared" si="41"/>
        <v/>
      </c>
      <c r="CQ59" s="238" t="str">
        <f t="shared" si="42"/>
        <v/>
      </c>
      <c r="CS59" s="238" t="str">
        <f t="shared" si="43"/>
        <v/>
      </c>
      <c r="CU59" s="238" t="str">
        <f t="shared" si="44"/>
        <v/>
      </c>
      <c r="CW59" s="238" t="str">
        <f t="shared" si="45"/>
        <v/>
      </c>
      <c r="CY59" s="238" t="str">
        <f t="shared" si="46"/>
        <v/>
      </c>
      <c r="DA59" s="238" t="str">
        <f t="shared" si="47"/>
        <v/>
      </c>
      <c r="DC59" s="238" t="str">
        <f t="shared" si="48"/>
        <v/>
      </c>
      <c r="DE59" s="238" t="str">
        <f t="shared" si="49"/>
        <v/>
      </c>
      <c r="DG59" s="238" t="str">
        <f t="shared" si="50"/>
        <v/>
      </c>
      <c r="DI59" s="238" t="str">
        <f t="shared" si="51"/>
        <v/>
      </c>
      <c r="DK59" s="238" t="str">
        <f t="shared" si="52"/>
        <v/>
      </c>
      <c r="DM59" s="238" t="str">
        <f t="shared" si="53"/>
        <v/>
      </c>
      <c r="DO59" s="238" t="str">
        <f t="shared" si="54"/>
        <v/>
      </c>
      <c r="DQ59" s="238" t="str">
        <f t="shared" si="55"/>
        <v/>
      </c>
      <c r="DS59" s="238" t="str">
        <f t="shared" si="56"/>
        <v/>
      </c>
      <c r="DU59" s="238" t="str">
        <f t="shared" si="57"/>
        <v/>
      </c>
      <c r="DW59" s="238" t="str">
        <f t="shared" si="57"/>
        <v/>
      </c>
      <c r="DY59" s="238" t="str">
        <f t="shared" si="58"/>
        <v/>
      </c>
      <c r="EA59" s="238" t="str">
        <f t="shared" si="59"/>
        <v/>
      </c>
      <c r="EC59" s="238" t="str">
        <f t="shared" si="60"/>
        <v/>
      </c>
      <c r="EE59" s="238" t="str">
        <f t="shared" si="61"/>
        <v/>
      </c>
      <c r="EG59" s="238" t="str">
        <f t="shared" si="62"/>
        <v/>
      </c>
      <c r="EI59" s="238" t="str">
        <f t="shared" si="63"/>
        <v/>
      </c>
      <c r="EK59" s="238" t="str">
        <f t="shared" si="64"/>
        <v/>
      </c>
      <c r="EM59" s="238" t="str">
        <f t="shared" si="65"/>
        <v/>
      </c>
      <c r="EO59" s="238" t="str">
        <f t="shared" si="66"/>
        <v/>
      </c>
      <c r="EQ59" s="238" t="str">
        <f t="shared" si="67"/>
        <v/>
      </c>
      <c r="ES59" s="238" t="str">
        <f t="shared" si="68"/>
        <v/>
      </c>
      <c r="EU59" s="238" t="str">
        <f t="shared" si="69"/>
        <v/>
      </c>
      <c r="EW59" s="238" t="str">
        <f t="shared" si="70"/>
        <v/>
      </c>
      <c r="EY59" s="238" t="str">
        <f t="shared" si="71"/>
        <v/>
      </c>
      <c r="FA59" s="238" t="str">
        <f t="shared" si="72"/>
        <v/>
      </c>
      <c r="FC59" s="238" t="str">
        <f t="shared" si="73"/>
        <v/>
      </c>
      <c r="FE59" s="238" t="str">
        <f t="shared" si="74"/>
        <v/>
      </c>
      <c r="FG59" s="238" t="str">
        <f t="shared" si="75"/>
        <v/>
      </c>
    </row>
    <row r="60" spans="5:163" x14ac:dyDescent="0.25">
      <c r="E60" s="238" t="str">
        <f t="shared" si="0"/>
        <v/>
      </c>
      <c r="G60" s="238" t="str">
        <f t="shared" si="0"/>
        <v/>
      </c>
      <c r="I60" s="238" t="str">
        <f t="shared" si="1"/>
        <v/>
      </c>
      <c r="K60" s="238" t="str">
        <f t="shared" si="2"/>
        <v/>
      </c>
      <c r="M60" s="238" t="str">
        <f t="shared" si="3"/>
        <v/>
      </c>
      <c r="O60" s="238" t="str">
        <f t="shared" si="4"/>
        <v/>
      </c>
      <c r="Q60" s="238" t="str">
        <f t="shared" si="5"/>
        <v/>
      </c>
      <c r="S60" s="238" t="str">
        <f t="shared" si="6"/>
        <v/>
      </c>
      <c r="U60" s="238" t="str">
        <f t="shared" si="7"/>
        <v/>
      </c>
      <c r="W60" s="238" t="str">
        <f t="shared" si="8"/>
        <v/>
      </c>
      <c r="Y60" s="238" t="str">
        <f t="shared" si="9"/>
        <v/>
      </c>
      <c r="AA60" s="238" t="str">
        <f t="shared" si="10"/>
        <v/>
      </c>
      <c r="AC60" s="238" t="str">
        <f t="shared" si="11"/>
        <v/>
      </c>
      <c r="AE60" s="238" t="str">
        <f t="shared" si="12"/>
        <v/>
      </c>
      <c r="AG60" s="238" t="str">
        <f t="shared" si="13"/>
        <v/>
      </c>
      <c r="AI60" s="238" t="str">
        <f t="shared" si="14"/>
        <v/>
      </c>
      <c r="AK60" s="238" t="str">
        <f t="shared" si="15"/>
        <v/>
      </c>
      <c r="AM60" s="238" t="str">
        <f t="shared" si="16"/>
        <v/>
      </c>
      <c r="AO60" s="238" t="str">
        <f t="shared" si="17"/>
        <v/>
      </c>
      <c r="AQ60" s="238" t="str">
        <f t="shared" si="18"/>
        <v/>
      </c>
      <c r="AS60" s="238" t="str">
        <f t="shared" si="19"/>
        <v/>
      </c>
      <c r="AU60" s="238" t="str">
        <f t="shared" si="19"/>
        <v/>
      </c>
      <c r="AW60" s="238" t="str">
        <f t="shared" si="20"/>
        <v/>
      </c>
      <c r="AY60" s="238" t="str">
        <f t="shared" si="21"/>
        <v/>
      </c>
      <c r="BA60" s="238" t="str">
        <f t="shared" si="22"/>
        <v/>
      </c>
      <c r="BC60" s="238" t="str">
        <f t="shared" si="23"/>
        <v/>
      </c>
      <c r="BE60" s="238" t="str">
        <f t="shared" si="24"/>
        <v/>
      </c>
      <c r="BG60" s="238" t="str">
        <f t="shared" si="25"/>
        <v/>
      </c>
      <c r="BI60" s="238" t="str">
        <f t="shared" si="26"/>
        <v/>
      </c>
      <c r="BK60" s="238" t="str">
        <f t="shared" si="27"/>
        <v/>
      </c>
      <c r="BM60" s="238" t="str">
        <f t="shared" si="28"/>
        <v/>
      </c>
      <c r="BO60" s="238" t="str">
        <f t="shared" si="29"/>
        <v/>
      </c>
      <c r="BQ60" s="238" t="str">
        <f t="shared" si="30"/>
        <v/>
      </c>
      <c r="BS60" s="238" t="str">
        <f t="shared" si="31"/>
        <v/>
      </c>
      <c r="BU60" s="238" t="str">
        <f t="shared" si="32"/>
        <v/>
      </c>
      <c r="BW60" s="238" t="str">
        <f t="shared" si="33"/>
        <v/>
      </c>
      <c r="BY60" s="238" t="str">
        <f t="shared" si="34"/>
        <v/>
      </c>
      <c r="CA60" s="238" t="str">
        <f t="shared" si="35"/>
        <v/>
      </c>
      <c r="CC60" s="238" t="str">
        <f t="shared" si="36"/>
        <v/>
      </c>
      <c r="CE60" s="238" t="str">
        <f t="shared" si="37"/>
        <v/>
      </c>
      <c r="CG60" s="238" t="str">
        <f t="shared" si="38"/>
        <v/>
      </c>
      <c r="CI60" s="238" t="str">
        <f t="shared" si="38"/>
        <v/>
      </c>
      <c r="CK60" s="238" t="str">
        <f t="shared" si="39"/>
        <v/>
      </c>
      <c r="CM60" s="238" t="str">
        <f t="shared" si="40"/>
        <v/>
      </c>
      <c r="CO60" s="238" t="str">
        <f t="shared" si="41"/>
        <v/>
      </c>
      <c r="CQ60" s="238" t="str">
        <f t="shared" si="42"/>
        <v/>
      </c>
      <c r="CS60" s="238" t="str">
        <f t="shared" si="43"/>
        <v/>
      </c>
      <c r="CU60" s="238" t="str">
        <f t="shared" si="44"/>
        <v/>
      </c>
      <c r="CW60" s="238" t="str">
        <f t="shared" si="45"/>
        <v/>
      </c>
      <c r="CY60" s="238" t="str">
        <f t="shared" si="46"/>
        <v/>
      </c>
      <c r="DA60" s="238" t="str">
        <f t="shared" si="47"/>
        <v/>
      </c>
      <c r="DC60" s="238" t="str">
        <f t="shared" si="48"/>
        <v/>
      </c>
      <c r="DE60" s="238" t="str">
        <f t="shared" si="49"/>
        <v/>
      </c>
      <c r="DG60" s="238" t="str">
        <f t="shared" si="50"/>
        <v/>
      </c>
      <c r="DI60" s="238" t="str">
        <f t="shared" si="51"/>
        <v/>
      </c>
      <c r="DK60" s="238" t="str">
        <f t="shared" si="52"/>
        <v/>
      </c>
      <c r="DM60" s="238" t="str">
        <f t="shared" si="53"/>
        <v/>
      </c>
      <c r="DO60" s="238" t="str">
        <f t="shared" si="54"/>
        <v/>
      </c>
      <c r="DQ60" s="238" t="str">
        <f t="shared" si="55"/>
        <v/>
      </c>
      <c r="DS60" s="238" t="str">
        <f t="shared" si="56"/>
        <v/>
      </c>
      <c r="DU60" s="238" t="str">
        <f t="shared" si="57"/>
        <v/>
      </c>
      <c r="DW60" s="238" t="str">
        <f t="shared" si="57"/>
        <v/>
      </c>
      <c r="DY60" s="238" t="str">
        <f t="shared" si="58"/>
        <v/>
      </c>
      <c r="EA60" s="238" t="str">
        <f t="shared" si="59"/>
        <v/>
      </c>
      <c r="EC60" s="238" t="str">
        <f t="shared" si="60"/>
        <v/>
      </c>
      <c r="EE60" s="238" t="str">
        <f t="shared" si="61"/>
        <v/>
      </c>
      <c r="EG60" s="238" t="str">
        <f t="shared" si="62"/>
        <v/>
      </c>
      <c r="EI60" s="238" t="str">
        <f t="shared" si="63"/>
        <v/>
      </c>
      <c r="EK60" s="238" t="str">
        <f t="shared" si="64"/>
        <v/>
      </c>
      <c r="EM60" s="238" t="str">
        <f t="shared" si="65"/>
        <v/>
      </c>
      <c r="EO60" s="238" t="str">
        <f t="shared" si="66"/>
        <v/>
      </c>
      <c r="EQ60" s="238" t="str">
        <f t="shared" si="67"/>
        <v/>
      </c>
      <c r="ES60" s="238" t="str">
        <f t="shared" si="68"/>
        <v/>
      </c>
      <c r="EU60" s="238" t="str">
        <f t="shared" si="69"/>
        <v/>
      </c>
      <c r="EW60" s="238" t="str">
        <f t="shared" si="70"/>
        <v/>
      </c>
      <c r="EY60" s="238" t="str">
        <f t="shared" si="71"/>
        <v/>
      </c>
      <c r="FA60" s="238" t="str">
        <f t="shared" si="72"/>
        <v/>
      </c>
      <c r="FC60" s="238" t="str">
        <f t="shared" si="73"/>
        <v/>
      </c>
      <c r="FE60" s="238" t="str">
        <f t="shared" si="74"/>
        <v/>
      </c>
      <c r="FG60" s="238" t="str">
        <f t="shared" si="75"/>
        <v/>
      </c>
    </row>
    <row r="61" spans="5:163" x14ac:dyDescent="0.25">
      <c r="E61" s="238" t="str">
        <f t="shared" si="0"/>
        <v/>
      </c>
      <c r="G61" s="238" t="str">
        <f t="shared" si="0"/>
        <v/>
      </c>
      <c r="I61" s="238" t="str">
        <f t="shared" si="1"/>
        <v/>
      </c>
      <c r="K61" s="238" t="str">
        <f t="shared" si="2"/>
        <v/>
      </c>
      <c r="M61" s="238" t="str">
        <f t="shared" si="3"/>
        <v/>
      </c>
      <c r="O61" s="238" t="str">
        <f t="shared" si="4"/>
        <v/>
      </c>
      <c r="Q61" s="238" t="str">
        <f t="shared" si="5"/>
        <v/>
      </c>
      <c r="S61" s="238" t="str">
        <f t="shared" si="6"/>
        <v/>
      </c>
      <c r="U61" s="238" t="str">
        <f t="shared" si="7"/>
        <v/>
      </c>
      <c r="W61" s="238" t="str">
        <f t="shared" si="8"/>
        <v/>
      </c>
      <c r="Y61" s="238" t="str">
        <f t="shared" si="9"/>
        <v/>
      </c>
      <c r="AA61" s="238" t="str">
        <f t="shared" si="10"/>
        <v/>
      </c>
      <c r="AC61" s="238" t="str">
        <f t="shared" si="11"/>
        <v/>
      </c>
      <c r="AE61" s="238" t="str">
        <f t="shared" si="12"/>
        <v/>
      </c>
      <c r="AG61" s="238" t="str">
        <f t="shared" si="13"/>
        <v/>
      </c>
      <c r="AI61" s="238" t="str">
        <f t="shared" si="14"/>
        <v/>
      </c>
      <c r="AK61" s="238" t="str">
        <f t="shared" si="15"/>
        <v/>
      </c>
      <c r="AM61" s="238" t="str">
        <f t="shared" si="16"/>
        <v/>
      </c>
      <c r="AO61" s="238" t="str">
        <f t="shared" si="17"/>
        <v/>
      </c>
      <c r="AQ61" s="238" t="str">
        <f t="shared" si="18"/>
        <v/>
      </c>
      <c r="AS61" s="238" t="str">
        <f t="shared" si="19"/>
        <v/>
      </c>
      <c r="AU61" s="238" t="str">
        <f t="shared" si="19"/>
        <v/>
      </c>
      <c r="AW61" s="238" t="str">
        <f t="shared" si="20"/>
        <v/>
      </c>
      <c r="AY61" s="238" t="str">
        <f t="shared" si="21"/>
        <v/>
      </c>
      <c r="BA61" s="238" t="str">
        <f t="shared" si="22"/>
        <v/>
      </c>
      <c r="BC61" s="238" t="str">
        <f t="shared" si="23"/>
        <v/>
      </c>
      <c r="BE61" s="238" t="str">
        <f t="shared" si="24"/>
        <v/>
      </c>
      <c r="BG61" s="238" t="str">
        <f t="shared" si="25"/>
        <v/>
      </c>
      <c r="BI61" s="238" t="str">
        <f t="shared" si="26"/>
        <v/>
      </c>
      <c r="BK61" s="238" t="str">
        <f t="shared" si="27"/>
        <v/>
      </c>
      <c r="BM61" s="238" t="str">
        <f t="shared" si="28"/>
        <v/>
      </c>
      <c r="BO61" s="238" t="str">
        <f t="shared" si="29"/>
        <v/>
      </c>
      <c r="BQ61" s="238" t="str">
        <f t="shared" si="30"/>
        <v/>
      </c>
      <c r="BS61" s="238" t="str">
        <f t="shared" si="31"/>
        <v/>
      </c>
      <c r="BU61" s="238" t="str">
        <f t="shared" si="32"/>
        <v/>
      </c>
      <c r="BW61" s="238" t="str">
        <f t="shared" si="33"/>
        <v/>
      </c>
      <c r="BY61" s="238" t="str">
        <f t="shared" si="34"/>
        <v/>
      </c>
      <c r="CA61" s="238" t="str">
        <f t="shared" si="35"/>
        <v/>
      </c>
      <c r="CC61" s="238" t="str">
        <f t="shared" si="36"/>
        <v/>
      </c>
      <c r="CE61" s="238" t="str">
        <f t="shared" si="37"/>
        <v/>
      </c>
      <c r="CG61" s="238" t="str">
        <f t="shared" si="38"/>
        <v/>
      </c>
      <c r="CI61" s="238" t="str">
        <f t="shared" si="38"/>
        <v/>
      </c>
      <c r="CK61" s="238" t="str">
        <f t="shared" si="39"/>
        <v/>
      </c>
      <c r="CM61" s="238" t="str">
        <f t="shared" si="40"/>
        <v/>
      </c>
      <c r="CO61" s="238" t="str">
        <f t="shared" si="41"/>
        <v/>
      </c>
      <c r="CQ61" s="238" t="str">
        <f t="shared" si="42"/>
        <v/>
      </c>
      <c r="CS61" s="238" t="str">
        <f t="shared" si="43"/>
        <v/>
      </c>
      <c r="CU61" s="238" t="str">
        <f t="shared" si="44"/>
        <v/>
      </c>
      <c r="CW61" s="238" t="str">
        <f t="shared" si="45"/>
        <v/>
      </c>
      <c r="CY61" s="238" t="str">
        <f t="shared" si="46"/>
        <v/>
      </c>
      <c r="DA61" s="238" t="str">
        <f t="shared" si="47"/>
        <v/>
      </c>
      <c r="DC61" s="238" t="str">
        <f t="shared" si="48"/>
        <v/>
      </c>
      <c r="DE61" s="238" t="str">
        <f t="shared" si="49"/>
        <v/>
      </c>
      <c r="DG61" s="238" t="str">
        <f t="shared" si="50"/>
        <v/>
      </c>
      <c r="DI61" s="238" t="str">
        <f t="shared" si="51"/>
        <v/>
      </c>
      <c r="DK61" s="238" t="str">
        <f t="shared" si="52"/>
        <v/>
      </c>
      <c r="DM61" s="238" t="str">
        <f t="shared" si="53"/>
        <v/>
      </c>
      <c r="DO61" s="238" t="str">
        <f t="shared" si="54"/>
        <v/>
      </c>
      <c r="DQ61" s="238" t="str">
        <f t="shared" si="55"/>
        <v/>
      </c>
      <c r="DS61" s="238" t="str">
        <f t="shared" si="56"/>
        <v/>
      </c>
      <c r="DU61" s="238" t="str">
        <f t="shared" si="57"/>
        <v/>
      </c>
      <c r="DW61" s="238" t="str">
        <f t="shared" si="57"/>
        <v/>
      </c>
      <c r="DY61" s="238" t="str">
        <f t="shared" si="58"/>
        <v/>
      </c>
      <c r="EA61" s="238" t="str">
        <f t="shared" si="59"/>
        <v/>
      </c>
      <c r="EC61" s="238" t="str">
        <f t="shared" si="60"/>
        <v/>
      </c>
      <c r="EE61" s="238" t="str">
        <f t="shared" si="61"/>
        <v/>
      </c>
      <c r="EG61" s="238" t="str">
        <f t="shared" si="62"/>
        <v/>
      </c>
      <c r="EI61" s="238" t="str">
        <f t="shared" si="63"/>
        <v/>
      </c>
      <c r="EK61" s="238" t="str">
        <f t="shared" si="64"/>
        <v/>
      </c>
      <c r="EM61" s="238" t="str">
        <f t="shared" si="65"/>
        <v/>
      </c>
      <c r="EO61" s="238" t="str">
        <f t="shared" si="66"/>
        <v/>
      </c>
      <c r="EQ61" s="238" t="str">
        <f t="shared" si="67"/>
        <v/>
      </c>
      <c r="ES61" s="238" t="str">
        <f t="shared" si="68"/>
        <v/>
      </c>
      <c r="EU61" s="238" t="str">
        <f t="shared" si="69"/>
        <v/>
      </c>
      <c r="EW61" s="238" t="str">
        <f t="shared" si="70"/>
        <v/>
      </c>
      <c r="EY61" s="238" t="str">
        <f t="shared" si="71"/>
        <v/>
      </c>
      <c r="FA61" s="238" t="str">
        <f t="shared" si="72"/>
        <v/>
      </c>
      <c r="FC61" s="238" t="str">
        <f t="shared" si="73"/>
        <v/>
      </c>
      <c r="FE61" s="238" t="str">
        <f t="shared" si="74"/>
        <v/>
      </c>
      <c r="FG61" s="238" t="str">
        <f t="shared" si="75"/>
        <v/>
      </c>
    </row>
    <row r="62" spans="5:163" x14ac:dyDescent="0.25">
      <c r="E62" s="238" t="str">
        <f t="shared" si="0"/>
        <v/>
      </c>
      <c r="G62" s="238" t="str">
        <f t="shared" si="0"/>
        <v/>
      </c>
      <c r="I62" s="238" t="str">
        <f t="shared" si="1"/>
        <v/>
      </c>
      <c r="K62" s="238" t="str">
        <f t="shared" si="2"/>
        <v/>
      </c>
      <c r="M62" s="238" t="str">
        <f t="shared" si="3"/>
        <v/>
      </c>
      <c r="O62" s="238" t="str">
        <f t="shared" si="4"/>
        <v/>
      </c>
      <c r="Q62" s="238" t="str">
        <f t="shared" si="5"/>
        <v/>
      </c>
      <c r="S62" s="238" t="str">
        <f t="shared" si="6"/>
        <v/>
      </c>
      <c r="U62" s="238" t="str">
        <f t="shared" si="7"/>
        <v/>
      </c>
      <c r="W62" s="238" t="str">
        <f t="shared" si="8"/>
        <v/>
      </c>
      <c r="Y62" s="238" t="str">
        <f t="shared" si="9"/>
        <v/>
      </c>
      <c r="AA62" s="238" t="str">
        <f t="shared" si="10"/>
        <v/>
      </c>
      <c r="AC62" s="238" t="str">
        <f t="shared" si="11"/>
        <v/>
      </c>
      <c r="AE62" s="238" t="str">
        <f t="shared" si="12"/>
        <v/>
      </c>
      <c r="AG62" s="238" t="str">
        <f t="shared" si="13"/>
        <v/>
      </c>
      <c r="AI62" s="238" t="str">
        <f t="shared" si="14"/>
        <v/>
      </c>
      <c r="AK62" s="238" t="str">
        <f t="shared" si="15"/>
        <v/>
      </c>
      <c r="AM62" s="238" t="str">
        <f t="shared" si="16"/>
        <v/>
      </c>
      <c r="AO62" s="238" t="str">
        <f t="shared" si="17"/>
        <v/>
      </c>
      <c r="AQ62" s="238" t="str">
        <f t="shared" si="18"/>
        <v/>
      </c>
      <c r="AS62" s="238" t="str">
        <f t="shared" si="19"/>
        <v/>
      </c>
      <c r="AU62" s="238" t="str">
        <f t="shared" si="19"/>
        <v/>
      </c>
      <c r="AW62" s="238" t="str">
        <f t="shared" si="20"/>
        <v/>
      </c>
      <c r="AY62" s="238" t="str">
        <f t="shared" si="21"/>
        <v/>
      </c>
      <c r="BA62" s="238" t="str">
        <f t="shared" si="22"/>
        <v/>
      </c>
      <c r="BC62" s="238" t="str">
        <f t="shared" si="23"/>
        <v/>
      </c>
      <c r="BE62" s="238" t="str">
        <f t="shared" si="24"/>
        <v/>
      </c>
      <c r="BG62" s="238" t="str">
        <f t="shared" si="25"/>
        <v/>
      </c>
      <c r="BI62" s="238" t="str">
        <f t="shared" si="26"/>
        <v/>
      </c>
      <c r="BK62" s="238" t="str">
        <f t="shared" si="27"/>
        <v/>
      </c>
      <c r="BM62" s="238" t="str">
        <f t="shared" si="28"/>
        <v/>
      </c>
      <c r="BO62" s="238" t="str">
        <f t="shared" si="29"/>
        <v/>
      </c>
      <c r="BQ62" s="238" t="str">
        <f t="shared" si="30"/>
        <v/>
      </c>
      <c r="BS62" s="238" t="str">
        <f t="shared" si="31"/>
        <v/>
      </c>
      <c r="BU62" s="238" t="str">
        <f t="shared" si="32"/>
        <v/>
      </c>
      <c r="BW62" s="238" t="str">
        <f t="shared" si="33"/>
        <v/>
      </c>
      <c r="BY62" s="238" t="str">
        <f t="shared" si="34"/>
        <v/>
      </c>
      <c r="CA62" s="238" t="str">
        <f t="shared" si="35"/>
        <v/>
      </c>
      <c r="CC62" s="238" t="str">
        <f t="shared" si="36"/>
        <v/>
      </c>
      <c r="CE62" s="238" t="str">
        <f t="shared" si="37"/>
        <v/>
      </c>
      <c r="CG62" s="238" t="str">
        <f t="shared" si="38"/>
        <v/>
      </c>
      <c r="CI62" s="238" t="str">
        <f t="shared" si="38"/>
        <v/>
      </c>
      <c r="CK62" s="238" t="str">
        <f t="shared" si="39"/>
        <v/>
      </c>
      <c r="CM62" s="238" t="str">
        <f t="shared" si="40"/>
        <v/>
      </c>
      <c r="CO62" s="238" t="str">
        <f t="shared" si="41"/>
        <v/>
      </c>
      <c r="CQ62" s="238" t="str">
        <f t="shared" si="42"/>
        <v/>
      </c>
      <c r="CS62" s="238" t="str">
        <f t="shared" si="43"/>
        <v/>
      </c>
      <c r="CU62" s="238" t="str">
        <f t="shared" si="44"/>
        <v/>
      </c>
      <c r="CW62" s="238" t="str">
        <f t="shared" si="45"/>
        <v/>
      </c>
      <c r="CY62" s="238" t="str">
        <f t="shared" si="46"/>
        <v/>
      </c>
      <c r="DA62" s="238" t="str">
        <f t="shared" si="47"/>
        <v/>
      </c>
      <c r="DC62" s="238" t="str">
        <f t="shared" si="48"/>
        <v/>
      </c>
      <c r="DE62" s="238" t="str">
        <f t="shared" si="49"/>
        <v/>
      </c>
      <c r="DG62" s="238" t="str">
        <f t="shared" si="50"/>
        <v/>
      </c>
      <c r="DI62" s="238" t="str">
        <f t="shared" si="51"/>
        <v/>
      </c>
      <c r="DK62" s="238" t="str">
        <f t="shared" si="52"/>
        <v/>
      </c>
      <c r="DM62" s="238" t="str">
        <f t="shared" si="53"/>
        <v/>
      </c>
      <c r="DO62" s="238" t="str">
        <f t="shared" si="54"/>
        <v/>
      </c>
      <c r="DQ62" s="238" t="str">
        <f t="shared" si="55"/>
        <v/>
      </c>
      <c r="DS62" s="238" t="str">
        <f t="shared" si="56"/>
        <v/>
      </c>
      <c r="DU62" s="238" t="str">
        <f t="shared" si="57"/>
        <v/>
      </c>
      <c r="DW62" s="238" t="str">
        <f t="shared" si="57"/>
        <v/>
      </c>
      <c r="DY62" s="238" t="str">
        <f t="shared" si="58"/>
        <v/>
      </c>
      <c r="EA62" s="238" t="str">
        <f t="shared" si="59"/>
        <v/>
      </c>
      <c r="EC62" s="238" t="str">
        <f t="shared" si="60"/>
        <v/>
      </c>
      <c r="EE62" s="238" t="str">
        <f t="shared" si="61"/>
        <v/>
      </c>
      <c r="EG62" s="238" t="str">
        <f t="shared" si="62"/>
        <v/>
      </c>
      <c r="EI62" s="238" t="str">
        <f t="shared" si="63"/>
        <v/>
      </c>
      <c r="EK62" s="238" t="str">
        <f t="shared" si="64"/>
        <v/>
      </c>
      <c r="EM62" s="238" t="str">
        <f t="shared" si="65"/>
        <v/>
      </c>
      <c r="EO62" s="238" t="str">
        <f t="shared" si="66"/>
        <v/>
      </c>
      <c r="EQ62" s="238" t="str">
        <f t="shared" si="67"/>
        <v/>
      </c>
      <c r="ES62" s="238" t="str">
        <f t="shared" si="68"/>
        <v/>
      </c>
      <c r="EU62" s="238" t="str">
        <f t="shared" si="69"/>
        <v/>
      </c>
      <c r="EW62" s="238" t="str">
        <f t="shared" si="70"/>
        <v/>
      </c>
      <c r="EY62" s="238" t="str">
        <f t="shared" si="71"/>
        <v/>
      </c>
      <c r="FA62" s="238" t="str">
        <f t="shared" si="72"/>
        <v/>
      </c>
      <c r="FC62" s="238" t="str">
        <f t="shared" si="73"/>
        <v/>
      </c>
      <c r="FE62" s="238" t="str">
        <f t="shared" si="74"/>
        <v/>
      </c>
      <c r="FG62" s="238" t="str">
        <f t="shared" si="75"/>
        <v/>
      </c>
    </row>
    <row r="63" spans="5:163" x14ac:dyDescent="0.25">
      <c r="E63" s="238" t="str">
        <f t="shared" si="0"/>
        <v/>
      </c>
      <c r="G63" s="238" t="str">
        <f t="shared" si="0"/>
        <v/>
      </c>
      <c r="I63" s="238" t="str">
        <f t="shared" si="1"/>
        <v/>
      </c>
      <c r="K63" s="238" t="str">
        <f t="shared" si="2"/>
        <v/>
      </c>
      <c r="M63" s="238" t="str">
        <f t="shared" si="3"/>
        <v/>
      </c>
      <c r="O63" s="238" t="str">
        <f t="shared" si="4"/>
        <v/>
      </c>
      <c r="Q63" s="238" t="str">
        <f t="shared" si="5"/>
        <v/>
      </c>
      <c r="S63" s="238" t="str">
        <f t="shared" si="6"/>
        <v/>
      </c>
      <c r="U63" s="238" t="str">
        <f t="shared" si="7"/>
        <v/>
      </c>
      <c r="W63" s="238" t="str">
        <f t="shared" si="8"/>
        <v/>
      </c>
      <c r="Y63" s="238" t="str">
        <f t="shared" si="9"/>
        <v/>
      </c>
      <c r="AA63" s="238" t="str">
        <f t="shared" si="10"/>
        <v/>
      </c>
      <c r="AC63" s="238" t="str">
        <f t="shared" si="11"/>
        <v/>
      </c>
      <c r="AE63" s="238" t="str">
        <f t="shared" si="12"/>
        <v/>
      </c>
      <c r="AG63" s="238" t="str">
        <f t="shared" si="13"/>
        <v/>
      </c>
      <c r="AI63" s="238" t="str">
        <f t="shared" si="14"/>
        <v/>
      </c>
      <c r="AK63" s="238" t="str">
        <f t="shared" si="15"/>
        <v/>
      </c>
      <c r="AM63" s="238" t="str">
        <f t="shared" si="16"/>
        <v/>
      </c>
      <c r="AO63" s="238" t="str">
        <f t="shared" si="17"/>
        <v/>
      </c>
      <c r="AQ63" s="238" t="str">
        <f t="shared" si="18"/>
        <v/>
      </c>
      <c r="AS63" s="238" t="str">
        <f t="shared" si="19"/>
        <v/>
      </c>
      <c r="AU63" s="238" t="str">
        <f t="shared" si="19"/>
        <v/>
      </c>
      <c r="AW63" s="238" t="str">
        <f t="shared" si="20"/>
        <v/>
      </c>
      <c r="AY63" s="238" t="str">
        <f t="shared" si="21"/>
        <v/>
      </c>
      <c r="BA63" s="238" t="str">
        <f t="shared" si="22"/>
        <v/>
      </c>
      <c r="BC63" s="238" t="str">
        <f t="shared" si="23"/>
        <v/>
      </c>
      <c r="BE63" s="238" t="str">
        <f t="shared" si="24"/>
        <v/>
      </c>
      <c r="BG63" s="238" t="str">
        <f t="shared" si="25"/>
        <v/>
      </c>
      <c r="BI63" s="238" t="str">
        <f t="shared" si="26"/>
        <v/>
      </c>
      <c r="BK63" s="238" t="str">
        <f t="shared" si="27"/>
        <v/>
      </c>
      <c r="BM63" s="238" t="str">
        <f t="shared" si="28"/>
        <v/>
      </c>
      <c r="BO63" s="238" t="str">
        <f t="shared" si="29"/>
        <v/>
      </c>
      <c r="BQ63" s="238" t="str">
        <f t="shared" si="30"/>
        <v/>
      </c>
      <c r="BS63" s="238" t="str">
        <f t="shared" si="31"/>
        <v/>
      </c>
      <c r="BU63" s="238" t="str">
        <f t="shared" si="32"/>
        <v/>
      </c>
      <c r="BW63" s="238" t="str">
        <f t="shared" si="33"/>
        <v/>
      </c>
      <c r="BY63" s="238" t="str">
        <f t="shared" si="34"/>
        <v/>
      </c>
      <c r="CA63" s="238" t="str">
        <f t="shared" si="35"/>
        <v/>
      </c>
      <c r="CC63" s="238" t="str">
        <f t="shared" si="36"/>
        <v/>
      </c>
      <c r="CE63" s="238" t="str">
        <f t="shared" si="37"/>
        <v/>
      </c>
      <c r="CG63" s="238" t="str">
        <f t="shared" si="38"/>
        <v/>
      </c>
      <c r="CI63" s="238" t="str">
        <f t="shared" si="38"/>
        <v/>
      </c>
      <c r="CK63" s="238" t="str">
        <f t="shared" si="39"/>
        <v/>
      </c>
      <c r="CM63" s="238" t="str">
        <f t="shared" si="40"/>
        <v/>
      </c>
      <c r="CO63" s="238" t="str">
        <f t="shared" si="41"/>
        <v/>
      </c>
      <c r="CQ63" s="238" t="str">
        <f t="shared" si="42"/>
        <v/>
      </c>
      <c r="CS63" s="238" t="str">
        <f t="shared" si="43"/>
        <v/>
      </c>
      <c r="CU63" s="238" t="str">
        <f t="shared" si="44"/>
        <v/>
      </c>
      <c r="CW63" s="238" t="str">
        <f t="shared" si="45"/>
        <v/>
      </c>
      <c r="CY63" s="238" t="str">
        <f t="shared" si="46"/>
        <v/>
      </c>
      <c r="DA63" s="238" t="str">
        <f t="shared" si="47"/>
        <v/>
      </c>
      <c r="DC63" s="238" t="str">
        <f t="shared" si="48"/>
        <v/>
      </c>
      <c r="DE63" s="238" t="str">
        <f t="shared" si="49"/>
        <v/>
      </c>
      <c r="DG63" s="238" t="str">
        <f t="shared" si="50"/>
        <v/>
      </c>
      <c r="DI63" s="238" t="str">
        <f t="shared" si="51"/>
        <v/>
      </c>
      <c r="DK63" s="238" t="str">
        <f t="shared" si="52"/>
        <v/>
      </c>
      <c r="DM63" s="238" t="str">
        <f t="shared" si="53"/>
        <v/>
      </c>
      <c r="DO63" s="238" t="str">
        <f t="shared" si="54"/>
        <v/>
      </c>
      <c r="DQ63" s="238" t="str">
        <f t="shared" si="55"/>
        <v/>
      </c>
      <c r="DS63" s="238" t="str">
        <f t="shared" si="56"/>
        <v/>
      </c>
      <c r="DU63" s="238" t="str">
        <f t="shared" si="57"/>
        <v/>
      </c>
      <c r="DW63" s="238" t="str">
        <f t="shared" si="57"/>
        <v/>
      </c>
      <c r="DY63" s="238" t="str">
        <f t="shared" si="58"/>
        <v/>
      </c>
      <c r="EA63" s="238" t="str">
        <f t="shared" si="59"/>
        <v/>
      </c>
      <c r="EC63" s="238" t="str">
        <f t="shared" si="60"/>
        <v/>
      </c>
      <c r="EE63" s="238" t="str">
        <f t="shared" si="61"/>
        <v/>
      </c>
      <c r="EG63" s="238" t="str">
        <f t="shared" si="62"/>
        <v/>
      </c>
      <c r="EI63" s="238" t="str">
        <f t="shared" si="63"/>
        <v/>
      </c>
      <c r="EK63" s="238" t="str">
        <f t="shared" si="64"/>
        <v/>
      </c>
      <c r="EM63" s="238" t="str">
        <f t="shared" si="65"/>
        <v/>
      </c>
      <c r="EO63" s="238" t="str">
        <f t="shared" si="66"/>
        <v/>
      </c>
      <c r="EQ63" s="238" t="str">
        <f t="shared" si="67"/>
        <v/>
      </c>
      <c r="ES63" s="238" t="str">
        <f t="shared" si="68"/>
        <v/>
      </c>
      <c r="EU63" s="238" t="str">
        <f t="shared" si="69"/>
        <v/>
      </c>
      <c r="EW63" s="238" t="str">
        <f t="shared" si="70"/>
        <v/>
      </c>
      <c r="EY63" s="238" t="str">
        <f t="shared" si="71"/>
        <v/>
      </c>
      <c r="FA63" s="238" t="str">
        <f t="shared" si="72"/>
        <v/>
      </c>
      <c r="FC63" s="238" t="str">
        <f t="shared" si="73"/>
        <v/>
      </c>
      <c r="FE63" s="238" t="str">
        <f t="shared" si="74"/>
        <v/>
      </c>
      <c r="FG63" s="238" t="str">
        <f t="shared" si="75"/>
        <v/>
      </c>
    </row>
    <row r="64" spans="5:163" x14ac:dyDescent="0.25">
      <c r="E64" s="238" t="str">
        <f t="shared" si="0"/>
        <v/>
      </c>
      <c r="G64" s="238" t="str">
        <f t="shared" si="0"/>
        <v/>
      </c>
      <c r="I64" s="238" t="str">
        <f t="shared" si="1"/>
        <v/>
      </c>
      <c r="K64" s="238" t="str">
        <f t="shared" si="2"/>
        <v/>
      </c>
      <c r="M64" s="238" t="str">
        <f t="shared" si="3"/>
        <v/>
      </c>
      <c r="O64" s="238" t="str">
        <f t="shared" si="4"/>
        <v/>
      </c>
      <c r="Q64" s="238" t="str">
        <f t="shared" si="5"/>
        <v/>
      </c>
      <c r="S64" s="238" t="str">
        <f t="shared" si="6"/>
        <v/>
      </c>
      <c r="U64" s="238" t="str">
        <f t="shared" si="7"/>
        <v/>
      </c>
      <c r="W64" s="238" t="str">
        <f t="shared" si="8"/>
        <v/>
      </c>
      <c r="Y64" s="238" t="str">
        <f t="shared" si="9"/>
        <v/>
      </c>
      <c r="AA64" s="238" t="str">
        <f t="shared" si="10"/>
        <v/>
      </c>
      <c r="AC64" s="238" t="str">
        <f t="shared" si="11"/>
        <v/>
      </c>
      <c r="AE64" s="238" t="str">
        <f t="shared" si="12"/>
        <v/>
      </c>
      <c r="AG64" s="238" t="str">
        <f t="shared" si="13"/>
        <v/>
      </c>
      <c r="AI64" s="238" t="str">
        <f t="shared" si="14"/>
        <v/>
      </c>
      <c r="AK64" s="238" t="str">
        <f t="shared" si="15"/>
        <v/>
      </c>
      <c r="AM64" s="238" t="str">
        <f t="shared" si="16"/>
        <v/>
      </c>
      <c r="AO64" s="238" t="str">
        <f t="shared" si="17"/>
        <v/>
      </c>
      <c r="AQ64" s="238" t="str">
        <f t="shared" si="18"/>
        <v/>
      </c>
      <c r="AS64" s="238" t="str">
        <f t="shared" si="19"/>
        <v/>
      </c>
      <c r="AU64" s="238" t="str">
        <f t="shared" si="19"/>
        <v/>
      </c>
      <c r="AW64" s="238" t="str">
        <f t="shared" si="20"/>
        <v/>
      </c>
      <c r="AY64" s="238" t="str">
        <f t="shared" si="21"/>
        <v/>
      </c>
      <c r="BA64" s="238" t="str">
        <f t="shared" si="22"/>
        <v/>
      </c>
      <c r="BC64" s="238" t="str">
        <f t="shared" si="23"/>
        <v/>
      </c>
      <c r="BE64" s="238" t="str">
        <f t="shared" si="24"/>
        <v/>
      </c>
      <c r="BG64" s="238" t="str">
        <f t="shared" si="25"/>
        <v/>
      </c>
      <c r="BI64" s="238" t="str">
        <f t="shared" si="26"/>
        <v/>
      </c>
      <c r="BK64" s="238" t="str">
        <f t="shared" si="27"/>
        <v/>
      </c>
      <c r="BM64" s="238" t="str">
        <f t="shared" si="28"/>
        <v/>
      </c>
      <c r="BO64" s="238" t="str">
        <f t="shared" si="29"/>
        <v/>
      </c>
      <c r="BQ64" s="238" t="str">
        <f t="shared" si="30"/>
        <v/>
      </c>
      <c r="BS64" s="238" t="str">
        <f t="shared" si="31"/>
        <v/>
      </c>
      <c r="BU64" s="238" t="str">
        <f t="shared" si="32"/>
        <v/>
      </c>
      <c r="BW64" s="238" t="str">
        <f t="shared" si="33"/>
        <v/>
      </c>
      <c r="BY64" s="238" t="str">
        <f t="shared" si="34"/>
        <v/>
      </c>
      <c r="CA64" s="238" t="str">
        <f t="shared" si="35"/>
        <v/>
      </c>
      <c r="CC64" s="238" t="str">
        <f t="shared" si="36"/>
        <v/>
      </c>
      <c r="CE64" s="238" t="str">
        <f t="shared" si="37"/>
        <v/>
      </c>
      <c r="CG64" s="238" t="str">
        <f t="shared" si="38"/>
        <v/>
      </c>
      <c r="CI64" s="238" t="str">
        <f t="shared" si="38"/>
        <v/>
      </c>
      <c r="CK64" s="238" t="str">
        <f t="shared" si="39"/>
        <v/>
      </c>
      <c r="CM64" s="238" t="str">
        <f t="shared" si="40"/>
        <v/>
      </c>
      <c r="CO64" s="238" t="str">
        <f t="shared" si="41"/>
        <v/>
      </c>
      <c r="CQ64" s="238" t="str">
        <f t="shared" si="42"/>
        <v/>
      </c>
      <c r="CS64" s="238" t="str">
        <f t="shared" si="43"/>
        <v/>
      </c>
      <c r="CU64" s="238" t="str">
        <f t="shared" si="44"/>
        <v/>
      </c>
      <c r="CW64" s="238" t="str">
        <f t="shared" si="45"/>
        <v/>
      </c>
      <c r="CY64" s="238" t="str">
        <f t="shared" si="46"/>
        <v/>
      </c>
      <c r="DA64" s="238" t="str">
        <f t="shared" si="47"/>
        <v/>
      </c>
      <c r="DC64" s="238" t="str">
        <f t="shared" si="48"/>
        <v/>
      </c>
      <c r="DE64" s="238" t="str">
        <f t="shared" si="49"/>
        <v/>
      </c>
      <c r="DG64" s="238" t="str">
        <f t="shared" si="50"/>
        <v/>
      </c>
      <c r="DI64" s="238" t="str">
        <f t="shared" si="51"/>
        <v/>
      </c>
      <c r="DK64" s="238" t="str">
        <f t="shared" si="52"/>
        <v/>
      </c>
      <c r="DM64" s="238" t="str">
        <f t="shared" si="53"/>
        <v/>
      </c>
      <c r="DO64" s="238" t="str">
        <f t="shared" si="54"/>
        <v/>
      </c>
      <c r="DQ64" s="238" t="str">
        <f t="shared" si="55"/>
        <v/>
      </c>
      <c r="DS64" s="238" t="str">
        <f t="shared" si="56"/>
        <v/>
      </c>
      <c r="DU64" s="238" t="str">
        <f t="shared" si="57"/>
        <v/>
      </c>
      <c r="DW64" s="238" t="str">
        <f t="shared" si="57"/>
        <v/>
      </c>
      <c r="DY64" s="238" t="str">
        <f t="shared" si="58"/>
        <v/>
      </c>
      <c r="EA64" s="238" t="str">
        <f t="shared" si="59"/>
        <v/>
      </c>
      <c r="EC64" s="238" t="str">
        <f t="shared" si="60"/>
        <v/>
      </c>
      <c r="EE64" s="238" t="str">
        <f t="shared" si="61"/>
        <v/>
      </c>
      <c r="EG64" s="238" t="str">
        <f t="shared" si="62"/>
        <v/>
      </c>
      <c r="EI64" s="238" t="str">
        <f t="shared" si="63"/>
        <v/>
      </c>
      <c r="EK64" s="238" t="str">
        <f t="shared" si="64"/>
        <v/>
      </c>
      <c r="EM64" s="238" t="str">
        <f t="shared" si="65"/>
        <v/>
      </c>
      <c r="EO64" s="238" t="str">
        <f t="shared" si="66"/>
        <v/>
      </c>
      <c r="EQ64" s="238" t="str">
        <f t="shared" si="67"/>
        <v/>
      </c>
      <c r="ES64" s="238" t="str">
        <f t="shared" si="68"/>
        <v/>
      </c>
      <c r="EU64" s="238" t="str">
        <f t="shared" si="69"/>
        <v/>
      </c>
      <c r="EW64" s="238" t="str">
        <f t="shared" si="70"/>
        <v/>
      </c>
      <c r="EY64" s="238" t="str">
        <f t="shared" si="71"/>
        <v/>
      </c>
      <c r="FA64" s="238" t="str">
        <f t="shared" si="72"/>
        <v/>
      </c>
      <c r="FC64" s="238" t="str">
        <f t="shared" si="73"/>
        <v/>
      </c>
      <c r="FE64" s="238" t="str">
        <f t="shared" si="74"/>
        <v/>
      </c>
      <c r="FG64" s="238" t="str">
        <f t="shared" si="75"/>
        <v/>
      </c>
    </row>
    <row r="65" spans="5:163" x14ac:dyDescent="0.25">
      <c r="E65" s="238" t="str">
        <f t="shared" si="0"/>
        <v/>
      </c>
      <c r="G65" s="238" t="str">
        <f t="shared" si="0"/>
        <v/>
      </c>
      <c r="I65" s="238" t="str">
        <f t="shared" si="1"/>
        <v/>
      </c>
      <c r="K65" s="238" t="str">
        <f t="shared" si="2"/>
        <v/>
      </c>
      <c r="M65" s="238" t="str">
        <f t="shared" si="3"/>
        <v/>
      </c>
      <c r="O65" s="238" t="str">
        <f t="shared" si="4"/>
        <v/>
      </c>
      <c r="Q65" s="238" t="str">
        <f t="shared" si="5"/>
        <v/>
      </c>
      <c r="S65" s="238" t="str">
        <f t="shared" si="6"/>
        <v/>
      </c>
      <c r="U65" s="238" t="str">
        <f t="shared" si="7"/>
        <v/>
      </c>
      <c r="W65" s="238" t="str">
        <f t="shared" si="8"/>
        <v/>
      </c>
      <c r="Y65" s="238" t="str">
        <f t="shared" si="9"/>
        <v/>
      </c>
      <c r="AA65" s="238" t="str">
        <f t="shared" si="10"/>
        <v/>
      </c>
      <c r="AC65" s="238" t="str">
        <f t="shared" si="11"/>
        <v/>
      </c>
      <c r="AE65" s="238" t="str">
        <f t="shared" si="12"/>
        <v/>
      </c>
      <c r="AG65" s="238" t="str">
        <f t="shared" si="13"/>
        <v/>
      </c>
      <c r="AI65" s="238" t="str">
        <f t="shared" si="14"/>
        <v/>
      </c>
      <c r="AK65" s="238" t="str">
        <f t="shared" si="15"/>
        <v/>
      </c>
      <c r="AM65" s="238" t="str">
        <f t="shared" si="16"/>
        <v/>
      </c>
      <c r="AO65" s="238" t="str">
        <f t="shared" si="17"/>
        <v/>
      </c>
      <c r="AQ65" s="238" t="str">
        <f t="shared" si="18"/>
        <v/>
      </c>
      <c r="AS65" s="238" t="str">
        <f t="shared" si="19"/>
        <v/>
      </c>
      <c r="AU65" s="238" t="str">
        <f t="shared" si="19"/>
        <v/>
      </c>
      <c r="AW65" s="238" t="str">
        <f t="shared" si="20"/>
        <v/>
      </c>
      <c r="AY65" s="238" t="str">
        <f t="shared" si="21"/>
        <v/>
      </c>
      <c r="BA65" s="238" t="str">
        <f t="shared" si="22"/>
        <v/>
      </c>
      <c r="BC65" s="238" t="str">
        <f t="shared" si="23"/>
        <v/>
      </c>
      <c r="BE65" s="238" t="str">
        <f t="shared" si="24"/>
        <v/>
      </c>
      <c r="BG65" s="238" t="str">
        <f t="shared" si="25"/>
        <v/>
      </c>
      <c r="BI65" s="238" t="str">
        <f t="shared" si="26"/>
        <v/>
      </c>
      <c r="BK65" s="238" t="str">
        <f t="shared" si="27"/>
        <v/>
      </c>
      <c r="BM65" s="238" t="str">
        <f t="shared" si="28"/>
        <v/>
      </c>
      <c r="BO65" s="238" t="str">
        <f t="shared" si="29"/>
        <v/>
      </c>
      <c r="BQ65" s="238" t="str">
        <f t="shared" si="30"/>
        <v/>
      </c>
      <c r="BS65" s="238" t="str">
        <f t="shared" si="31"/>
        <v/>
      </c>
      <c r="BU65" s="238" t="str">
        <f t="shared" si="32"/>
        <v/>
      </c>
      <c r="BW65" s="238" t="str">
        <f t="shared" si="33"/>
        <v/>
      </c>
      <c r="BY65" s="238" t="str">
        <f t="shared" si="34"/>
        <v/>
      </c>
      <c r="CA65" s="238" t="str">
        <f t="shared" si="35"/>
        <v/>
      </c>
      <c r="CC65" s="238" t="str">
        <f t="shared" si="36"/>
        <v/>
      </c>
      <c r="CE65" s="238" t="str">
        <f t="shared" si="37"/>
        <v/>
      </c>
      <c r="CG65" s="238" t="str">
        <f t="shared" si="38"/>
        <v/>
      </c>
      <c r="CI65" s="238" t="str">
        <f t="shared" si="38"/>
        <v/>
      </c>
      <c r="CK65" s="238" t="str">
        <f t="shared" si="39"/>
        <v/>
      </c>
      <c r="CM65" s="238" t="str">
        <f t="shared" si="40"/>
        <v/>
      </c>
      <c r="CO65" s="238" t="str">
        <f t="shared" si="41"/>
        <v/>
      </c>
      <c r="CQ65" s="238" t="str">
        <f t="shared" si="42"/>
        <v/>
      </c>
      <c r="CS65" s="238" t="str">
        <f t="shared" si="43"/>
        <v/>
      </c>
      <c r="CU65" s="238" t="str">
        <f t="shared" si="44"/>
        <v/>
      </c>
      <c r="CW65" s="238" t="str">
        <f t="shared" si="45"/>
        <v/>
      </c>
      <c r="CY65" s="238" t="str">
        <f t="shared" si="46"/>
        <v/>
      </c>
      <c r="DA65" s="238" t="str">
        <f t="shared" si="47"/>
        <v/>
      </c>
      <c r="DC65" s="238" t="str">
        <f t="shared" si="48"/>
        <v/>
      </c>
      <c r="DE65" s="238" t="str">
        <f t="shared" si="49"/>
        <v/>
      </c>
      <c r="DG65" s="238" t="str">
        <f t="shared" si="50"/>
        <v/>
      </c>
      <c r="DI65" s="238" t="str">
        <f t="shared" si="51"/>
        <v/>
      </c>
      <c r="DK65" s="238" t="str">
        <f t="shared" si="52"/>
        <v/>
      </c>
      <c r="DM65" s="238" t="str">
        <f t="shared" si="53"/>
        <v/>
      </c>
      <c r="DO65" s="238" t="str">
        <f t="shared" si="54"/>
        <v/>
      </c>
      <c r="DQ65" s="238" t="str">
        <f t="shared" si="55"/>
        <v/>
      </c>
      <c r="DS65" s="238" t="str">
        <f t="shared" si="56"/>
        <v/>
      </c>
      <c r="DU65" s="238" t="str">
        <f t="shared" si="57"/>
        <v/>
      </c>
      <c r="DW65" s="238" t="str">
        <f t="shared" si="57"/>
        <v/>
      </c>
      <c r="DY65" s="238" t="str">
        <f t="shared" si="58"/>
        <v/>
      </c>
      <c r="EA65" s="238" t="str">
        <f t="shared" si="59"/>
        <v/>
      </c>
      <c r="EC65" s="238" t="str">
        <f t="shared" si="60"/>
        <v/>
      </c>
      <c r="EE65" s="238" t="str">
        <f t="shared" si="61"/>
        <v/>
      </c>
      <c r="EG65" s="238" t="str">
        <f t="shared" si="62"/>
        <v/>
      </c>
      <c r="EI65" s="238" t="str">
        <f t="shared" si="63"/>
        <v/>
      </c>
      <c r="EK65" s="238" t="str">
        <f t="shared" si="64"/>
        <v/>
      </c>
      <c r="EM65" s="238" t="str">
        <f t="shared" si="65"/>
        <v/>
      </c>
      <c r="EO65" s="238" t="str">
        <f t="shared" si="66"/>
        <v/>
      </c>
      <c r="EQ65" s="238" t="str">
        <f t="shared" si="67"/>
        <v/>
      </c>
      <c r="ES65" s="238" t="str">
        <f t="shared" si="68"/>
        <v/>
      </c>
      <c r="EU65" s="238" t="str">
        <f t="shared" si="69"/>
        <v/>
      </c>
      <c r="EW65" s="238" t="str">
        <f t="shared" si="70"/>
        <v/>
      </c>
      <c r="EY65" s="238" t="str">
        <f t="shared" si="71"/>
        <v/>
      </c>
      <c r="FA65" s="238" t="str">
        <f t="shared" si="72"/>
        <v/>
      </c>
      <c r="FC65" s="238" t="str">
        <f t="shared" si="73"/>
        <v/>
      </c>
      <c r="FE65" s="238" t="str">
        <f t="shared" si="74"/>
        <v/>
      </c>
      <c r="FG65" s="238" t="str">
        <f t="shared" si="75"/>
        <v/>
      </c>
    </row>
    <row r="66" spans="5:163" x14ac:dyDescent="0.25">
      <c r="E66" s="238" t="str">
        <f t="shared" si="0"/>
        <v/>
      </c>
      <c r="G66" s="238" t="str">
        <f t="shared" si="0"/>
        <v/>
      </c>
      <c r="I66" s="238" t="str">
        <f t="shared" si="1"/>
        <v/>
      </c>
      <c r="K66" s="238" t="str">
        <f t="shared" si="2"/>
        <v/>
      </c>
      <c r="M66" s="238" t="str">
        <f t="shared" si="3"/>
        <v/>
      </c>
      <c r="O66" s="238" t="str">
        <f t="shared" si="4"/>
        <v/>
      </c>
      <c r="Q66" s="238" t="str">
        <f t="shared" si="5"/>
        <v/>
      </c>
      <c r="S66" s="238" t="str">
        <f t="shared" si="6"/>
        <v/>
      </c>
      <c r="U66" s="238" t="str">
        <f t="shared" si="7"/>
        <v/>
      </c>
      <c r="W66" s="238" t="str">
        <f t="shared" si="8"/>
        <v/>
      </c>
      <c r="Y66" s="238" t="str">
        <f t="shared" si="9"/>
        <v/>
      </c>
      <c r="AA66" s="238" t="str">
        <f t="shared" si="10"/>
        <v/>
      </c>
      <c r="AC66" s="238" t="str">
        <f t="shared" si="11"/>
        <v/>
      </c>
      <c r="AE66" s="238" t="str">
        <f t="shared" si="12"/>
        <v/>
      </c>
      <c r="AG66" s="238" t="str">
        <f t="shared" si="13"/>
        <v/>
      </c>
      <c r="AI66" s="238" t="str">
        <f t="shared" si="14"/>
        <v/>
      </c>
      <c r="AK66" s="238" t="str">
        <f t="shared" si="15"/>
        <v/>
      </c>
      <c r="AM66" s="238" t="str">
        <f t="shared" si="16"/>
        <v/>
      </c>
      <c r="AO66" s="238" t="str">
        <f t="shared" si="17"/>
        <v/>
      </c>
      <c r="AQ66" s="238" t="str">
        <f t="shared" si="18"/>
        <v/>
      </c>
      <c r="AS66" s="238" t="str">
        <f t="shared" si="19"/>
        <v/>
      </c>
      <c r="AU66" s="238" t="str">
        <f t="shared" si="19"/>
        <v/>
      </c>
      <c r="AW66" s="238" t="str">
        <f t="shared" si="20"/>
        <v/>
      </c>
      <c r="AY66" s="238" t="str">
        <f t="shared" si="21"/>
        <v/>
      </c>
      <c r="BA66" s="238" t="str">
        <f t="shared" si="22"/>
        <v/>
      </c>
      <c r="BC66" s="238" t="str">
        <f t="shared" si="23"/>
        <v/>
      </c>
      <c r="BE66" s="238" t="str">
        <f t="shared" si="24"/>
        <v/>
      </c>
      <c r="BG66" s="238" t="str">
        <f t="shared" si="25"/>
        <v/>
      </c>
      <c r="BI66" s="238" t="str">
        <f t="shared" si="26"/>
        <v/>
      </c>
      <c r="BK66" s="238" t="str">
        <f t="shared" si="27"/>
        <v/>
      </c>
      <c r="BM66" s="238" t="str">
        <f t="shared" si="28"/>
        <v/>
      </c>
      <c r="BO66" s="238" t="str">
        <f t="shared" si="29"/>
        <v/>
      </c>
      <c r="BQ66" s="238" t="str">
        <f t="shared" si="30"/>
        <v/>
      </c>
      <c r="BS66" s="238" t="str">
        <f t="shared" si="31"/>
        <v/>
      </c>
      <c r="BU66" s="238" t="str">
        <f t="shared" si="32"/>
        <v/>
      </c>
      <c r="BW66" s="238" t="str">
        <f t="shared" si="33"/>
        <v/>
      </c>
      <c r="BY66" s="238" t="str">
        <f t="shared" si="34"/>
        <v/>
      </c>
      <c r="CA66" s="238" t="str">
        <f t="shared" si="35"/>
        <v/>
      </c>
      <c r="CC66" s="238" t="str">
        <f t="shared" si="36"/>
        <v/>
      </c>
      <c r="CE66" s="238" t="str">
        <f t="shared" si="37"/>
        <v/>
      </c>
      <c r="CG66" s="238" t="str">
        <f t="shared" si="38"/>
        <v/>
      </c>
      <c r="CI66" s="238" t="str">
        <f t="shared" si="38"/>
        <v/>
      </c>
      <c r="CK66" s="238" t="str">
        <f t="shared" si="39"/>
        <v/>
      </c>
      <c r="CM66" s="238" t="str">
        <f t="shared" si="40"/>
        <v/>
      </c>
      <c r="CO66" s="238" t="str">
        <f t="shared" si="41"/>
        <v/>
      </c>
      <c r="CQ66" s="238" t="str">
        <f t="shared" si="42"/>
        <v/>
      </c>
      <c r="CS66" s="238" t="str">
        <f t="shared" si="43"/>
        <v/>
      </c>
      <c r="CU66" s="238" t="str">
        <f t="shared" si="44"/>
        <v/>
      </c>
      <c r="CW66" s="238" t="str">
        <f t="shared" si="45"/>
        <v/>
      </c>
      <c r="CY66" s="238" t="str">
        <f t="shared" si="46"/>
        <v/>
      </c>
      <c r="DA66" s="238" t="str">
        <f t="shared" si="47"/>
        <v/>
      </c>
      <c r="DC66" s="238" t="str">
        <f t="shared" si="48"/>
        <v/>
      </c>
      <c r="DE66" s="238" t="str">
        <f t="shared" si="49"/>
        <v/>
      </c>
      <c r="DG66" s="238" t="str">
        <f t="shared" si="50"/>
        <v/>
      </c>
      <c r="DI66" s="238" t="str">
        <f t="shared" si="51"/>
        <v/>
      </c>
      <c r="DK66" s="238" t="str">
        <f t="shared" si="52"/>
        <v/>
      </c>
      <c r="DM66" s="238" t="str">
        <f t="shared" si="53"/>
        <v/>
      </c>
      <c r="DO66" s="238" t="str">
        <f t="shared" si="54"/>
        <v/>
      </c>
      <c r="DQ66" s="238" t="str">
        <f t="shared" si="55"/>
        <v/>
      </c>
      <c r="DS66" s="238" t="str">
        <f t="shared" si="56"/>
        <v/>
      </c>
      <c r="DU66" s="238" t="str">
        <f t="shared" si="57"/>
        <v/>
      </c>
      <c r="DW66" s="238" t="str">
        <f t="shared" si="57"/>
        <v/>
      </c>
      <c r="DY66" s="238" t="str">
        <f t="shared" si="58"/>
        <v/>
      </c>
      <c r="EA66" s="238" t="str">
        <f t="shared" si="59"/>
        <v/>
      </c>
      <c r="EC66" s="238" t="str">
        <f t="shared" si="60"/>
        <v/>
      </c>
      <c r="EE66" s="238" t="str">
        <f t="shared" si="61"/>
        <v/>
      </c>
      <c r="EG66" s="238" t="str">
        <f t="shared" si="62"/>
        <v/>
      </c>
      <c r="EI66" s="238" t="str">
        <f t="shared" si="63"/>
        <v/>
      </c>
      <c r="EK66" s="238" t="str">
        <f t="shared" si="64"/>
        <v/>
      </c>
      <c r="EM66" s="238" t="str">
        <f t="shared" si="65"/>
        <v/>
      </c>
      <c r="EO66" s="238" t="str">
        <f t="shared" si="66"/>
        <v/>
      </c>
      <c r="EQ66" s="238" t="str">
        <f t="shared" si="67"/>
        <v/>
      </c>
      <c r="ES66" s="238" t="str">
        <f t="shared" si="68"/>
        <v/>
      </c>
      <c r="EU66" s="238" t="str">
        <f t="shared" si="69"/>
        <v/>
      </c>
      <c r="EW66" s="238" t="str">
        <f t="shared" si="70"/>
        <v/>
      </c>
      <c r="EY66" s="238" t="str">
        <f t="shared" si="71"/>
        <v/>
      </c>
      <c r="FA66" s="238" t="str">
        <f t="shared" si="72"/>
        <v/>
      </c>
      <c r="FC66" s="238" t="str">
        <f t="shared" si="73"/>
        <v/>
      </c>
      <c r="FE66" s="238" t="str">
        <f t="shared" si="74"/>
        <v/>
      </c>
      <c r="FG66" s="238" t="str">
        <f t="shared" si="75"/>
        <v/>
      </c>
    </row>
    <row r="67" spans="5:163" x14ac:dyDescent="0.25">
      <c r="E67" s="238" t="str">
        <f t="shared" si="0"/>
        <v/>
      </c>
      <c r="G67" s="238" t="str">
        <f t="shared" si="0"/>
        <v/>
      </c>
      <c r="I67" s="238" t="str">
        <f t="shared" si="1"/>
        <v/>
      </c>
      <c r="K67" s="238" t="str">
        <f t="shared" si="2"/>
        <v/>
      </c>
      <c r="M67" s="238" t="str">
        <f t="shared" si="3"/>
        <v/>
      </c>
      <c r="O67" s="238" t="str">
        <f t="shared" si="4"/>
        <v/>
      </c>
      <c r="Q67" s="238" t="str">
        <f t="shared" si="5"/>
        <v/>
      </c>
      <c r="S67" s="238" t="str">
        <f t="shared" si="6"/>
        <v/>
      </c>
      <c r="U67" s="238" t="str">
        <f t="shared" si="7"/>
        <v/>
      </c>
      <c r="W67" s="238" t="str">
        <f t="shared" si="8"/>
        <v/>
      </c>
      <c r="Y67" s="238" t="str">
        <f t="shared" si="9"/>
        <v/>
      </c>
      <c r="AA67" s="238" t="str">
        <f t="shared" si="10"/>
        <v/>
      </c>
      <c r="AC67" s="238" t="str">
        <f t="shared" si="11"/>
        <v/>
      </c>
      <c r="AE67" s="238" t="str">
        <f t="shared" si="12"/>
        <v/>
      </c>
      <c r="AG67" s="238" t="str">
        <f t="shared" si="13"/>
        <v/>
      </c>
      <c r="AI67" s="238" t="str">
        <f t="shared" si="14"/>
        <v/>
      </c>
      <c r="AK67" s="238" t="str">
        <f t="shared" si="15"/>
        <v/>
      </c>
      <c r="AM67" s="238" t="str">
        <f t="shared" si="16"/>
        <v/>
      </c>
      <c r="AO67" s="238" t="str">
        <f t="shared" si="17"/>
        <v/>
      </c>
      <c r="AQ67" s="238" t="str">
        <f t="shared" si="18"/>
        <v/>
      </c>
      <c r="AS67" s="238" t="str">
        <f t="shared" si="19"/>
        <v/>
      </c>
      <c r="AU67" s="238" t="str">
        <f t="shared" si="19"/>
        <v/>
      </c>
      <c r="AW67" s="238" t="str">
        <f t="shared" si="20"/>
        <v/>
      </c>
      <c r="AY67" s="238" t="str">
        <f t="shared" si="21"/>
        <v/>
      </c>
      <c r="BA67" s="238" t="str">
        <f t="shared" si="22"/>
        <v/>
      </c>
      <c r="BC67" s="238" t="str">
        <f t="shared" si="23"/>
        <v/>
      </c>
      <c r="BE67" s="238" t="str">
        <f t="shared" si="24"/>
        <v/>
      </c>
      <c r="BG67" s="238" t="str">
        <f t="shared" si="25"/>
        <v/>
      </c>
      <c r="BI67" s="238" t="str">
        <f t="shared" si="26"/>
        <v/>
      </c>
      <c r="BK67" s="238" t="str">
        <f t="shared" si="27"/>
        <v/>
      </c>
      <c r="BM67" s="238" t="str">
        <f t="shared" si="28"/>
        <v/>
      </c>
      <c r="BO67" s="238" t="str">
        <f t="shared" si="29"/>
        <v/>
      </c>
      <c r="BQ67" s="238" t="str">
        <f t="shared" si="30"/>
        <v/>
      </c>
      <c r="BS67" s="238" t="str">
        <f t="shared" si="31"/>
        <v/>
      </c>
      <c r="BU67" s="238" t="str">
        <f t="shared" si="32"/>
        <v/>
      </c>
      <c r="BW67" s="238" t="str">
        <f t="shared" si="33"/>
        <v/>
      </c>
      <c r="BY67" s="238" t="str">
        <f t="shared" si="34"/>
        <v/>
      </c>
      <c r="CA67" s="238" t="str">
        <f t="shared" si="35"/>
        <v/>
      </c>
      <c r="CC67" s="238" t="str">
        <f t="shared" si="36"/>
        <v/>
      </c>
      <c r="CE67" s="238" t="str">
        <f t="shared" si="37"/>
        <v/>
      </c>
      <c r="CG67" s="238" t="str">
        <f t="shared" si="38"/>
        <v/>
      </c>
      <c r="CI67" s="238" t="str">
        <f t="shared" si="38"/>
        <v/>
      </c>
      <c r="CK67" s="238" t="str">
        <f t="shared" si="39"/>
        <v/>
      </c>
      <c r="CM67" s="238" t="str">
        <f t="shared" si="40"/>
        <v/>
      </c>
      <c r="CO67" s="238" t="str">
        <f t="shared" si="41"/>
        <v/>
      </c>
      <c r="CQ67" s="238" t="str">
        <f t="shared" si="42"/>
        <v/>
      </c>
      <c r="CS67" s="238" t="str">
        <f t="shared" si="43"/>
        <v/>
      </c>
      <c r="CU67" s="238" t="str">
        <f t="shared" si="44"/>
        <v/>
      </c>
      <c r="CW67" s="238" t="str">
        <f t="shared" si="45"/>
        <v/>
      </c>
      <c r="CY67" s="238" t="str">
        <f t="shared" si="46"/>
        <v/>
      </c>
      <c r="DA67" s="238" t="str">
        <f t="shared" si="47"/>
        <v/>
      </c>
      <c r="DC67" s="238" t="str">
        <f t="shared" si="48"/>
        <v/>
      </c>
      <c r="DE67" s="238" t="str">
        <f t="shared" si="49"/>
        <v/>
      </c>
      <c r="DG67" s="238" t="str">
        <f t="shared" si="50"/>
        <v/>
      </c>
      <c r="DI67" s="238" t="str">
        <f t="shared" si="51"/>
        <v/>
      </c>
      <c r="DK67" s="238" t="str">
        <f t="shared" si="52"/>
        <v/>
      </c>
      <c r="DM67" s="238" t="str">
        <f t="shared" si="53"/>
        <v/>
      </c>
      <c r="DO67" s="238" t="str">
        <f t="shared" si="54"/>
        <v/>
      </c>
      <c r="DQ67" s="238" t="str">
        <f t="shared" si="55"/>
        <v/>
      </c>
      <c r="DS67" s="238" t="str">
        <f t="shared" si="56"/>
        <v/>
      </c>
      <c r="DU67" s="238" t="str">
        <f t="shared" si="57"/>
        <v/>
      </c>
      <c r="DW67" s="238" t="str">
        <f t="shared" si="57"/>
        <v/>
      </c>
      <c r="DY67" s="238" t="str">
        <f t="shared" si="58"/>
        <v/>
      </c>
      <c r="EA67" s="238" t="str">
        <f t="shared" si="59"/>
        <v/>
      </c>
      <c r="EC67" s="238" t="str">
        <f t="shared" si="60"/>
        <v/>
      </c>
      <c r="EE67" s="238" t="str">
        <f t="shared" si="61"/>
        <v/>
      </c>
      <c r="EG67" s="238" t="str">
        <f t="shared" si="62"/>
        <v/>
      </c>
      <c r="EI67" s="238" t="str">
        <f t="shared" si="63"/>
        <v/>
      </c>
      <c r="EK67" s="238" t="str">
        <f t="shared" si="64"/>
        <v/>
      </c>
      <c r="EM67" s="238" t="str">
        <f t="shared" si="65"/>
        <v/>
      </c>
      <c r="EO67" s="238" t="str">
        <f t="shared" si="66"/>
        <v/>
      </c>
      <c r="EQ67" s="238" t="str">
        <f t="shared" si="67"/>
        <v/>
      </c>
      <c r="ES67" s="238" t="str">
        <f t="shared" si="68"/>
        <v/>
      </c>
      <c r="EU67" s="238" t="str">
        <f t="shared" si="69"/>
        <v/>
      </c>
      <c r="EW67" s="238" t="str">
        <f t="shared" si="70"/>
        <v/>
      </c>
      <c r="EY67" s="238" t="str">
        <f t="shared" si="71"/>
        <v/>
      </c>
      <c r="FA67" s="238" t="str">
        <f t="shared" si="72"/>
        <v/>
      </c>
      <c r="FC67" s="238" t="str">
        <f t="shared" si="73"/>
        <v/>
      </c>
      <c r="FE67" s="238" t="str">
        <f t="shared" si="74"/>
        <v/>
      </c>
      <c r="FG67" s="238" t="str">
        <f t="shared" si="75"/>
        <v/>
      </c>
    </row>
    <row r="68" spans="5:163" x14ac:dyDescent="0.25">
      <c r="E68" s="238" t="str">
        <f t="shared" si="0"/>
        <v/>
      </c>
      <c r="G68" s="238" t="str">
        <f t="shared" si="0"/>
        <v/>
      </c>
      <c r="I68" s="238" t="str">
        <f t="shared" si="1"/>
        <v/>
      </c>
      <c r="K68" s="238" t="str">
        <f t="shared" si="2"/>
        <v/>
      </c>
      <c r="M68" s="238" t="str">
        <f t="shared" si="3"/>
        <v/>
      </c>
      <c r="O68" s="238" t="str">
        <f t="shared" si="4"/>
        <v/>
      </c>
      <c r="Q68" s="238" t="str">
        <f t="shared" si="5"/>
        <v/>
      </c>
      <c r="S68" s="238" t="str">
        <f t="shared" si="6"/>
        <v/>
      </c>
      <c r="U68" s="238" t="str">
        <f t="shared" si="7"/>
        <v/>
      </c>
      <c r="W68" s="238" t="str">
        <f t="shared" si="8"/>
        <v/>
      </c>
      <c r="Y68" s="238" t="str">
        <f t="shared" si="9"/>
        <v/>
      </c>
      <c r="AA68" s="238" t="str">
        <f t="shared" si="10"/>
        <v/>
      </c>
      <c r="AC68" s="238" t="str">
        <f t="shared" si="11"/>
        <v/>
      </c>
      <c r="AE68" s="238" t="str">
        <f t="shared" si="12"/>
        <v/>
      </c>
      <c r="AG68" s="238" t="str">
        <f t="shared" si="13"/>
        <v/>
      </c>
      <c r="AI68" s="238" t="str">
        <f t="shared" si="14"/>
        <v/>
      </c>
      <c r="AK68" s="238" t="str">
        <f t="shared" si="15"/>
        <v/>
      </c>
      <c r="AM68" s="238" t="str">
        <f t="shared" si="16"/>
        <v/>
      </c>
      <c r="AO68" s="238" t="str">
        <f t="shared" si="17"/>
        <v/>
      </c>
      <c r="AQ68" s="238" t="str">
        <f t="shared" si="18"/>
        <v/>
      </c>
      <c r="AS68" s="238" t="str">
        <f t="shared" si="19"/>
        <v/>
      </c>
      <c r="AU68" s="238" t="str">
        <f t="shared" si="19"/>
        <v/>
      </c>
      <c r="AW68" s="238" t="str">
        <f t="shared" si="20"/>
        <v/>
      </c>
      <c r="AY68" s="238" t="str">
        <f t="shared" si="21"/>
        <v/>
      </c>
      <c r="BA68" s="238" t="str">
        <f t="shared" si="22"/>
        <v/>
      </c>
      <c r="BC68" s="238" t="str">
        <f t="shared" si="23"/>
        <v/>
      </c>
      <c r="BE68" s="238" t="str">
        <f t="shared" si="24"/>
        <v/>
      </c>
      <c r="BG68" s="238" t="str">
        <f t="shared" si="25"/>
        <v/>
      </c>
      <c r="BI68" s="238" t="str">
        <f t="shared" si="26"/>
        <v/>
      </c>
      <c r="BK68" s="238" t="str">
        <f t="shared" si="27"/>
        <v/>
      </c>
      <c r="BM68" s="238" t="str">
        <f t="shared" si="28"/>
        <v/>
      </c>
      <c r="BO68" s="238" t="str">
        <f t="shared" si="29"/>
        <v/>
      </c>
      <c r="BQ68" s="238" t="str">
        <f t="shared" si="30"/>
        <v/>
      </c>
      <c r="BS68" s="238" t="str">
        <f t="shared" si="31"/>
        <v/>
      </c>
      <c r="BU68" s="238" t="str">
        <f t="shared" si="32"/>
        <v/>
      </c>
      <c r="BW68" s="238" t="str">
        <f t="shared" si="33"/>
        <v/>
      </c>
      <c r="BY68" s="238" t="str">
        <f t="shared" si="34"/>
        <v/>
      </c>
      <c r="CA68" s="238" t="str">
        <f t="shared" si="35"/>
        <v/>
      </c>
      <c r="CC68" s="238" t="str">
        <f t="shared" si="36"/>
        <v/>
      </c>
      <c r="CE68" s="238" t="str">
        <f t="shared" si="37"/>
        <v/>
      </c>
      <c r="CG68" s="238" t="str">
        <f t="shared" si="38"/>
        <v/>
      </c>
      <c r="CI68" s="238" t="str">
        <f t="shared" si="38"/>
        <v/>
      </c>
      <c r="CK68" s="238" t="str">
        <f t="shared" si="39"/>
        <v/>
      </c>
      <c r="CM68" s="238" t="str">
        <f t="shared" si="40"/>
        <v/>
      </c>
      <c r="CO68" s="238" t="str">
        <f t="shared" si="41"/>
        <v/>
      </c>
      <c r="CQ68" s="238" t="str">
        <f t="shared" si="42"/>
        <v/>
      </c>
      <c r="CS68" s="238" t="str">
        <f t="shared" si="43"/>
        <v/>
      </c>
      <c r="CU68" s="238" t="str">
        <f t="shared" si="44"/>
        <v/>
      </c>
      <c r="CW68" s="238" t="str">
        <f t="shared" si="45"/>
        <v/>
      </c>
      <c r="CY68" s="238" t="str">
        <f t="shared" si="46"/>
        <v/>
      </c>
      <c r="DA68" s="238" t="str">
        <f t="shared" si="47"/>
        <v/>
      </c>
      <c r="DC68" s="238" t="str">
        <f t="shared" si="48"/>
        <v/>
      </c>
      <c r="DE68" s="238" t="str">
        <f t="shared" si="49"/>
        <v/>
      </c>
      <c r="DG68" s="238" t="str">
        <f t="shared" si="50"/>
        <v/>
      </c>
      <c r="DI68" s="238" t="str">
        <f t="shared" si="51"/>
        <v/>
      </c>
      <c r="DK68" s="238" t="str">
        <f t="shared" si="52"/>
        <v/>
      </c>
      <c r="DM68" s="238" t="str">
        <f t="shared" si="53"/>
        <v/>
      </c>
      <c r="DO68" s="238" t="str">
        <f t="shared" si="54"/>
        <v/>
      </c>
      <c r="DQ68" s="238" t="str">
        <f t="shared" si="55"/>
        <v/>
      </c>
      <c r="DS68" s="238" t="str">
        <f t="shared" si="56"/>
        <v/>
      </c>
      <c r="DU68" s="238" t="str">
        <f t="shared" si="57"/>
        <v/>
      </c>
      <c r="DW68" s="238" t="str">
        <f t="shared" si="57"/>
        <v/>
      </c>
      <c r="DY68" s="238" t="str">
        <f t="shared" si="58"/>
        <v/>
      </c>
      <c r="EA68" s="238" t="str">
        <f t="shared" si="59"/>
        <v/>
      </c>
      <c r="EC68" s="238" t="str">
        <f t="shared" si="60"/>
        <v/>
      </c>
      <c r="EE68" s="238" t="str">
        <f t="shared" si="61"/>
        <v/>
      </c>
      <c r="EG68" s="238" t="str">
        <f t="shared" si="62"/>
        <v/>
      </c>
      <c r="EI68" s="238" t="str">
        <f t="shared" si="63"/>
        <v/>
      </c>
      <c r="EK68" s="238" t="str">
        <f t="shared" si="64"/>
        <v/>
      </c>
      <c r="EM68" s="238" t="str">
        <f t="shared" si="65"/>
        <v/>
      </c>
      <c r="EO68" s="238" t="str">
        <f t="shared" si="66"/>
        <v/>
      </c>
      <c r="EQ68" s="238" t="str">
        <f t="shared" si="67"/>
        <v/>
      </c>
      <c r="ES68" s="238" t="str">
        <f t="shared" si="68"/>
        <v/>
      </c>
      <c r="EU68" s="238" t="str">
        <f t="shared" si="69"/>
        <v/>
      </c>
      <c r="EW68" s="238" t="str">
        <f t="shared" si="70"/>
        <v/>
      </c>
      <c r="EY68" s="238" t="str">
        <f t="shared" si="71"/>
        <v/>
      </c>
      <c r="FA68" s="238" t="str">
        <f t="shared" si="72"/>
        <v/>
      </c>
      <c r="FC68" s="238" t="str">
        <f t="shared" si="73"/>
        <v/>
      </c>
      <c r="FE68" s="238" t="str">
        <f t="shared" si="74"/>
        <v/>
      </c>
      <c r="FG68" s="238" t="str">
        <f t="shared" si="75"/>
        <v/>
      </c>
    </row>
    <row r="69" spans="5:163" x14ac:dyDescent="0.25">
      <c r="E69" s="238" t="str">
        <f t="shared" si="0"/>
        <v/>
      </c>
      <c r="G69" s="238" t="str">
        <f t="shared" si="0"/>
        <v/>
      </c>
      <c r="I69" s="238" t="str">
        <f t="shared" si="1"/>
        <v/>
      </c>
      <c r="K69" s="238" t="str">
        <f t="shared" si="2"/>
        <v/>
      </c>
      <c r="M69" s="238" t="str">
        <f t="shared" si="3"/>
        <v/>
      </c>
      <c r="O69" s="238" t="str">
        <f t="shared" si="4"/>
        <v/>
      </c>
      <c r="Q69" s="238" t="str">
        <f t="shared" si="5"/>
        <v/>
      </c>
      <c r="S69" s="238" t="str">
        <f t="shared" si="6"/>
        <v/>
      </c>
      <c r="U69" s="238" t="str">
        <f t="shared" si="7"/>
        <v/>
      </c>
      <c r="W69" s="238" t="str">
        <f t="shared" si="8"/>
        <v/>
      </c>
      <c r="Y69" s="238" t="str">
        <f t="shared" si="9"/>
        <v/>
      </c>
      <c r="AA69" s="238" t="str">
        <f t="shared" si="10"/>
        <v/>
      </c>
      <c r="AC69" s="238" t="str">
        <f t="shared" si="11"/>
        <v/>
      </c>
      <c r="AE69" s="238" t="str">
        <f t="shared" si="12"/>
        <v/>
      </c>
      <c r="AG69" s="238" t="str">
        <f t="shared" si="13"/>
        <v/>
      </c>
      <c r="AI69" s="238" t="str">
        <f t="shared" si="14"/>
        <v/>
      </c>
      <c r="AK69" s="238" t="str">
        <f t="shared" si="15"/>
        <v/>
      </c>
      <c r="AM69" s="238" t="str">
        <f t="shared" si="16"/>
        <v/>
      </c>
      <c r="AO69" s="238" t="str">
        <f t="shared" si="17"/>
        <v/>
      </c>
      <c r="AQ69" s="238" t="str">
        <f t="shared" si="18"/>
        <v/>
      </c>
      <c r="AS69" s="238" t="str">
        <f t="shared" si="19"/>
        <v/>
      </c>
      <c r="AU69" s="238" t="str">
        <f t="shared" si="19"/>
        <v/>
      </c>
      <c r="AW69" s="238" t="str">
        <f t="shared" si="20"/>
        <v/>
      </c>
      <c r="AY69" s="238" t="str">
        <f t="shared" si="21"/>
        <v/>
      </c>
      <c r="BA69" s="238" t="str">
        <f t="shared" si="22"/>
        <v/>
      </c>
      <c r="BC69" s="238" t="str">
        <f t="shared" si="23"/>
        <v/>
      </c>
      <c r="BE69" s="238" t="str">
        <f t="shared" si="24"/>
        <v/>
      </c>
      <c r="BG69" s="238" t="str">
        <f t="shared" si="25"/>
        <v/>
      </c>
      <c r="BI69" s="238" t="str">
        <f t="shared" si="26"/>
        <v/>
      </c>
      <c r="BK69" s="238" t="str">
        <f t="shared" si="27"/>
        <v/>
      </c>
      <c r="BM69" s="238" t="str">
        <f t="shared" si="28"/>
        <v/>
      </c>
      <c r="BO69" s="238" t="str">
        <f t="shared" si="29"/>
        <v/>
      </c>
      <c r="BQ69" s="238" t="str">
        <f t="shared" si="30"/>
        <v/>
      </c>
      <c r="BS69" s="238" t="str">
        <f t="shared" si="31"/>
        <v/>
      </c>
      <c r="BU69" s="238" t="str">
        <f t="shared" si="32"/>
        <v/>
      </c>
      <c r="BW69" s="238" t="str">
        <f t="shared" si="33"/>
        <v/>
      </c>
      <c r="BY69" s="238" t="str">
        <f t="shared" si="34"/>
        <v/>
      </c>
      <c r="CA69" s="238" t="str">
        <f t="shared" si="35"/>
        <v/>
      </c>
      <c r="CC69" s="238" t="str">
        <f t="shared" si="36"/>
        <v/>
      </c>
      <c r="CE69" s="238" t="str">
        <f t="shared" si="37"/>
        <v/>
      </c>
      <c r="CG69" s="238" t="str">
        <f t="shared" si="38"/>
        <v/>
      </c>
      <c r="CI69" s="238" t="str">
        <f t="shared" si="38"/>
        <v/>
      </c>
      <c r="CK69" s="238" t="str">
        <f t="shared" si="39"/>
        <v/>
      </c>
      <c r="CM69" s="238" t="str">
        <f t="shared" si="40"/>
        <v/>
      </c>
      <c r="CO69" s="238" t="str">
        <f t="shared" si="41"/>
        <v/>
      </c>
      <c r="CQ69" s="238" t="str">
        <f t="shared" si="42"/>
        <v/>
      </c>
      <c r="CS69" s="238" t="str">
        <f t="shared" si="43"/>
        <v/>
      </c>
      <c r="CU69" s="238" t="str">
        <f t="shared" si="44"/>
        <v/>
      </c>
      <c r="CW69" s="238" t="str">
        <f t="shared" si="45"/>
        <v/>
      </c>
      <c r="CY69" s="238" t="str">
        <f t="shared" si="46"/>
        <v/>
      </c>
      <c r="DA69" s="238" t="str">
        <f t="shared" si="47"/>
        <v/>
      </c>
      <c r="DC69" s="238" t="str">
        <f t="shared" si="48"/>
        <v/>
      </c>
      <c r="DE69" s="238" t="str">
        <f t="shared" si="49"/>
        <v/>
      </c>
      <c r="DG69" s="238" t="str">
        <f t="shared" si="50"/>
        <v/>
      </c>
      <c r="DI69" s="238" t="str">
        <f t="shared" si="51"/>
        <v/>
      </c>
      <c r="DK69" s="238" t="str">
        <f t="shared" si="52"/>
        <v/>
      </c>
      <c r="DM69" s="238" t="str">
        <f t="shared" si="53"/>
        <v/>
      </c>
      <c r="DO69" s="238" t="str">
        <f t="shared" si="54"/>
        <v/>
      </c>
      <c r="DQ69" s="238" t="str">
        <f t="shared" si="55"/>
        <v/>
      </c>
      <c r="DS69" s="238" t="str">
        <f t="shared" si="56"/>
        <v/>
      </c>
      <c r="DU69" s="238" t="str">
        <f t="shared" si="57"/>
        <v/>
      </c>
      <c r="DW69" s="238" t="str">
        <f t="shared" si="57"/>
        <v/>
      </c>
      <c r="DY69" s="238" t="str">
        <f t="shared" si="58"/>
        <v/>
      </c>
      <c r="EA69" s="238" t="str">
        <f t="shared" si="59"/>
        <v/>
      </c>
      <c r="EC69" s="238" t="str">
        <f t="shared" si="60"/>
        <v/>
      </c>
      <c r="EE69" s="238" t="str">
        <f t="shared" si="61"/>
        <v/>
      </c>
      <c r="EG69" s="238" t="str">
        <f t="shared" si="62"/>
        <v/>
      </c>
      <c r="EI69" s="238" t="str">
        <f t="shared" si="63"/>
        <v/>
      </c>
      <c r="EK69" s="238" t="str">
        <f t="shared" si="64"/>
        <v/>
      </c>
      <c r="EM69" s="238" t="str">
        <f t="shared" si="65"/>
        <v/>
      </c>
      <c r="EO69" s="238" t="str">
        <f t="shared" si="66"/>
        <v/>
      </c>
      <c r="EQ69" s="238" t="str">
        <f t="shared" si="67"/>
        <v/>
      </c>
      <c r="ES69" s="238" t="str">
        <f t="shared" si="68"/>
        <v/>
      </c>
      <c r="EU69" s="238" t="str">
        <f t="shared" si="69"/>
        <v/>
      </c>
      <c r="EW69" s="238" t="str">
        <f t="shared" si="70"/>
        <v/>
      </c>
      <c r="EY69" s="238" t="str">
        <f t="shared" si="71"/>
        <v/>
      </c>
      <c r="FA69" s="238" t="str">
        <f t="shared" si="72"/>
        <v/>
      </c>
      <c r="FC69" s="238" t="str">
        <f t="shared" si="73"/>
        <v/>
      </c>
      <c r="FE69" s="238" t="str">
        <f t="shared" si="74"/>
        <v/>
      </c>
      <c r="FG69" s="238" t="str">
        <f t="shared" si="75"/>
        <v/>
      </c>
    </row>
    <row r="70" spans="5:163" x14ac:dyDescent="0.25">
      <c r="E70" s="238" t="str">
        <f t="shared" si="0"/>
        <v/>
      </c>
      <c r="G70" s="238" t="str">
        <f t="shared" si="0"/>
        <v/>
      </c>
      <c r="I70" s="238" t="str">
        <f t="shared" si="1"/>
        <v/>
      </c>
      <c r="K70" s="238" t="str">
        <f t="shared" si="2"/>
        <v/>
      </c>
      <c r="M70" s="238" t="str">
        <f t="shared" si="3"/>
        <v/>
      </c>
      <c r="O70" s="238" t="str">
        <f t="shared" si="4"/>
        <v/>
      </c>
      <c r="Q70" s="238" t="str">
        <f t="shared" si="5"/>
        <v/>
      </c>
      <c r="S70" s="238" t="str">
        <f t="shared" si="6"/>
        <v/>
      </c>
      <c r="U70" s="238" t="str">
        <f t="shared" si="7"/>
        <v/>
      </c>
      <c r="W70" s="238" t="str">
        <f t="shared" si="8"/>
        <v/>
      </c>
      <c r="Y70" s="238" t="str">
        <f t="shared" si="9"/>
        <v/>
      </c>
      <c r="AA70" s="238" t="str">
        <f t="shared" si="10"/>
        <v/>
      </c>
      <c r="AC70" s="238" t="str">
        <f t="shared" si="11"/>
        <v/>
      </c>
      <c r="AE70" s="238" t="str">
        <f t="shared" si="12"/>
        <v/>
      </c>
      <c r="AG70" s="238" t="str">
        <f t="shared" si="13"/>
        <v/>
      </c>
      <c r="AI70" s="238" t="str">
        <f t="shared" si="14"/>
        <v/>
      </c>
      <c r="AK70" s="238" t="str">
        <f t="shared" si="15"/>
        <v/>
      </c>
      <c r="AM70" s="238" t="str">
        <f t="shared" si="16"/>
        <v/>
      </c>
      <c r="AO70" s="238" t="str">
        <f t="shared" si="17"/>
        <v/>
      </c>
      <c r="AQ70" s="238" t="str">
        <f t="shared" si="18"/>
        <v/>
      </c>
      <c r="AS70" s="238" t="str">
        <f t="shared" si="19"/>
        <v/>
      </c>
      <c r="AU70" s="238" t="str">
        <f t="shared" si="19"/>
        <v/>
      </c>
      <c r="AW70" s="238" t="str">
        <f t="shared" si="20"/>
        <v/>
      </c>
      <c r="AY70" s="238" t="str">
        <f t="shared" si="21"/>
        <v/>
      </c>
      <c r="BA70" s="238" t="str">
        <f t="shared" si="22"/>
        <v/>
      </c>
      <c r="BC70" s="238" t="str">
        <f t="shared" si="23"/>
        <v/>
      </c>
      <c r="BE70" s="238" t="str">
        <f t="shared" si="24"/>
        <v/>
      </c>
      <c r="BG70" s="238" t="str">
        <f t="shared" si="25"/>
        <v/>
      </c>
      <c r="BI70" s="238" t="str">
        <f t="shared" si="26"/>
        <v/>
      </c>
      <c r="BK70" s="238" t="str">
        <f t="shared" si="27"/>
        <v/>
      </c>
      <c r="BM70" s="238" t="str">
        <f t="shared" si="28"/>
        <v/>
      </c>
      <c r="BO70" s="238" t="str">
        <f t="shared" si="29"/>
        <v/>
      </c>
      <c r="BQ70" s="238" t="str">
        <f t="shared" si="30"/>
        <v/>
      </c>
      <c r="BS70" s="238" t="str">
        <f t="shared" si="31"/>
        <v/>
      </c>
      <c r="BU70" s="238" t="str">
        <f t="shared" si="32"/>
        <v/>
      </c>
      <c r="BW70" s="238" t="str">
        <f t="shared" si="33"/>
        <v/>
      </c>
      <c r="BY70" s="238" t="str">
        <f t="shared" si="34"/>
        <v/>
      </c>
      <c r="CA70" s="238" t="str">
        <f t="shared" si="35"/>
        <v/>
      </c>
      <c r="CC70" s="238" t="str">
        <f t="shared" si="36"/>
        <v/>
      </c>
      <c r="CE70" s="238" t="str">
        <f t="shared" si="37"/>
        <v/>
      </c>
      <c r="CG70" s="238" t="str">
        <f t="shared" si="38"/>
        <v/>
      </c>
      <c r="CI70" s="238" t="str">
        <f t="shared" si="38"/>
        <v/>
      </c>
      <c r="CK70" s="238" t="str">
        <f t="shared" si="39"/>
        <v/>
      </c>
      <c r="CM70" s="238" t="str">
        <f t="shared" si="40"/>
        <v/>
      </c>
      <c r="CO70" s="238" t="str">
        <f t="shared" si="41"/>
        <v/>
      </c>
      <c r="CQ70" s="238" t="str">
        <f t="shared" si="42"/>
        <v/>
      </c>
      <c r="CS70" s="238" t="str">
        <f t="shared" si="43"/>
        <v/>
      </c>
      <c r="CU70" s="238" t="str">
        <f t="shared" si="44"/>
        <v/>
      </c>
      <c r="CW70" s="238" t="str">
        <f t="shared" si="45"/>
        <v/>
      </c>
      <c r="CY70" s="238" t="str">
        <f t="shared" si="46"/>
        <v/>
      </c>
      <c r="DA70" s="238" t="str">
        <f t="shared" si="47"/>
        <v/>
      </c>
      <c r="DC70" s="238" t="str">
        <f t="shared" si="48"/>
        <v/>
      </c>
      <c r="DE70" s="238" t="str">
        <f t="shared" si="49"/>
        <v/>
      </c>
      <c r="DG70" s="238" t="str">
        <f t="shared" si="50"/>
        <v/>
      </c>
      <c r="DI70" s="238" t="str">
        <f t="shared" si="51"/>
        <v/>
      </c>
      <c r="DK70" s="238" t="str">
        <f t="shared" si="52"/>
        <v/>
      </c>
      <c r="DM70" s="238" t="str">
        <f t="shared" si="53"/>
        <v/>
      </c>
      <c r="DO70" s="238" t="str">
        <f t="shared" si="54"/>
        <v/>
      </c>
      <c r="DQ70" s="238" t="str">
        <f t="shared" si="55"/>
        <v/>
      </c>
      <c r="DS70" s="238" t="str">
        <f t="shared" si="56"/>
        <v/>
      </c>
      <c r="DU70" s="238" t="str">
        <f t="shared" si="57"/>
        <v/>
      </c>
      <c r="DW70" s="238" t="str">
        <f t="shared" si="57"/>
        <v/>
      </c>
      <c r="DY70" s="238" t="str">
        <f t="shared" si="58"/>
        <v/>
      </c>
      <c r="EA70" s="238" t="str">
        <f t="shared" si="59"/>
        <v/>
      </c>
      <c r="EC70" s="238" t="str">
        <f t="shared" si="60"/>
        <v/>
      </c>
      <c r="EE70" s="238" t="str">
        <f t="shared" si="61"/>
        <v/>
      </c>
      <c r="EG70" s="238" t="str">
        <f t="shared" si="62"/>
        <v/>
      </c>
      <c r="EI70" s="238" t="str">
        <f t="shared" si="63"/>
        <v/>
      </c>
      <c r="EK70" s="238" t="str">
        <f t="shared" si="64"/>
        <v/>
      </c>
      <c r="EM70" s="238" t="str">
        <f t="shared" si="65"/>
        <v/>
      </c>
      <c r="EO70" s="238" t="str">
        <f t="shared" si="66"/>
        <v/>
      </c>
      <c r="EQ70" s="238" t="str">
        <f t="shared" si="67"/>
        <v/>
      </c>
      <c r="ES70" s="238" t="str">
        <f t="shared" si="68"/>
        <v/>
      </c>
      <c r="EU70" s="238" t="str">
        <f t="shared" si="69"/>
        <v/>
      </c>
      <c r="EW70" s="238" t="str">
        <f t="shared" si="70"/>
        <v/>
      </c>
      <c r="EY70" s="238" t="str">
        <f t="shared" si="71"/>
        <v/>
      </c>
      <c r="FA70" s="238" t="str">
        <f t="shared" si="72"/>
        <v/>
      </c>
      <c r="FC70" s="238" t="str">
        <f t="shared" si="73"/>
        <v/>
      </c>
      <c r="FE70" s="238" t="str">
        <f t="shared" si="74"/>
        <v/>
      </c>
      <c r="FG70" s="238" t="str">
        <f t="shared" si="75"/>
        <v/>
      </c>
    </row>
    <row r="71" spans="5:163" x14ac:dyDescent="0.25">
      <c r="E71" s="238" t="str">
        <f t="shared" si="0"/>
        <v/>
      </c>
      <c r="G71" s="238" t="str">
        <f t="shared" si="0"/>
        <v/>
      </c>
      <c r="I71" s="238" t="str">
        <f t="shared" si="1"/>
        <v/>
      </c>
      <c r="K71" s="238" t="str">
        <f t="shared" si="2"/>
        <v/>
      </c>
      <c r="M71" s="238" t="str">
        <f t="shared" si="3"/>
        <v/>
      </c>
      <c r="O71" s="238" t="str">
        <f t="shared" si="4"/>
        <v/>
      </c>
      <c r="Q71" s="238" t="str">
        <f t="shared" si="5"/>
        <v/>
      </c>
      <c r="S71" s="238" t="str">
        <f t="shared" si="6"/>
        <v/>
      </c>
      <c r="U71" s="238" t="str">
        <f t="shared" si="7"/>
        <v/>
      </c>
      <c r="W71" s="238" t="str">
        <f t="shared" si="8"/>
        <v/>
      </c>
      <c r="Y71" s="238" t="str">
        <f t="shared" si="9"/>
        <v/>
      </c>
      <c r="AA71" s="238" t="str">
        <f t="shared" si="10"/>
        <v/>
      </c>
      <c r="AC71" s="238" t="str">
        <f t="shared" si="11"/>
        <v/>
      </c>
      <c r="AE71" s="238" t="str">
        <f t="shared" si="12"/>
        <v/>
      </c>
      <c r="AG71" s="238" t="str">
        <f t="shared" si="13"/>
        <v/>
      </c>
      <c r="AI71" s="238" t="str">
        <f t="shared" si="14"/>
        <v/>
      </c>
      <c r="AK71" s="238" t="str">
        <f t="shared" si="15"/>
        <v/>
      </c>
      <c r="AM71" s="238" t="str">
        <f t="shared" si="16"/>
        <v/>
      </c>
      <c r="AO71" s="238" t="str">
        <f t="shared" si="17"/>
        <v/>
      </c>
      <c r="AQ71" s="238" t="str">
        <f t="shared" si="18"/>
        <v/>
      </c>
      <c r="AS71" s="238" t="str">
        <f t="shared" si="19"/>
        <v/>
      </c>
      <c r="AU71" s="238" t="str">
        <f t="shared" si="19"/>
        <v/>
      </c>
      <c r="AW71" s="238" t="str">
        <f t="shared" si="20"/>
        <v/>
      </c>
      <c r="AY71" s="238" t="str">
        <f t="shared" si="21"/>
        <v/>
      </c>
      <c r="BA71" s="238" t="str">
        <f t="shared" si="22"/>
        <v/>
      </c>
      <c r="BC71" s="238" t="str">
        <f t="shared" si="23"/>
        <v/>
      </c>
      <c r="BE71" s="238" t="str">
        <f t="shared" si="24"/>
        <v/>
      </c>
      <c r="BG71" s="238" t="str">
        <f t="shared" si="25"/>
        <v/>
      </c>
      <c r="BI71" s="238" t="str">
        <f t="shared" si="26"/>
        <v/>
      </c>
      <c r="BK71" s="238" t="str">
        <f t="shared" si="27"/>
        <v/>
      </c>
      <c r="BM71" s="238" t="str">
        <f t="shared" si="28"/>
        <v/>
      </c>
      <c r="BO71" s="238" t="str">
        <f t="shared" si="29"/>
        <v/>
      </c>
      <c r="BQ71" s="238" t="str">
        <f t="shared" si="30"/>
        <v/>
      </c>
      <c r="BS71" s="238" t="str">
        <f t="shared" si="31"/>
        <v/>
      </c>
      <c r="BU71" s="238" t="str">
        <f t="shared" si="32"/>
        <v/>
      </c>
      <c r="BW71" s="238" t="str">
        <f t="shared" si="33"/>
        <v/>
      </c>
      <c r="BY71" s="238" t="str">
        <f t="shared" si="34"/>
        <v/>
      </c>
      <c r="CA71" s="238" t="str">
        <f t="shared" si="35"/>
        <v/>
      </c>
      <c r="CC71" s="238" t="str">
        <f t="shared" si="36"/>
        <v/>
      </c>
      <c r="CE71" s="238" t="str">
        <f t="shared" si="37"/>
        <v/>
      </c>
      <c r="CG71" s="238" t="str">
        <f t="shared" si="38"/>
        <v/>
      </c>
      <c r="CI71" s="238" t="str">
        <f t="shared" si="38"/>
        <v/>
      </c>
      <c r="CK71" s="238" t="str">
        <f t="shared" si="39"/>
        <v/>
      </c>
      <c r="CM71" s="238" t="str">
        <f t="shared" si="40"/>
        <v/>
      </c>
      <c r="CO71" s="238" t="str">
        <f t="shared" si="41"/>
        <v/>
      </c>
      <c r="CQ71" s="238" t="str">
        <f t="shared" si="42"/>
        <v/>
      </c>
      <c r="CS71" s="238" t="str">
        <f t="shared" si="43"/>
        <v/>
      </c>
      <c r="CU71" s="238" t="str">
        <f t="shared" si="44"/>
        <v/>
      </c>
      <c r="CW71" s="238" t="str">
        <f t="shared" si="45"/>
        <v/>
      </c>
      <c r="CY71" s="238" t="str">
        <f t="shared" si="46"/>
        <v/>
      </c>
      <c r="DA71" s="238" t="str">
        <f t="shared" si="47"/>
        <v/>
      </c>
      <c r="DC71" s="238" t="str">
        <f t="shared" si="48"/>
        <v/>
      </c>
      <c r="DE71" s="238" t="str">
        <f t="shared" si="49"/>
        <v/>
      </c>
      <c r="DG71" s="238" t="str">
        <f t="shared" si="50"/>
        <v/>
      </c>
      <c r="DI71" s="238" t="str">
        <f t="shared" si="51"/>
        <v/>
      </c>
      <c r="DK71" s="238" t="str">
        <f t="shared" si="52"/>
        <v/>
      </c>
      <c r="DM71" s="238" t="str">
        <f t="shared" si="53"/>
        <v/>
      </c>
      <c r="DO71" s="238" t="str">
        <f t="shared" si="54"/>
        <v/>
      </c>
      <c r="DQ71" s="238" t="str">
        <f t="shared" si="55"/>
        <v/>
      </c>
      <c r="DS71" s="238" t="str">
        <f t="shared" si="56"/>
        <v/>
      </c>
      <c r="DU71" s="238" t="str">
        <f t="shared" si="57"/>
        <v/>
      </c>
      <c r="DW71" s="238" t="str">
        <f t="shared" si="57"/>
        <v/>
      </c>
      <c r="DY71" s="238" t="str">
        <f t="shared" si="58"/>
        <v/>
      </c>
      <c r="EA71" s="238" t="str">
        <f t="shared" si="59"/>
        <v/>
      </c>
      <c r="EC71" s="238" t="str">
        <f t="shared" si="60"/>
        <v/>
      </c>
      <c r="EE71" s="238" t="str">
        <f t="shared" si="61"/>
        <v/>
      </c>
      <c r="EG71" s="238" t="str">
        <f t="shared" si="62"/>
        <v/>
      </c>
      <c r="EI71" s="238" t="str">
        <f t="shared" si="63"/>
        <v/>
      </c>
      <c r="EK71" s="238" t="str">
        <f t="shared" si="64"/>
        <v/>
      </c>
      <c r="EM71" s="238" t="str">
        <f t="shared" si="65"/>
        <v/>
      </c>
      <c r="EO71" s="238" t="str">
        <f t="shared" si="66"/>
        <v/>
      </c>
      <c r="EQ71" s="238" t="str">
        <f t="shared" si="67"/>
        <v/>
      </c>
      <c r="ES71" s="238" t="str">
        <f t="shared" si="68"/>
        <v/>
      </c>
      <c r="EU71" s="238" t="str">
        <f t="shared" si="69"/>
        <v/>
      </c>
      <c r="EW71" s="238" t="str">
        <f t="shared" si="70"/>
        <v/>
      </c>
      <c r="EY71" s="238" t="str">
        <f t="shared" si="71"/>
        <v/>
      </c>
      <c r="FA71" s="238" t="str">
        <f t="shared" si="72"/>
        <v/>
      </c>
      <c r="FC71" s="238" t="str">
        <f t="shared" si="73"/>
        <v/>
      </c>
      <c r="FE71" s="238" t="str">
        <f t="shared" si="74"/>
        <v/>
      </c>
      <c r="FG71" s="238" t="str">
        <f t="shared" si="75"/>
        <v/>
      </c>
    </row>
    <row r="72" spans="5:163" x14ac:dyDescent="0.25">
      <c r="E72" s="238" t="str">
        <f t="shared" si="0"/>
        <v/>
      </c>
      <c r="G72" s="238" t="str">
        <f t="shared" si="0"/>
        <v/>
      </c>
      <c r="I72" s="238" t="str">
        <f t="shared" si="1"/>
        <v/>
      </c>
      <c r="K72" s="238" t="str">
        <f t="shared" si="2"/>
        <v/>
      </c>
      <c r="M72" s="238" t="str">
        <f t="shared" si="3"/>
        <v/>
      </c>
      <c r="O72" s="238" t="str">
        <f t="shared" si="4"/>
        <v/>
      </c>
      <c r="Q72" s="238" t="str">
        <f t="shared" si="5"/>
        <v/>
      </c>
      <c r="S72" s="238" t="str">
        <f t="shared" si="6"/>
        <v/>
      </c>
      <c r="U72" s="238" t="str">
        <f t="shared" si="7"/>
        <v/>
      </c>
      <c r="W72" s="238" t="str">
        <f t="shared" si="8"/>
        <v/>
      </c>
      <c r="Y72" s="238" t="str">
        <f t="shared" si="9"/>
        <v/>
      </c>
      <c r="AA72" s="238" t="str">
        <f t="shared" si="10"/>
        <v/>
      </c>
      <c r="AC72" s="238" t="str">
        <f t="shared" si="11"/>
        <v/>
      </c>
      <c r="AE72" s="238" t="str">
        <f t="shared" si="12"/>
        <v/>
      </c>
      <c r="AG72" s="238" t="str">
        <f t="shared" si="13"/>
        <v/>
      </c>
      <c r="AI72" s="238" t="str">
        <f t="shared" si="14"/>
        <v/>
      </c>
      <c r="AK72" s="238" t="str">
        <f t="shared" si="15"/>
        <v/>
      </c>
      <c r="AM72" s="238" t="str">
        <f t="shared" si="16"/>
        <v/>
      </c>
      <c r="AO72" s="238" t="str">
        <f t="shared" si="17"/>
        <v/>
      </c>
      <c r="AQ72" s="238" t="str">
        <f t="shared" si="18"/>
        <v/>
      </c>
      <c r="AS72" s="238" t="str">
        <f t="shared" si="19"/>
        <v/>
      </c>
      <c r="AU72" s="238" t="str">
        <f t="shared" si="19"/>
        <v/>
      </c>
      <c r="AW72" s="238" t="str">
        <f t="shared" si="20"/>
        <v/>
      </c>
      <c r="AY72" s="238" t="str">
        <f t="shared" si="21"/>
        <v/>
      </c>
      <c r="BA72" s="238" t="str">
        <f t="shared" si="22"/>
        <v/>
      </c>
      <c r="BC72" s="238" t="str">
        <f t="shared" si="23"/>
        <v/>
      </c>
      <c r="BE72" s="238" t="str">
        <f t="shared" si="24"/>
        <v/>
      </c>
      <c r="BG72" s="238" t="str">
        <f t="shared" si="25"/>
        <v/>
      </c>
      <c r="BI72" s="238" t="str">
        <f t="shared" si="26"/>
        <v/>
      </c>
      <c r="BK72" s="238" t="str">
        <f t="shared" si="27"/>
        <v/>
      </c>
      <c r="BM72" s="238" t="str">
        <f t="shared" si="28"/>
        <v/>
      </c>
      <c r="BO72" s="238" t="str">
        <f t="shared" si="29"/>
        <v/>
      </c>
      <c r="BQ72" s="238" t="str">
        <f t="shared" si="30"/>
        <v/>
      </c>
      <c r="BS72" s="238" t="str">
        <f t="shared" si="31"/>
        <v/>
      </c>
      <c r="BU72" s="238" t="str">
        <f t="shared" si="32"/>
        <v/>
      </c>
      <c r="BW72" s="238" t="str">
        <f t="shared" si="33"/>
        <v/>
      </c>
      <c r="BY72" s="238" t="str">
        <f t="shared" si="34"/>
        <v/>
      </c>
      <c r="CA72" s="238" t="str">
        <f t="shared" si="35"/>
        <v/>
      </c>
      <c r="CC72" s="238" t="str">
        <f t="shared" si="36"/>
        <v/>
      </c>
      <c r="CE72" s="238" t="str">
        <f t="shared" si="37"/>
        <v/>
      </c>
      <c r="CG72" s="238" t="str">
        <f t="shared" si="38"/>
        <v/>
      </c>
      <c r="CI72" s="238" t="str">
        <f t="shared" si="38"/>
        <v/>
      </c>
      <c r="CK72" s="238" t="str">
        <f t="shared" si="39"/>
        <v/>
      </c>
      <c r="CM72" s="238" t="str">
        <f t="shared" si="40"/>
        <v/>
      </c>
      <c r="CO72" s="238" t="str">
        <f t="shared" si="41"/>
        <v/>
      </c>
      <c r="CQ72" s="238" t="str">
        <f t="shared" si="42"/>
        <v/>
      </c>
      <c r="CS72" s="238" t="str">
        <f t="shared" si="43"/>
        <v/>
      </c>
      <c r="CU72" s="238" t="str">
        <f t="shared" si="44"/>
        <v/>
      </c>
      <c r="CW72" s="238" t="str">
        <f t="shared" si="45"/>
        <v/>
      </c>
      <c r="CY72" s="238" t="str">
        <f t="shared" si="46"/>
        <v/>
      </c>
      <c r="DA72" s="238" t="str">
        <f t="shared" si="47"/>
        <v/>
      </c>
      <c r="DC72" s="238" t="str">
        <f t="shared" si="48"/>
        <v/>
      </c>
      <c r="DE72" s="238" t="str">
        <f t="shared" si="49"/>
        <v/>
      </c>
      <c r="DG72" s="238" t="str">
        <f t="shared" si="50"/>
        <v/>
      </c>
      <c r="DI72" s="238" t="str">
        <f t="shared" si="51"/>
        <v/>
      </c>
      <c r="DK72" s="238" t="str">
        <f t="shared" si="52"/>
        <v/>
      </c>
      <c r="DM72" s="238" t="str">
        <f t="shared" si="53"/>
        <v/>
      </c>
      <c r="DO72" s="238" t="str">
        <f t="shared" si="54"/>
        <v/>
      </c>
      <c r="DQ72" s="238" t="str">
        <f t="shared" si="55"/>
        <v/>
      </c>
      <c r="DS72" s="238" t="str">
        <f t="shared" si="56"/>
        <v/>
      </c>
      <c r="DU72" s="238" t="str">
        <f t="shared" si="57"/>
        <v/>
      </c>
      <c r="DW72" s="238" t="str">
        <f t="shared" si="57"/>
        <v/>
      </c>
      <c r="DY72" s="238" t="str">
        <f t="shared" si="58"/>
        <v/>
      </c>
      <c r="EA72" s="238" t="str">
        <f t="shared" si="59"/>
        <v/>
      </c>
      <c r="EC72" s="238" t="str">
        <f t="shared" si="60"/>
        <v/>
      </c>
      <c r="EE72" s="238" t="str">
        <f t="shared" si="61"/>
        <v/>
      </c>
      <c r="EG72" s="238" t="str">
        <f t="shared" si="62"/>
        <v/>
      </c>
      <c r="EI72" s="238" t="str">
        <f t="shared" si="63"/>
        <v/>
      </c>
      <c r="EK72" s="238" t="str">
        <f t="shared" si="64"/>
        <v/>
      </c>
      <c r="EM72" s="238" t="str">
        <f t="shared" si="65"/>
        <v/>
      </c>
      <c r="EO72" s="238" t="str">
        <f t="shared" si="66"/>
        <v/>
      </c>
      <c r="EQ72" s="238" t="str">
        <f t="shared" si="67"/>
        <v/>
      </c>
      <c r="ES72" s="238" t="str">
        <f t="shared" si="68"/>
        <v/>
      </c>
      <c r="EU72" s="238" t="str">
        <f t="shared" si="69"/>
        <v/>
      </c>
      <c r="EW72" s="238" t="str">
        <f t="shared" si="70"/>
        <v/>
      </c>
      <c r="EY72" s="238" t="str">
        <f t="shared" si="71"/>
        <v/>
      </c>
      <c r="FA72" s="238" t="str">
        <f t="shared" si="72"/>
        <v/>
      </c>
      <c r="FC72" s="238" t="str">
        <f t="shared" si="73"/>
        <v/>
      </c>
      <c r="FE72" s="238" t="str">
        <f t="shared" si="74"/>
        <v/>
      </c>
      <c r="FG72" s="238" t="str">
        <f t="shared" si="75"/>
        <v/>
      </c>
    </row>
    <row r="73" spans="5:163" x14ac:dyDescent="0.25">
      <c r="E73" s="238" t="str">
        <f t="shared" si="0"/>
        <v/>
      </c>
      <c r="G73" s="238" t="str">
        <f t="shared" si="0"/>
        <v/>
      </c>
      <c r="I73" s="238" t="str">
        <f t="shared" si="1"/>
        <v/>
      </c>
      <c r="K73" s="238" t="str">
        <f t="shared" si="2"/>
        <v/>
      </c>
      <c r="M73" s="238" t="str">
        <f t="shared" si="3"/>
        <v/>
      </c>
      <c r="O73" s="238" t="str">
        <f t="shared" si="4"/>
        <v/>
      </c>
      <c r="Q73" s="238" t="str">
        <f t="shared" si="5"/>
        <v/>
      </c>
      <c r="S73" s="238" t="str">
        <f t="shared" si="6"/>
        <v/>
      </c>
      <c r="U73" s="238" t="str">
        <f t="shared" si="7"/>
        <v/>
      </c>
      <c r="W73" s="238" t="str">
        <f t="shared" si="8"/>
        <v/>
      </c>
      <c r="Y73" s="238" t="str">
        <f t="shared" si="9"/>
        <v/>
      </c>
      <c r="AA73" s="238" t="str">
        <f t="shared" si="10"/>
        <v/>
      </c>
      <c r="AC73" s="238" t="str">
        <f t="shared" si="11"/>
        <v/>
      </c>
      <c r="AE73" s="238" t="str">
        <f t="shared" si="12"/>
        <v/>
      </c>
      <c r="AG73" s="238" t="str">
        <f t="shared" si="13"/>
        <v/>
      </c>
      <c r="AI73" s="238" t="str">
        <f t="shared" si="14"/>
        <v/>
      </c>
      <c r="AK73" s="238" t="str">
        <f t="shared" si="15"/>
        <v/>
      </c>
      <c r="AM73" s="238" t="str">
        <f t="shared" si="16"/>
        <v/>
      </c>
      <c r="AO73" s="238" t="str">
        <f t="shared" si="17"/>
        <v/>
      </c>
      <c r="AQ73" s="238" t="str">
        <f t="shared" si="18"/>
        <v/>
      </c>
      <c r="AS73" s="238" t="str">
        <f t="shared" si="19"/>
        <v/>
      </c>
      <c r="AU73" s="238" t="str">
        <f t="shared" si="19"/>
        <v/>
      </c>
      <c r="AW73" s="238" t="str">
        <f t="shared" si="20"/>
        <v/>
      </c>
      <c r="AY73" s="238" t="str">
        <f t="shared" si="21"/>
        <v/>
      </c>
      <c r="BA73" s="238" t="str">
        <f t="shared" si="22"/>
        <v/>
      </c>
      <c r="BC73" s="238" t="str">
        <f t="shared" si="23"/>
        <v/>
      </c>
      <c r="BE73" s="238" t="str">
        <f t="shared" si="24"/>
        <v/>
      </c>
      <c r="BG73" s="238" t="str">
        <f t="shared" si="25"/>
        <v/>
      </c>
      <c r="BI73" s="238" t="str">
        <f t="shared" si="26"/>
        <v/>
      </c>
      <c r="BK73" s="238" t="str">
        <f t="shared" si="27"/>
        <v/>
      </c>
      <c r="BM73" s="238" t="str">
        <f t="shared" si="28"/>
        <v/>
      </c>
      <c r="BO73" s="238" t="str">
        <f t="shared" si="29"/>
        <v/>
      </c>
      <c r="BQ73" s="238" t="str">
        <f t="shared" si="30"/>
        <v/>
      </c>
      <c r="BS73" s="238" t="str">
        <f t="shared" si="31"/>
        <v/>
      </c>
      <c r="BU73" s="238" t="str">
        <f t="shared" si="32"/>
        <v/>
      </c>
      <c r="BW73" s="238" t="str">
        <f t="shared" si="33"/>
        <v/>
      </c>
      <c r="BY73" s="238" t="str">
        <f t="shared" si="34"/>
        <v/>
      </c>
      <c r="CA73" s="238" t="str">
        <f t="shared" si="35"/>
        <v/>
      </c>
      <c r="CC73" s="238" t="str">
        <f t="shared" si="36"/>
        <v/>
      </c>
      <c r="CE73" s="238" t="str">
        <f t="shared" si="37"/>
        <v/>
      </c>
      <c r="CG73" s="238" t="str">
        <f t="shared" si="38"/>
        <v/>
      </c>
      <c r="CI73" s="238" t="str">
        <f t="shared" si="38"/>
        <v/>
      </c>
      <c r="CK73" s="238" t="str">
        <f t="shared" si="39"/>
        <v/>
      </c>
      <c r="CM73" s="238" t="str">
        <f t="shared" si="40"/>
        <v/>
      </c>
      <c r="CO73" s="238" t="str">
        <f t="shared" si="41"/>
        <v/>
      </c>
      <c r="CQ73" s="238" t="str">
        <f t="shared" si="42"/>
        <v/>
      </c>
      <c r="CS73" s="238" t="str">
        <f t="shared" si="43"/>
        <v/>
      </c>
      <c r="CU73" s="238" t="str">
        <f t="shared" si="44"/>
        <v/>
      </c>
      <c r="CW73" s="238" t="str">
        <f t="shared" si="45"/>
        <v/>
      </c>
      <c r="CY73" s="238" t="str">
        <f t="shared" si="46"/>
        <v/>
      </c>
      <c r="DA73" s="238" t="str">
        <f t="shared" si="47"/>
        <v/>
      </c>
      <c r="DC73" s="238" t="str">
        <f t="shared" si="48"/>
        <v/>
      </c>
      <c r="DE73" s="238" t="str">
        <f t="shared" si="49"/>
        <v/>
      </c>
      <c r="DG73" s="238" t="str">
        <f t="shared" si="50"/>
        <v/>
      </c>
      <c r="DI73" s="238" t="str">
        <f t="shared" si="51"/>
        <v/>
      </c>
      <c r="DK73" s="238" t="str">
        <f t="shared" si="52"/>
        <v/>
      </c>
      <c r="DM73" s="238" t="str">
        <f t="shared" si="53"/>
        <v/>
      </c>
      <c r="DO73" s="238" t="str">
        <f t="shared" si="54"/>
        <v/>
      </c>
      <c r="DQ73" s="238" t="str">
        <f t="shared" si="55"/>
        <v/>
      </c>
      <c r="DS73" s="238" t="str">
        <f t="shared" si="56"/>
        <v/>
      </c>
      <c r="DU73" s="238" t="str">
        <f t="shared" si="57"/>
        <v/>
      </c>
      <c r="DW73" s="238" t="str">
        <f t="shared" si="57"/>
        <v/>
      </c>
      <c r="DY73" s="238" t="str">
        <f t="shared" si="58"/>
        <v/>
      </c>
      <c r="EA73" s="238" t="str">
        <f t="shared" si="59"/>
        <v/>
      </c>
      <c r="EC73" s="238" t="str">
        <f t="shared" si="60"/>
        <v/>
      </c>
      <c r="EE73" s="238" t="str">
        <f t="shared" si="61"/>
        <v/>
      </c>
      <c r="EG73" s="238" t="str">
        <f t="shared" si="62"/>
        <v/>
      </c>
      <c r="EI73" s="238" t="str">
        <f t="shared" si="63"/>
        <v/>
      </c>
      <c r="EK73" s="238" t="str">
        <f t="shared" si="64"/>
        <v/>
      </c>
      <c r="EM73" s="238" t="str">
        <f t="shared" si="65"/>
        <v/>
      </c>
      <c r="EO73" s="238" t="str">
        <f t="shared" si="66"/>
        <v/>
      </c>
      <c r="EQ73" s="238" t="str">
        <f t="shared" si="67"/>
        <v/>
      </c>
      <c r="ES73" s="238" t="str">
        <f t="shared" si="68"/>
        <v/>
      </c>
      <c r="EU73" s="238" t="str">
        <f t="shared" si="69"/>
        <v/>
      </c>
      <c r="EW73" s="238" t="str">
        <f t="shared" si="70"/>
        <v/>
      </c>
      <c r="EY73" s="238" t="str">
        <f t="shared" si="71"/>
        <v/>
      </c>
      <c r="FA73" s="238" t="str">
        <f t="shared" si="72"/>
        <v/>
      </c>
      <c r="FC73" s="238" t="str">
        <f t="shared" si="73"/>
        <v/>
      </c>
      <c r="FE73" s="238" t="str">
        <f t="shared" si="74"/>
        <v/>
      </c>
      <c r="FG73" s="238" t="str">
        <f t="shared" si="75"/>
        <v/>
      </c>
    </row>
    <row r="74" spans="5:163" x14ac:dyDescent="0.25">
      <c r="E74" s="238" t="str">
        <f t="shared" si="0"/>
        <v/>
      </c>
      <c r="G74" s="238" t="str">
        <f t="shared" si="0"/>
        <v/>
      </c>
      <c r="I74" s="238" t="str">
        <f t="shared" si="1"/>
        <v/>
      </c>
      <c r="K74" s="238" t="str">
        <f t="shared" si="2"/>
        <v/>
      </c>
      <c r="M74" s="238" t="str">
        <f t="shared" si="3"/>
        <v/>
      </c>
      <c r="O74" s="238" t="str">
        <f t="shared" si="4"/>
        <v/>
      </c>
      <c r="Q74" s="238" t="str">
        <f t="shared" si="5"/>
        <v/>
      </c>
      <c r="S74" s="238" t="str">
        <f t="shared" si="6"/>
        <v/>
      </c>
      <c r="U74" s="238" t="str">
        <f t="shared" si="7"/>
        <v/>
      </c>
      <c r="W74" s="238" t="str">
        <f t="shared" si="8"/>
        <v/>
      </c>
      <c r="Y74" s="238" t="str">
        <f t="shared" si="9"/>
        <v/>
      </c>
      <c r="AA74" s="238" t="str">
        <f t="shared" si="10"/>
        <v/>
      </c>
      <c r="AC74" s="238" t="str">
        <f t="shared" si="11"/>
        <v/>
      </c>
      <c r="AE74" s="238" t="str">
        <f t="shared" si="12"/>
        <v/>
      </c>
      <c r="AG74" s="238" t="str">
        <f t="shared" si="13"/>
        <v/>
      </c>
      <c r="AI74" s="238" t="str">
        <f t="shared" si="14"/>
        <v/>
      </c>
      <c r="AK74" s="238" t="str">
        <f t="shared" si="15"/>
        <v/>
      </c>
      <c r="AM74" s="238" t="str">
        <f t="shared" si="16"/>
        <v/>
      </c>
      <c r="AO74" s="238" t="str">
        <f t="shared" si="17"/>
        <v/>
      </c>
      <c r="AQ74" s="238" t="str">
        <f t="shared" si="18"/>
        <v/>
      </c>
      <c r="AS74" s="238" t="str">
        <f t="shared" si="19"/>
        <v/>
      </c>
      <c r="AU74" s="238" t="str">
        <f t="shared" si="19"/>
        <v/>
      </c>
      <c r="AW74" s="238" t="str">
        <f t="shared" si="20"/>
        <v/>
      </c>
      <c r="AY74" s="238" t="str">
        <f t="shared" si="21"/>
        <v/>
      </c>
      <c r="BA74" s="238" t="str">
        <f t="shared" si="22"/>
        <v/>
      </c>
      <c r="BC74" s="238" t="str">
        <f t="shared" si="23"/>
        <v/>
      </c>
      <c r="BE74" s="238" t="str">
        <f t="shared" si="24"/>
        <v/>
      </c>
      <c r="BG74" s="238" t="str">
        <f t="shared" si="25"/>
        <v/>
      </c>
      <c r="BI74" s="238" t="str">
        <f t="shared" si="26"/>
        <v/>
      </c>
      <c r="BK74" s="238" t="str">
        <f t="shared" si="27"/>
        <v/>
      </c>
      <c r="BM74" s="238" t="str">
        <f t="shared" si="28"/>
        <v/>
      </c>
      <c r="BO74" s="238" t="str">
        <f t="shared" si="29"/>
        <v/>
      </c>
      <c r="BQ74" s="238" t="str">
        <f t="shared" si="30"/>
        <v/>
      </c>
      <c r="BS74" s="238" t="str">
        <f t="shared" si="31"/>
        <v/>
      </c>
      <c r="BU74" s="238" t="str">
        <f t="shared" si="32"/>
        <v/>
      </c>
      <c r="BW74" s="238" t="str">
        <f t="shared" si="33"/>
        <v/>
      </c>
      <c r="BY74" s="238" t="str">
        <f t="shared" si="34"/>
        <v/>
      </c>
      <c r="CA74" s="238" t="str">
        <f t="shared" si="35"/>
        <v/>
      </c>
      <c r="CC74" s="238" t="str">
        <f t="shared" si="36"/>
        <v/>
      </c>
      <c r="CE74" s="238" t="str">
        <f t="shared" si="37"/>
        <v/>
      </c>
      <c r="CG74" s="238" t="str">
        <f t="shared" si="38"/>
        <v/>
      </c>
      <c r="CI74" s="238" t="str">
        <f t="shared" si="38"/>
        <v/>
      </c>
      <c r="CK74" s="238" t="str">
        <f t="shared" si="39"/>
        <v/>
      </c>
      <c r="CM74" s="238" t="str">
        <f t="shared" si="40"/>
        <v/>
      </c>
      <c r="CO74" s="238" t="str">
        <f t="shared" si="41"/>
        <v/>
      </c>
      <c r="CQ74" s="238" t="str">
        <f t="shared" si="42"/>
        <v/>
      </c>
      <c r="CS74" s="238" t="str">
        <f t="shared" si="43"/>
        <v/>
      </c>
      <c r="CU74" s="238" t="str">
        <f t="shared" si="44"/>
        <v/>
      </c>
      <c r="CW74" s="238" t="str">
        <f t="shared" si="45"/>
        <v/>
      </c>
      <c r="CY74" s="238" t="str">
        <f t="shared" si="46"/>
        <v/>
      </c>
      <c r="DA74" s="238" t="str">
        <f t="shared" si="47"/>
        <v/>
      </c>
      <c r="DC74" s="238" t="str">
        <f t="shared" si="48"/>
        <v/>
      </c>
      <c r="DE74" s="238" t="str">
        <f t="shared" si="49"/>
        <v/>
      </c>
      <c r="DG74" s="238" t="str">
        <f t="shared" si="50"/>
        <v/>
      </c>
      <c r="DI74" s="238" t="str">
        <f t="shared" si="51"/>
        <v/>
      </c>
      <c r="DK74" s="238" t="str">
        <f t="shared" si="52"/>
        <v/>
      </c>
      <c r="DM74" s="238" t="str">
        <f t="shared" si="53"/>
        <v/>
      </c>
      <c r="DO74" s="238" t="str">
        <f t="shared" si="54"/>
        <v/>
      </c>
      <c r="DQ74" s="238" t="str">
        <f t="shared" si="55"/>
        <v/>
      </c>
      <c r="DS74" s="238" t="str">
        <f t="shared" si="56"/>
        <v/>
      </c>
      <c r="DU74" s="238" t="str">
        <f t="shared" si="57"/>
        <v/>
      </c>
      <c r="DW74" s="238" t="str">
        <f t="shared" si="57"/>
        <v/>
      </c>
      <c r="DY74" s="238" t="str">
        <f t="shared" si="58"/>
        <v/>
      </c>
      <c r="EA74" s="238" t="str">
        <f t="shared" si="59"/>
        <v/>
      </c>
      <c r="EC74" s="238" t="str">
        <f t="shared" si="60"/>
        <v/>
      </c>
      <c r="EE74" s="238" t="str">
        <f t="shared" si="61"/>
        <v/>
      </c>
      <c r="EG74" s="238" t="str">
        <f t="shared" si="62"/>
        <v/>
      </c>
      <c r="EI74" s="238" t="str">
        <f t="shared" si="63"/>
        <v/>
      </c>
      <c r="EK74" s="238" t="str">
        <f t="shared" si="64"/>
        <v/>
      </c>
      <c r="EM74" s="238" t="str">
        <f t="shared" si="65"/>
        <v/>
      </c>
      <c r="EO74" s="238" t="str">
        <f t="shared" si="66"/>
        <v/>
      </c>
      <c r="EQ74" s="238" t="str">
        <f t="shared" si="67"/>
        <v/>
      </c>
      <c r="ES74" s="238" t="str">
        <f t="shared" si="68"/>
        <v/>
      </c>
      <c r="EU74" s="238" t="str">
        <f t="shared" si="69"/>
        <v/>
      </c>
      <c r="EW74" s="238" t="str">
        <f t="shared" si="70"/>
        <v/>
      </c>
      <c r="EY74" s="238" t="str">
        <f t="shared" si="71"/>
        <v/>
      </c>
      <c r="FA74" s="238" t="str">
        <f t="shared" si="72"/>
        <v/>
      </c>
      <c r="FC74" s="238" t="str">
        <f t="shared" si="73"/>
        <v/>
      </c>
      <c r="FE74" s="238" t="str">
        <f t="shared" si="74"/>
        <v/>
      </c>
      <c r="FG74" s="238" t="str">
        <f t="shared" si="75"/>
        <v/>
      </c>
    </row>
    <row r="75" spans="5:163" x14ac:dyDescent="0.25">
      <c r="E75" s="238" t="str">
        <f t="shared" si="0"/>
        <v/>
      </c>
      <c r="G75" s="238" t="str">
        <f t="shared" si="0"/>
        <v/>
      </c>
      <c r="I75" s="238" t="str">
        <f t="shared" si="1"/>
        <v/>
      </c>
      <c r="K75" s="238" t="str">
        <f t="shared" si="2"/>
        <v/>
      </c>
      <c r="M75" s="238" t="str">
        <f t="shared" si="3"/>
        <v/>
      </c>
      <c r="O75" s="238" t="str">
        <f t="shared" si="4"/>
        <v/>
      </c>
      <c r="Q75" s="238" t="str">
        <f t="shared" si="5"/>
        <v/>
      </c>
      <c r="S75" s="238" t="str">
        <f t="shared" si="6"/>
        <v/>
      </c>
      <c r="U75" s="238" t="str">
        <f t="shared" si="7"/>
        <v/>
      </c>
      <c r="W75" s="238" t="str">
        <f t="shared" si="8"/>
        <v/>
      </c>
      <c r="Y75" s="238" t="str">
        <f t="shared" si="9"/>
        <v/>
      </c>
      <c r="AA75" s="238" t="str">
        <f t="shared" si="10"/>
        <v/>
      </c>
      <c r="AC75" s="238" t="str">
        <f t="shared" si="11"/>
        <v/>
      </c>
      <c r="AE75" s="238" t="str">
        <f t="shared" si="12"/>
        <v/>
      </c>
      <c r="AG75" s="238" t="str">
        <f t="shared" si="13"/>
        <v/>
      </c>
      <c r="AI75" s="238" t="str">
        <f t="shared" si="14"/>
        <v/>
      </c>
      <c r="AK75" s="238" t="str">
        <f t="shared" si="15"/>
        <v/>
      </c>
      <c r="AM75" s="238" t="str">
        <f t="shared" si="16"/>
        <v/>
      </c>
      <c r="AO75" s="238" t="str">
        <f t="shared" si="17"/>
        <v/>
      </c>
      <c r="AQ75" s="238" t="str">
        <f t="shared" si="18"/>
        <v/>
      </c>
      <c r="AS75" s="238" t="str">
        <f t="shared" si="19"/>
        <v/>
      </c>
      <c r="AU75" s="238" t="str">
        <f t="shared" si="19"/>
        <v/>
      </c>
      <c r="AW75" s="238" t="str">
        <f t="shared" si="20"/>
        <v/>
      </c>
      <c r="AY75" s="238" t="str">
        <f t="shared" si="21"/>
        <v/>
      </c>
      <c r="BA75" s="238" t="str">
        <f t="shared" si="22"/>
        <v/>
      </c>
      <c r="BC75" s="238" t="str">
        <f t="shared" si="23"/>
        <v/>
      </c>
      <c r="BE75" s="238" t="str">
        <f t="shared" si="24"/>
        <v/>
      </c>
      <c r="BG75" s="238" t="str">
        <f t="shared" si="25"/>
        <v/>
      </c>
      <c r="BI75" s="238" t="str">
        <f t="shared" si="26"/>
        <v/>
      </c>
      <c r="BK75" s="238" t="str">
        <f t="shared" si="27"/>
        <v/>
      </c>
      <c r="BM75" s="238" t="str">
        <f t="shared" si="28"/>
        <v/>
      </c>
      <c r="BO75" s="238" t="str">
        <f t="shared" si="29"/>
        <v/>
      </c>
      <c r="BQ75" s="238" t="str">
        <f t="shared" si="30"/>
        <v/>
      </c>
      <c r="BS75" s="238" t="str">
        <f t="shared" si="31"/>
        <v/>
      </c>
      <c r="BU75" s="238" t="str">
        <f t="shared" si="32"/>
        <v/>
      </c>
      <c r="BW75" s="238" t="str">
        <f t="shared" si="33"/>
        <v/>
      </c>
      <c r="BY75" s="238" t="str">
        <f t="shared" si="34"/>
        <v/>
      </c>
      <c r="CA75" s="238" t="str">
        <f t="shared" si="35"/>
        <v/>
      </c>
      <c r="CC75" s="238" t="str">
        <f t="shared" si="36"/>
        <v/>
      </c>
      <c r="CE75" s="238" t="str">
        <f t="shared" si="37"/>
        <v/>
      </c>
      <c r="CG75" s="238" t="str">
        <f t="shared" si="38"/>
        <v/>
      </c>
      <c r="CI75" s="238" t="str">
        <f t="shared" si="38"/>
        <v/>
      </c>
      <c r="CK75" s="238" t="str">
        <f t="shared" si="39"/>
        <v/>
      </c>
      <c r="CM75" s="238" t="str">
        <f t="shared" si="40"/>
        <v/>
      </c>
      <c r="CO75" s="238" t="str">
        <f t="shared" si="41"/>
        <v/>
      </c>
      <c r="CQ75" s="238" t="str">
        <f t="shared" si="42"/>
        <v/>
      </c>
      <c r="CS75" s="238" t="str">
        <f t="shared" si="43"/>
        <v/>
      </c>
      <c r="CU75" s="238" t="str">
        <f t="shared" si="44"/>
        <v/>
      </c>
      <c r="CW75" s="238" t="str">
        <f t="shared" si="45"/>
        <v/>
      </c>
      <c r="CY75" s="238" t="str">
        <f t="shared" si="46"/>
        <v/>
      </c>
      <c r="DA75" s="238" t="str">
        <f t="shared" si="47"/>
        <v/>
      </c>
      <c r="DC75" s="238" t="str">
        <f t="shared" si="48"/>
        <v/>
      </c>
      <c r="DE75" s="238" t="str">
        <f t="shared" si="49"/>
        <v/>
      </c>
      <c r="DG75" s="238" t="str">
        <f t="shared" si="50"/>
        <v/>
      </c>
      <c r="DI75" s="238" t="str">
        <f t="shared" si="51"/>
        <v/>
      </c>
      <c r="DK75" s="238" t="str">
        <f t="shared" si="52"/>
        <v/>
      </c>
      <c r="DM75" s="238" t="str">
        <f t="shared" si="53"/>
        <v/>
      </c>
      <c r="DO75" s="238" t="str">
        <f t="shared" si="54"/>
        <v/>
      </c>
      <c r="DQ75" s="238" t="str">
        <f t="shared" si="55"/>
        <v/>
      </c>
      <c r="DS75" s="238" t="str">
        <f t="shared" si="56"/>
        <v/>
      </c>
      <c r="DU75" s="238" t="str">
        <f t="shared" si="57"/>
        <v/>
      </c>
      <c r="DW75" s="238" t="str">
        <f t="shared" si="57"/>
        <v/>
      </c>
      <c r="DY75" s="238" t="str">
        <f t="shared" si="58"/>
        <v/>
      </c>
      <c r="EA75" s="238" t="str">
        <f t="shared" si="59"/>
        <v/>
      </c>
      <c r="EC75" s="238" t="str">
        <f t="shared" si="60"/>
        <v/>
      </c>
      <c r="EE75" s="238" t="str">
        <f t="shared" si="61"/>
        <v/>
      </c>
      <c r="EG75" s="238" t="str">
        <f t="shared" si="62"/>
        <v/>
      </c>
      <c r="EI75" s="238" t="str">
        <f t="shared" si="63"/>
        <v/>
      </c>
      <c r="EK75" s="238" t="str">
        <f t="shared" si="64"/>
        <v/>
      </c>
      <c r="EM75" s="238" t="str">
        <f t="shared" si="65"/>
        <v/>
      </c>
      <c r="EO75" s="238" t="str">
        <f t="shared" si="66"/>
        <v/>
      </c>
      <c r="EQ75" s="238" t="str">
        <f t="shared" si="67"/>
        <v/>
      </c>
      <c r="ES75" s="238" t="str">
        <f t="shared" si="68"/>
        <v/>
      </c>
      <c r="EU75" s="238" t="str">
        <f t="shared" si="69"/>
        <v/>
      </c>
      <c r="EW75" s="238" t="str">
        <f t="shared" si="70"/>
        <v/>
      </c>
      <c r="EY75" s="238" t="str">
        <f t="shared" si="71"/>
        <v/>
      </c>
      <c r="FA75" s="238" t="str">
        <f t="shared" si="72"/>
        <v/>
      </c>
      <c r="FC75" s="238" t="str">
        <f t="shared" si="73"/>
        <v/>
      </c>
      <c r="FE75" s="238" t="str">
        <f t="shared" si="74"/>
        <v/>
      </c>
      <c r="FG75" s="238" t="str">
        <f t="shared" si="75"/>
        <v/>
      </c>
    </row>
    <row r="76" spans="5:163" x14ac:dyDescent="0.25">
      <c r="E76" s="238" t="str">
        <f t="shared" si="0"/>
        <v/>
      </c>
      <c r="G76" s="238" t="str">
        <f t="shared" si="0"/>
        <v/>
      </c>
      <c r="I76" s="238" t="str">
        <f t="shared" si="1"/>
        <v/>
      </c>
      <c r="K76" s="238" t="str">
        <f t="shared" si="2"/>
        <v/>
      </c>
      <c r="M76" s="238" t="str">
        <f t="shared" si="3"/>
        <v/>
      </c>
      <c r="O76" s="238" t="str">
        <f t="shared" si="4"/>
        <v/>
      </c>
      <c r="Q76" s="238" t="str">
        <f t="shared" si="5"/>
        <v/>
      </c>
      <c r="S76" s="238" t="str">
        <f t="shared" si="6"/>
        <v/>
      </c>
      <c r="U76" s="238" t="str">
        <f t="shared" si="7"/>
        <v/>
      </c>
      <c r="W76" s="238" t="str">
        <f t="shared" si="8"/>
        <v/>
      </c>
      <c r="Y76" s="238" t="str">
        <f t="shared" si="9"/>
        <v/>
      </c>
      <c r="AA76" s="238" t="str">
        <f t="shared" si="10"/>
        <v/>
      </c>
      <c r="AC76" s="238" t="str">
        <f t="shared" si="11"/>
        <v/>
      </c>
      <c r="AE76" s="238" t="str">
        <f t="shared" si="12"/>
        <v/>
      </c>
      <c r="AG76" s="238" t="str">
        <f t="shared" si="13"/>
        <v/>
      </c>
      <c r="AI76" s="238" t="str">
        <f t="shared" si="14"/>
        <v/>
      </c>
      <c r="AK76" s="238" t="str">
        <f t="shared" si="15"/>
        <v/>
      </c>
      <c r="AM76" s="238" t="str">
        <f t="shared" si="16"/>
        <v/>
      </c>
      <c r="AO76" s="238" t="str">
        <f t="shared" si="17"/>
        <v/>
      </c>
      <c r="AQ76" s="238" t="str">
        <f t="shared" si="18"/>
        <v/>
      </c>
      <c r="AS76" s="238" t="str">
        <f t="shared" si="19"/>
        <v/>
      </c>
      <c r="AU76" s="238" t="str">
        <f t="shared" si="19"/>
        <v/>
      </c>
      <c r="AW76" s="238" t="str">
        <f t="shared" si="20"/>
        <v/>
      </c>
      <c r="AY76" s="238" t="str">
        <f t="shared" si="21"/>
        <v/>
      </c>
      <c r="BA76" s="238" t="str">
        <f t="shared" si="22"/>
        <v/>
      </c>
      <c r="BC76" s="238" t="str">
        <f t="shared" si="23"/>
        <v/>
      </c>
      <c r="BE76" s="238" t="str">
        <f t="shared" si="24"/>
        <v/>
      </c>
      <c r="BG76" s="238" t="str">
        <f t="shared" si="25"/>
        <v/>
      </c>
      <c r="BI76" s="238" t="str">
        <f t="shared" si="26"/>
        <v/>
      </c>
      <c r="BK76" s="238" t="str">
        <f t="shared" si="27"/>
        <v/>
      </c>
      <c r="BM76" s="238" t="str">
        <f t="shared" si="28"/>
        <v/>
      </c>
      <c r="BO76" s="238" t="str">
        <f t="shared" si="29"/>
        <v/>
      </c>
      <c r="BQ76" s="238" t="str">
        <f t="shared" si="30"/>
        <v/>
      </c>
      <c r="BS76" s="238" t="str">
        <f t="shared" si="31"/>
        <v/>
      </c>
      <c r="BU76" s="238" t="str">
        <f t="shared" si="32"/>
        <v/>
      </c>
      <c r="BW76" s="238" t="str">
        <f t="shared" si="33"/>
        <v/>
      </c>
      <c r="BY76" s="238" t="str">
        <f t="shared" si="34"/>
        <v/>
      </c>
      <c r="CA76" s="238" t="str">
        <f t="shared" si="35"/>
        <v/>
      </c>
      <c r="CC76" s="238" t="str">
        <f t="shared" si="36"/>
        <v/>
      </c>
      <c r="CE76" s="238" t="str">
        <f t="shared" si="37"/>
        <v/>
      </c>
      <c r="CG76" s="238" t="str">
        <f t="shared" si="38"/>
        <v/>
      </c>
      <c r="CI76" s="238" t="str">
        <f t="shared" si="38"/>
        <v/>
      </c>
      <c r="CK76" s="238" t="str">
        <f t="shared" si="39"/>
        <v/>
      </c>
      <c r="CM76" s="238" t="str">
        <f t="shared" si="40"/>
        <v/>
      </c>
      <c r="CO76" s="238" t="str">
        <f t="shared" si="41"/>
        <v/>
      </c>
      <c r="CQ76" s="238" t="str">
        <f t="shared" si="42"/>
        <v/>
      </c>
      <c r="CS76" s="238" t="str">
        <f t="shared" si="43"/>
        <v/>
      </c>
      <c r="CU76" s="238" t="str">
        <f t="shared" si="44"/>
        <v/>
      </c>
      <c r="CW76" s="238" t="str">
        <f t="shared" si="45"/>
        <v/>
      </c>
      <c r="CY76" s="238" t="str">
        <f t="shared" si="46"/>
        <v/>
      </c>
      <c r="DA76" s="238" t="str">
        <f t="shared" si="47"/>
        <v/>
      </c>
      <c r="DC76" s="238" t="str">
        <f t="shared" si="48"/>
        <v/>
      </c>
      <c r="DE76" s="238" t="str">
        <f t="shared" si="49"/>
        <v/>
      </c>
      <c r="DG76" s="238" t="str">
        <f t="shared" si="50"/>
        <v/>
      </c>
      <c r="DI76" s="238" t="str">
        <f t="shared" si="51"/>
        <v/>
      </c>
      <c r="DK76" s="238" t="str">
        <f t="shared" si="52"/>
        <v/>
      </c>
      <c r="DM76" s="238" t="str">
        <f t="shared" si="53"/>
        <v/>
      </c>
      <c r="DO76" s="238" t="str">
        <f t="shared" si="54"/>
        <v/>
      </c>
      <c r="DQ76" s="238" t="str">
        <f t="shared" si="55"/>
        <v/>
      </c>
      <c r="DS76" s="238" t="str">
        <f t="shared" si="56"/>
        <v/>
      </c>
      <c r="DU76" s="238" t="str">
        <f t="shared" si="57"/>
        <v/>
      </c>
      <c r="DW76" s="238" t="str">
        <f t="shared" si="57"/>
        <v/>
      </c>
      <c r="DY76" s="238" t="str">
        <f t="shared" si="58"/>
        <v/>
      </c>
      <c r="EA76" s="238" t="str">
        <f t="shared" si="59"/>
        <v/>
      </c>
      <c r="EC76" s="238" t="str">
        <f t="shared" si="60"/>
        <v/>
      </c>
      <c r="EE76" s="238" t="str">
        <f t="shared" si="61"/>
        <v/>
      </c>
      <c r="EG76" s="238" t="str">
        <f t="shared" si="62"/>
        <v/>
      </c>
      <c r="EI76" s="238" t="str">
        <f t="shared" si="63"/>
        <v/>
      </c>
      <c r="EK76" s="238" t="str">
        <f t="shared" si="64"/>
        <v/>
      </c>
      <c r="EM76" s="238" t="str">
        <f t="shared" si="65"/>
        <v/>
      </c>
      <c r="EO76" s="238" t="str">
        <f t="shared" si="66"/>
        <v/>
      </c>
      <c r="EQ76" s="238" t="str">
        <f t="shared" si="67"/>
        <v/>
      </c>
      <c r="ES76" s="238" t="str">
        <f t="shared" si="68"/>
        <v/>
      </c>
      <c r="EU76" s="238" t="str">
        <f t="shared" si="69"/>
        <v/>
      </c>
      <c r="EW76" s="238" t="str">
        <f t="shared" si="70"/>
        <v/>
      </c>
      <c r="EY76" s="238" t="str">
        <f t="shared" si="71"/>
        <v/>
      </c>
      <c r="FA76" s="238" t="str">
        <f t="shared" si="72"/>
        <v/>
      </c>
      <c r="FC76" s="238" t="str">
        <f t="shared" si="73"/>
        <v/>
      </c>
      <c r="FE76" s="238" t="str">
        <f t="shared" si="74"/>
        <v/>
      </c>
      <c r="FG76" s="238" t="str">
        <f t="shared" si="75"/>
        <v/>
      </c>
    </row>
    <row r="77" spans="5:163" x14ac:dyDescent="0.25">
      <c r="E77" s="238" t="str">
        <f t="shared" ref="E77:G140" si="76">IF(OR($B77=0,D77=0),"",D77/$B77)</f>
        <v/>
      </c>
      <c r="G77" s="238" t="str">
        <f t="shared" si="76"/>
        <v/>
      </c>
      <c r="I77" s="238" t="str">
        <f t="shared" ref="I77:I140" si="77">IF(OR($B77=0,H77=0),"",H77/$B77)</f>
        <v/>
      </c>
      <c r="K77" s="238" t="str">
        <f t="shared" ref="K77:K140" si="78">IF(OR($B77=0,J77=0),"",J77/$B77)</f>
        <v/>
      </c>
      <c r="M77" s="238" t="str">
        <f t="shared" ref="M77:M140" si="79">IF(OR($B77=0,L77=0),"",L77/$B77)</f>
        <v/>
      </c>
      <c r="O77" s="238" t="str">
        <f t="shared" ref="O77:O140" si="80">IF(OR($B77=0,N77=0),"",N77/$B77)</f>
        <v/>
      </c>
      <c r="Q77" s="238" t="str">
        <f t="shared" ref="Q77:Q140" si="81">IF(OR($B77=0,P77=0),"",P77/$B77)</f>
        <v/>
      </c>
      <c r="S77" s="238" t="str">
        <f t="shared" ref="S77:S140" si="82">IF(OR($B77=0,R77=0),"",R77/$B77)</f>
        <v/>
      </c>
      <c r="U77" s="238" t="str">
        <f t="shared" ref="U77:U140" si="83">IF(OR($B77=0,T77=0),"",T77/$B77)</f>
        <v/>
      </c>
      <c r="W77" s="238" t="str">
        <f t="shared" ref="W77:W140" si="84">IF(OR($B77=0,V77=0),"",V77/$B77)</f>
        <v/>
      </c>
      <c r="Y77" s="238" t="str">
        <f t="shared" ref="Y77:Y140" si="85">IF(OR($B77=0,X77=0),"",X77/$B77)</f>
        <v/>
      </c>
      <c r="AA77" s="238" t="str">
        <f t="shared" ref="AA77:AA140" si="86">IF(OR($B77=0,Z77=0),"",Z77/$B77)</f>
        <v/>
      </c>
      <c r="AC77" s="238" t="str">
        <f t="shared" ref="AC77:AC140" si="87">IF(OR($B77=0,AB77=0),"",AB77/$B77)</f>
        <v/>
      </c>
      <c r="AE77" s="238" t="str">
        <f t="shared" ref="AE77:AE140" si="88">IF(OR($B77=0,AD77=0),"",AD77/$B77)</f>
        <v/>
      </c>
      <c r="AG77" s="238" t="str">
        <f t="shared" ref="AG77:AG140" si="89">IF(OR($B77=0,AF77=0),"",AF77/$B77)</f>
        <v/>
      </c>
      <c r="AI77" s="238" t="str">
        <f t="shared" ref="AI77:AI140" si="90">IF(OR($B77=0,AH77=0),"",AH77/$B77)</f>
        <v/>
      </c>
      <c r="AK77" s="238" t="str">
        <f t="shared" ref="AK77:AK140" si="91">IF(OR($B77=0,AJ77=0),"",AJ77/$B77)</f>
        <v/>
      </c>
      <c r="AM77" s="238" t="str">
        <f t="shared" ref="AM77:AM140" si="92">IF(OR($B77=0,AL77=0),"",AL77/$B77)</f>
        <v/>
      </c>
      <c r="AO77" s="238" t="str">
        <f t="shared" ref="AO77:AO140" si="93">IF(OR($B77=0,AN77=0),"",AN77/$B77)</f>
        <v/>
      </c>
      <c r="AQ77" s="238" t="str">
        <f t="shared" ref="AQ77:AQ140" si="94">IF(OR($B77=0,AP77=0),"",AP77/$B77)</f>
        <v/>
      </c>
      <c r="AS77" s="238" t="str">
        <f t="shared" ref="AS77:AU140" si="95">IF(OR($B77=0,AR77=0),"",AR77/$B77)</f>
        <v/>
      </c>
      <c r="AU77" s="238" t="str">
        <f t="shared" si="95"/>
        <v/>
      </c>
      <c r="AW77" s="238" t="str">
        <f t="shared" ref="AW77:AW140" si="96">IF(OR($B77=0,AV77=0),"",AV77/$B77)</f>
        <v/>
      </c>
      <c r="AY77" s="238" t="str">
        <f t="shared" ref="AY77:AY140" si="97">IF(OR($B77=0,AX77=0),"",AX77/$B77)</f>
        <v/>
      </c>
      <c r="BA77" s="238" t="str">
        <f t="shared" ref="BA77:BA140" si="98">IF(OR($B77=0,AZ77=0),"",AZ77/$B77)</f>
        <v/>
      </c>
      <c r="BC77" s="238" t="str">
        <f t="shared" ref="BC77:BC140" si="99">IF(OR($B77=0,BB77=0),"",BB77/$B77)</f>
        <v/>
      </c>
      <c r="BE77" s="238" t="str">
        <f t="shared" ref="BE77:BE140" si="100">IF(OR($B77=0,BD77=0),"",BD77/$B77)</f>
        <v/>
      </c>
      <c r="BG77" s="238" t="str">
        <f t="shared" ref="BG77:BG140" si="101">IF(OR($B77=0,BF77=0),"",BF77/$B77)</f>
        <v/>
      </c>
      <c r="BI77" s="238" t="str">
        <f t="shared" ref="BI77:BI140" si="102">IF(OR($B77=0,BH77=0),"",BH77/$B77)</f>
        <v/>
      </c>
      <c r="BK77" s="238" t="str">
        <f t="shared" ref="BK77:BK140" si="103">IF(OR($B77=0,BJ77=0),"",BJ77/$B77)</f>
        <v/>
      </c>
      <c r="BM77" s="238" t="str">
        <f t="shared" ref="BM77:BM140" si="104">IF(OR($B77=0,BL77=0),"",BL77/$B77)</f>
        <v/>
      </c>
      <c r="BO77" s="238" t="str">
        <f t="shared" ref="BO77:BO140" si="105">IF(OR($B77=0,BN77=0),"",BN77/$B77)</f>
        <v/>
      </c>
      <c r="BQ77" s="238" t="str">
        <f t="shared" ref="BQ77:BQ140" si="106">IF(OR($B77=0,BP77=0),"",BP77/$B77)</f>
        <v/>
      </c>
      <c r="BS77" s="238" t="str">
        <f t="shared" ref="BS77:BS140" si="107">IF(OR($B77=0,BR77=0),"",BR77/$B77)</f>
        <v/>
      </c>
      <c r="BU77" s="238" t="str">
        <f t="shared" ref="BU77:BU140" si="108">IF(OR($B77=0,BT77=0),"",BT77/$B77)</f>
        <v/>
      </c>
      <c r="BW77" s="238" t="str">
        <f t="shared" ref="BW77:BW140" si="109">IF(OR($B77=0,BV77=0),"",BV77/$B77)</f>
        <v/>
      </c>
      <c r="BY77" s="238" t="str">
        <f t="shared" ref="BY77:BY140" si="110">IF(OR($B77=0,BX77=0),"",BX77/$B77)</f>
        <v/>
      </c>
      <c r="CA77" s="238" t="str">
        <f t="shared" ref="CA77:CA140" si="111">IF(OR($B77=0,BZ77=0),"",BZ77/$B77)</f>
        <v/>
      </c>
      <c r="CC77" s="238" t="str">
        <f t="shared" ref="CC77:CC140" si="112">IF(OR($B77=0,CB77=0),"",CB77/$B77)</f>
        <v/>
      </c>
      <c r="CE77" s="238" t="str">
        <f t="shared" ref="CE77:CE140" si="113">IF(OR($B77=0,CD77=0),"",CD77/$B77)</f>
        <v/>
      </c>
      <c r="CG77" s="238" t="str">
        <f t="shared" ref="CG77:CI140" si="114">IF(OR($B77=0,CF77=0),"",CF77/$B77)</f>
        <v/>
      </c>
      <c r="CI77" s="238" t="str">
        <f t="shared" si="114"/>
        <v/>
      </c>
      <c r="CK77" s="238" t="str">
        <f t="shared" ref="CK77:CK140" si="115">IF(OR($B77=0,CJ77=0),"",CJ77/$B77)</f>
        <v/>
      </c>
      <c r="CM77" s="238" t="str">
        <f t="shared" ref="CM77:CM140" si="116">IF(OR($B77=0,CL77=0),"",CL77/$B77)</f>
        <v/>
      </c>
      <c r="CO77" s="238" t="str">
        <f t="shared" ref="CO77:CO140" si="117">IF(OR($B77=0,CN77=0),"",CN77/$B77)</f>
        <v/>
      </c>
      <c r="CQ77" s="238" t="str">
        <f t="shared" ref="CQ77:CQ140" si="118">IF(OR($B77=0,CP77=0),"",CP77/$B77)</f>
        <v/>
      </c>
      <c r="CS77" s="238" t="str">
        <f t="shared" ref="CS77:CS140" si="119">IF(OR($B77=0,CR77=0),"",CR77/$B77)</f>
        <v/>
      </c>
      <c r="CU77" s="238" t="str">
        <f t="shared" ref="CU77:CU140" si="120">IF(OR($B77=0,CT77=0),"",CT77/$B77)</f>
        <v/>
      </c>
      <c r="CW77" s="238" t="str">
        <f t="shared" ref="CW77:CW140" si="121">IF(OR($B77=0,CV77=0),"",CV77/$B77)</f>
        <v/>
      </c>
      <c r="CY77" s="238" t="str">
        <f t="shared" ref="CY77:CY140" si="122">IF(OR($B77=0,CX77=0),"",CX77/$B77)</f>
        <v/>
      </c>
      <c r="DA77" s="238" t="str">
        <f t="shared" ref="DA77:DA140" si="123">IF(OR($B77=0,CZ77=0),"",CZ77/$B77)</f>
        <v/>
      </c>
      <c r="DC77" s="238" t="str">
        <f t="shared" ref="DC77:DC140" si="124">IF(OR($B77=0,DB77=0),"",DB77/$B77)</f>
        <v/>
      </c>
      <c r="DE77" s="238" t="str">
        <f t="shared" ref="DE77:DE140" si="125">IF(OR($B77=0,DD77=0),"",DD77/$B77)</f>
        <v/>
      </c>
      <c r="DG77" s="238" t="str">
        <f t="shared" ref="DG77:DG140" si="126">IF(OR($B77=0,DF77=0),"",DF77/$B77)</f>
        <v/>
      </c>
      <c r="DI77" s="238" t="str">
        <f t="shared" ref="DI77:DI140" si="127">IF(OR($B77=0,DH77=0),"",DH77/$B77)</f>
        <v/>
      </c>
      <c r="DK77" s="238" t="str">
        <f t="shared" ref="DK77:DK140" si="128">IF(OR($B77=0,DJ77=0),"",DJ77/$B77)</f>
        <v/>
      </c>
      <c r="DM77" s="238" t="str">
        <f t="shared" ref="DM77:DM140" si="129">IF(OR($B77=0,DL77=0),"",DL77/$B77)</f>
        <v/>
      </c>
      <c r="DO77" s="238" t="str">
        <f t="shared" ref="DO77:DO140" si="130">IF(OR($B77=0,DN77=0),"",DN77/$B77)</f>
        <v/>
      </c>
      <c r="DQ77" s="238" t="str">
        <f t="shared" ref="DQ77:DQ140" si="131">IF(OR($B77=0,DP77=0),"",DP77/$B77)</f>
        <v/>
      </c>
      <c r="DS77" s="238" t="str">
        <f t="shared" ref="DS77:DS140" si="132">IF(OR($B77=0,DR77=0),"",DR77/$B77)</f>
        <v/>
      </c>
      <c r="DU77" s="238" t="str">
        <f t="shared" ref="DU77:DW140" si="133">IF(OR($B77=0,DT77=0),"",DT77/$B77)</f>
        <v/>
      </c>
      <c r="DW77" s="238" t="str">
        <f t="shared" si="133"/>
        <v/>
      </c>
      <c r="DY77" s="238" t="str">
        <f t="shared" ref="DY77:DY140" si="134">IF(OR($B77=0,DX77=0),"",DX77/$B77)</f>
        <v/>
      </c>
      <c r="EA77" s="238" t="str">
        <f t="shared" ref="EA77:EA140" si="135">IF(OR($B77=0,DZ77=0),"",DZ77/$B77)</f>
        <v/>
      </c>
      <c r="EC77" s="238" t="str">
        <f t="shared" ref="EC77:EC140" si="136">IF(OR($B77=0,EB77=0),"",EB77/$B77)</f>
        <v/>
      </c>
      <c r="EE77" s="238" t="str">
        <f t="shared" ref="EE77:EE140" si="137">IF(OR($B77=0,ED77=0),"",ED77/$B77)</f>
        <v/>
      </c>
      <c r="EG77" s="238" t="str">
        <f t="shared" ref="EG77:EG140" si="138">IF(OR($B77=0,EF77=0),"",EF77/$B77)</f>
        <v/>
      </c>
      <c r="EI77" s="238" t="str">
        <f t="shared" ref="EI77:EI140" si="139">IF(OR($B77=0,EH77=0),"",EH77/$B77)</f>
        <v/>
      </c>
      <c r="EK77" s="238" t="str">
        <f t="shared" ref="EK77:EK140" si="140">IF(OR($B77=0,EJ77=0),"",EJ77/$B77)</f>
        <v/>
      </c>
      <c r="EM77" s="238" t="str">
        <f t="shared" ref="EM77:EM140" si="141">IF(OR($B77=0,EL77=0),"",EL77/$B77)</f>
        <v/>
      </c>
      <c r="EO77" s="238" t="str">
        <f t="shared" ref="EO77:EO140" si="142">IF(OR($B77=0,EN77=0),"",EN77/$B77)</f>
        <v/>
      </c>
      <c r="EQ77" s="238" t="str">
        <f t="shared" ref="EQ77:EQ140" si="143">IF(OR($B77=0,EP77=0),"",EP77/$B77)</f>
        <v/>
      </c>
      <c r="ES77" s="238" t="str">
        <f t="shared" ref="ES77:ES140" si="144">IF(OR($B77=0,ER77=0),"",ER77/$B77)</f>
        <v/>
      </c>
      <c r="EU77" s="238" t="str">
        <f t="shared" ref="EU77:EU140" si="145">IF(OR($B77=0,ET77=0),"",ET77/$B77)</f>
        <v/>
      </c>
      <c r="EW77" s="238" t="str">
        <f t="shared" ref="EW77:EW140" si="146">IF(OR($B77=0,EV77=0),"",EV77/$B77)</f>
        <v/>
      </c>
      <c r="EY77" s="238" t="str">
        <f t="shared" ref="EY77:EY140" si="147">IF(OR($B77=0,EX77=0),"",EX77/$B77)</f>
        <v/>
      </c>
      <c r="FA77" s="238" t="str">
        <f t="shared" ref="FA77:FA140" si="148">IF(OR($B77=0,EZ77=0),"",EZ77/$B77)</f>
        <v/>
      </c>
      <c r="FC77" s="238" t="str">
        <f t="shared" ref="FC77:FC140" si="149">IF(OR($B77=0,FB77=0),"",FB77/$B77)</f>
        <v/>
      </c>
      <c r="FE77" s="238" t="str">
        <f t="shared" ref="FE77:FE140" si="150">IF(OR($B77=0,FD77=0),"",FD77/$B77)</f>
        <v/>
      </c>
      <c r="FG77" s="238" t="str">
        <f t="shared" ref="FG77:FG140" si="151">IF(OR($B77=0,FF77=0),"",FF77/$B77)</f>
        <v/>
      </c>
    </row>
    <row r="78" spans="5:163" x14ac:dyDescent="0.25">
      <c r="E78" s="238" t="str">
        <f t="shared" si="76"/>
        <v/>
      </c>
      <c r="G78" s="238" t="str">
        <f t="shared" si="76"/>
        <v/>
      </c>
      <c r="I78" s="238" t="str">
        <f t="shared" si="77"/>
        <v/>
      </c>
      <c r="K78" s="238" t="str">
        <f t="shared" si="78"/>
        <v/>
      </c>
      <c r="M78" s="238" t="str">
        <f t="shared" si="79"/>
        <v/>
      </c>
      <c r="O78" s="238" t="str">
        <f t="shared" si="80"/>
        <v/>
      </c>
      <c r="Q78" s="238" t="str">
        <f t="shared" si="81"/>
        <v/>
      </c>
      <c r="S78" s="238" t="str">
        <f t="shared" si="82"/>
        <v/>
      </c>
      <c r="U78" s="238" t="str">
        <f t="shared" si="83"/>
        <v/>
      </c>
      <c r="W78" s="238" t="str">
        <f t="shared" si="84"/>
        <v/>
      </c>
      <c r="Y78" s="238" t="str">
        <f t="shared" si="85"/>
        <v/>
      </c>
      <c r="AA78" s="238" t="str">
        <f t="shared" si="86"/>
        <v/>
      </c>
      <c r="AC78" s="238" t="str">
        <f t="shared" si="87"/>
        <v/>
      </c>
      <c r="AE78" s="238" t="str">
        <f t="shared" si="88"/>
        <v/>
      </c>
      <c r="AG78" s="238" t="str">
        <f t="shared" si="89"/>
        <v/>
      </c>
      <c r="AI78" s="238" t="str">
        <f t="shared" si="90"/>
        <v/>
      </c>
      <c r="AK78" s="238" t="str">
        <f t="shared" si="91"/>
        <v/>
      </c>
      <c r="AM78" s="238" t="str">
        <f t="shared" si="92"/>
        <v/>
      </c>
      <c r="AO78" s="238" t="str">
        <f t="shared" si="93"/>
        <v/>
      </c>
      <c r="AQ78" s="238" t="str">
        <f t="shared" si="94"/>
        <v/>
      </c>
      <c r="AS78" s="238" t="str">
        <f t="shared" si="95"/>
        <v/>
      </c>
      <c r="AU78" s="238" t="str">
        <f t="shared" si="95"/>
        <v/>
      </c>
      <c r="AW78" s="238" t="str">
        <f t="shared" si="96"/>
        <v/>
      </c>
      <c r="AY78" s="238" t="str">
        <f t="shared" si="97"/>
        <v/>
      </c>
      <c r="BA78" s="238" t="str">
        <f t="shared" si="98"/>
        <v/>
      </c>
      <c r="BC78" s="238" t="str">
        <f t="shared" si="99"/>
        <v/>
      </c>
      <c r="BE78" s="238" t="str">
        <f t="shared" si="100"/>
        <v/>
      </c>
      <c r="BG78" s="238" t="str">
        <f t="shared" si="101"/>
        <v/>
      </c>
      <c r="BI78" s="238" t="str">
        <f t="shared" si="102"/>
        <v/>
      </c>
      <c r="BK78" s="238" t="str">
        <f t="shared" si="103"/>
        <v/>
      </c>
      <c r="BM78" s="238" t="str">
        <f t="shared" si="104"/>
        <v/>
      </c>
      <c r="BO78" s="238" t="str">
        <f t="shared" si="105"/>
        <v/>
      </c>
      <c r="BQ78" s="238" t="str">
        <f t="shared" si="106"/>
        <v/>
      </c>
      <c r="BS78" s="238" t="str">
        <f t="shared" si="107"/>
        <v/>
      </c>
      <c r="BU78" s="238" t="str">
        <f t="shared" si="108"/>
        <v/>
      </c>
      <c r="BW78" s="238" t="str">
        <f t="shared" si="109"/>
        <v/>
      </c>
      <c r="BY78" s="238" t="str">
        <f t="shared" si="110"/>
        <v/>
      </c>
      <c r="CA78" s="238" t="str">
        <f t="shared" si="111"/>
        <v/>
      </c>
      <c r="CC78" s="238" t="str">
        <f t="shared" si="112"/>
        <v/>
      </c>
      <c r="CE78" s="238" t="str">
        <f t="shared" si="113"/>
        <v/>
      </c>
      <c r="CG78" s="238" t="str">
        <f t="shared" si="114"/>
        <v/>
      </c>
      <c r="CI78" s="238" t="str">
        <f t="shared" si="114"/>
        <v/>
      </c>
      <c r="CK78" s="238" t="str">
        <f t="shared" si="115"/>
        <v/>
      </c>
      <c r="CM78" s="238" t="str">
        <f t="shared" si="116"/>
        <v/>
      </c>
      <c r="CO78" s="238" t="str">
        <f t="shared" si="117"/>
        <v/>
      </c>
      <c r="CQ78" s="238" t="str">
        <f t="shared" si="118"/>
        <v/>
      </c>
      <c r="CS78" s="238" t="str">
        <f t="shared" si="119"/>
        <v/>
      </c>
      <c r="CU78" s="238" t="str">
        <f t="shared" si="120"/>
        <v/>
      </c>
      <c r="CW78" s="238" t="str">
        <f t="shared" si="121"/>
        <v/>
      </c>
      <c r="CY78" s="238" t="str">
        <f t="shared" si="122"/>
        <v/>
      </c>
      <c r="DA78" s="238" t="str">
        <f t="shared" si="123"/>
        <v/>
      </c>
      <c r="DC78" s="238" t="str">
        <f t="shared" si="124"/>
        <v/>
      </c>
      <c r="DE78" s="238" t="str">
        <f t="shared" si="125"/>
        <v/>
      </c>
      <c r="DG78" s="238" t="str">
        <f t="shared" si="126"/>
        <v/>
      </c>
      <c r="DI78" s="238" t="str">
        <f t="shared" si="127"/>
        <v/>
      </c>
      <c r="DK78" s="238" t="str">
        <f t="shared" si="128"/>
        <v/>
      </c>
      <c r="DM78" s="238" t="str">
        <f t="shared" si="129"/>
        <v/>
      </c>
      <c r="DO78" s="238" t="str">
        <f t="shared" si="130"/>
        <v/>
      </c>
      <c r="DQ78" s="238" t="str">
        <f t="shared" si="131"/>
        <v/>
      </c>
      <c r="DS78" s="238" t="str">
        <f t="shared" si="132"/>
        <v/>
      </c>
      <c r="DU78" s="238" t="str">
        <f t="shared" si="133"/>
        <v/>
      </c>
      <c r="DW78" s="238" t="str">
        <f t="shared" si="133"/>
        <v/>
      </c>
      <c r="DY78" s="238" t="str">
        <f t="shared" si="134"/>
        <v/>
      </c>
      <c r="EA78" s="238" t="str">
        <f t="shared" si="135"/>
        <v/>
      </c>
      <c r="EC78" s="238" t="str">
        <f t="shared" si="136"/>
        <v/>
      </c>
      <c r="EE78" s="238" t="str">
        <f t="shared" si="137"/>
        <v/>
      </c>
      <c r="EG78" s="238" t="str">
        <f t="shared" si="138"/>
        <v/>
      </c>
      <c r="EI78" s="238" t="str">
        <f t="shared" si="139"/>
        <v/>
      </c>
      <c r="EK78" s="238" t="str">
        <f t="shared" si="140"/>
        <v/>
      </c>
      <c r="EM78" s="238" t="str">
        <f t="shared" si="141"/>
        <v/>
      </c>
      <c r="EO78" s="238" t="str">
        <f t="shared" si="142"/>
        <v/>
      </c>
      <c r="EQ78" s="238" t="str">
        <f t="shared" si="143"/>
        <v/>
      </c>
      <c r="ES78" s="238" t="str">
        <f t="shared" si="144"/>
        <v/>
      </c>
      <c r="EU78" s="238" t="str">
        <f t="shared" si="145"/>
        <v/>
      </c>
      <c r="EW78" s="238" t="str">
        <f t="shared" si="146"/>
        <v/>
      </c>
      <c r="EY78" s="238" t="str">
        <f t="shared" si="147"/>
        <v/>
      </c>
      <c r="FA78" s="238" t="str">
        <f t="shared" si="148"/>
        <v/>
      </c>
      <c r="FC78" s="238" t="str">
        <f t="shared" si="149"/>
        <v/>
      </c>
      <c r="FE78" s="238" t="str">
        <f t="shared" si="150"/>
        <v/>
      </c>
      <c r="FG78" s="238" t="str">
        <f t="shared" si="151"/>
        <v/>
      </c>
    </row>
    <row r="79" spans="5:163" x14ac:dyDescent="0.25">
      <c r="E79" s="238" t="str">
        <f t="shared" si="76"/>
        <v/>
      </c>
      <c r="G79" s="238" t="str">
        <f t="shared" si="76"/>
        <v/>
      </c>
      <c r="I79" s="238" t="str">
        <f t="shared" si="77"/>
        <v/>
      </c>
      <c r="K79" s="238" t="str">
        <f t="shared" si="78"/>
        <v/>
      </c>
      <c r="M79" s="238" t="str">
        <f t="shared" si="79"/>
        <v/>
      </c>
      <c r="O79" s="238" t="str">
        <f t="shared" si="80"/>
        <v/>
      </c>
      <c r="Q79" s="238" t="str">
        <f t="shared" si="81"/>
        <v/>
      </c>
      <c r="S79" s="238" t="str">
        <f t="shared" si="82"/>
        <v/>
      </c>
      <c r="U79" s="238" t="str">
        <f t="shared" si="83"/>
        <v/>
      </c>
      <c r="W79" s="238" t="str">
        <f t="shared" si="84"/>
        <v/>
      </c>
      <c r="Y79" s="238" t="str">
        <f t="shared" si="85"/>
        <v/>
      </c>
      <c r="AA79" s="238" t="str">
        <f t="shared" si="86"/>
        <v/>
      </c>
      <c r="AC79" s="238" t="str">
        <f t="shared" si="87"/>
        <v/>
      </c>
      <c r="AE79" s="238" t="str">
        <f t="shared" si="88"/>
        <v/>
      </c>
      <c r="AG79" s="238" t="str">
        <f t="shared" si="89"/>
        <v/>
      </c>
      <c r="AI79" s="238" t="str">
        <f t="shared" si="90"/>
        <v/>
      </c>
      <c r="AK79" s="238" t="str">
        <f t="shared" si="91"/>
        <v/>
      </c>
      <c r="AM79" s="238" t="str">
        <f t="shared" si="92"/>
        <v/>
      </c>
      <c r="AO79" s="238" t="str">
        <f t="shared" si="93"/>
        <v/>
      </c>
      <c r="AQ79" s="238" t="str">
        <f t="shared" si="94"/>
        <v/>
      </c>
      <c r="AS79" s="238" t="str">
        <f t="shared" si="95"/>
        <v/>
      </c>
      <c r="AU79" s="238" t="str">
        <f t="shared" si="95"/>
        <v/>
      </c>
      <c r="AW79" s="238" t="str">
        <f t="shared" si="96"/>
        <v/>
      </c>
      <c r="AY79" s="238" t="str">
        <f t="shared" si="97"/>
        <v/>
      </c>
      <c r="BA79" s="238" t="str">
        <f t="shared" si="98"/>
        <v/>
      </c>
      <c r="BC79" s="238" t="str">
        <f t="shared" si="99"/>
        <v/>
      </c>
      <c r="BE79" s="238" t="str">
        <f t="shared" si="100"/>
        <v/>
      </c>
      <c r="BG79" s="238" t="str">
        <f t="shared" si="101"/>
        <v/>
      </c>
      <c r="BI79" s="238" t="str">
        <f t="shared" si="102"/>
        <v/>
      </c>
      <c r="BK79" s="238" t="str">
        <f t="shared" si="103"/>
        <v/>
      </c>
      <c r="BM79" s="238" t="str">
        <f t="shared" si="104"/>
        <v/>
      </c>
      <c r="BO79" s="238" t="str">
        <f t="shared" si="105"/>
        <v/>
      </c>
      <c r="BQ79" s="238" t="str">
        <f t="shared" si="106"/>
        <v/>
      </c>
      <c r="BS79" s="238" t="str">
        <f t="shared" si="107"/>
        <v/>
      </c>
      <c r="BU79" s="238" t="str">
        <f t="shared" si="108"/>
        <v/>
      </c>
      <c r="BW79" s="238" t="str">
        <f t="shared" si="109"/>
        <v/>
      </c>
      <c r="BY79" s="238" t="str">
        <f t="shared" si="110"/>
        <v/>
      </c>
      <c r="CA79" s="238" t="str">
        <f t="shared" si="111"/>
        <v/>
      </c>
      <c r="CC79" s="238" t="str">
        <f t="shared" si="112"/>
        <v/>
      </c>
      <c r="CE79" s="238" t="str">
        <f t="shared" si="113"/>
        <v/>
      </c>
      <c r="CG79" s="238" t="str">
        <f t="shared" si="114"/>
        <v/>
      </c>
      <c r="CI79" s="238" t="str">
        <f t="shared" si="114"/>
        <v/>
      </c>
      <c r="CK79" s="238" t="str">
        <f t="shared" si="115"/>
        <v/>
      </c>
      <c r="CM79" s="238" t="str">
        <f t="shared" si="116"/>
        <v/>
      </c>
      <c r="CO79" s="238" t="str">
        <f t="shared" si="117"/>
        <v/>
      </c>
      <c r="CQ79" s="238" t="str">
        <f t="shared" si="118"/>
        <v/>
      </c>
      <c r="CS79" s="238" t="str">
        <f t="shared" si="119"/>
        <v/>
      </c>
      <c r="CU79" s="238" t="str">
        <f t="shared" si="120"/>
        <v/>
      </c>
      <c r="CW79" s="238" t="str">
        <f t="shared" si="121"/>
        <v/>
      </c>
      <c r="CY79" s="238" t="str">
        <f t="shared" si="122"/>
        <v/>
      </c>
      <c r="DA79" s="238" t="str">
        <f t="shared" si="123"/>
        <v/>
      </c>
      <c r="DC79" s="238" t="str">
        <f t="shared" si="124"/>
        <v/>
      </c>
      <c r="DE79" s="238" t="str">
        <f t="shared" si="125"/>
        <v/>
      </c>
      <c r="DG79" s="238" t="str">
        <f t="shared" si="126"/>
        <v/>
      </c>
      <c r="DI79" s="238" t="str">
        <f t="shared" si="127"/>
        <v/>
      </c>
      <c r="DK79" s="238" t="str">
        <f t="shared" si="128"/>
        <v/>
      </c>
      <c r="DM79" s="238" t="str">
        <f t="shared" si="129"/>
        <v/>
      </c>
      <c r="DO79" s="238" t="str">
        <f t="shared" si="130"/>
        <v/>
      </c>
      <c r="DQ79" s="238" t="str">
        <f t="shared" si="131"/>
        <v/>
      </c>
      <c r="DS79" s="238" t="str">
        <f t="shared" si="132"/>
        <v/>
      </c>
      <c r="DU79" s="238" t="str">
        <f t="shared" si="133"/>
        <v/>
      </c>
      <c r="DW79" s="238" t="str">
        <f t="shared" si="133"/>
        <v/>
      </c>
      <c r="DY79" s="238" t="str">
        <f t="shared" si="134"/>
        <v/>
      </c>
      <c r="EA79" s="238" t="str">
        <f t="shared" si="135"/>
        <v/>
      </c>
      <c r="EC79" s="238" t="str">
        <f t="shared" si="136"/>
        <v/>
      </c>
      <c r="EE79" s="238" t="str">
        <f t="shared" si="137"/>
        <v/>
      </c>
      <c r="EG79" s="238" t="str">
        <f t="shared" si="138"/>
        <v/>
      </c>
      <c r="EI79" s="238" t="str">
        <f t="shared" si="139"/>
        <v/>
      </c>
      <c r="EK79" s="238" t="str">
        <f t="shared" si="140"/>
        <v/>
      </c>
      <c r="EM79" s="238" t="str">
        <f t="shared" si="141"/>
        <v/>
      </c>
      <c r="EO79" s="238" t="str">
        <f t="shared" si="142"/>
        <v/>
      </c>
      <c r="EQ79" s="238" t="str">
        <f t="shared" si="143"/>
        <v/>
      </c>
      <c r="ES79" s="238" t="str">
        <f t="shared" si="144"/>
        <v/>
      </c>
      <c r="EU79" s="238" t="str">
        <f t="shared" si="145"/>
        <v/>
      </c>
      <c r="EW79" s="238" t="str">
        <f t="shared" si="146"/>
        <v/>
      </c>
      <c r="EY79" s="238" t="str">
        <f t="shared" si="147"/>
        <v/>
      </c>
      <c r="FA79" s="238" t="str">
        <f t="shared" si="148"/>
        <v/>
      </c>
      <c r="FC79" s="238" t="str">
        <f t="shared" si="149"/>
        <v/>
      </c>
      <c r="FE79" s="238" t="str">
        <f t="shared" si="150"/>
        <v/>
      </c>
      <c r="FG79" s="238" t="str">
        <f t="shared" si="151"/>
        <v/>
      </c>
    </row>
    <row r="80" spans="5:163" x14ac:dyDescent="0.25">
      <c r="E80" s="238" t="str">
        <f t="shared" si="76"/>
        <v/>
      </c>
      <c r="G80" s="238" t="str">
        <f t="shared" si="76"/>
        <v/>
      </c>
      <c r="I80" s="238" t="str">
        <f t="shared" si="77"/>
        <v/>
      </c>
      <c r="K80" s="238" t="str">
        <f t="shared" si="78"/>
        <v/>
      </c>
      <c r="M80" s="238" t="str">
        <f t="shared" si="79"/>
        <v/>
      </c>
      <c r="O80" s="238" t="str">
        <f t="shared" si="80"/>
        <v/>
      </c>
      <c r="Q80" s="238" t="str">
        <f t="shared" si="81"/>
        <v/>
      </c>
      <c r="S80" s="238" t="str">
        <f t="shared" si="82"/>
        <v/>
      </c>
      <c r="U80" s="238" t="str">
        <f t="shared" si="83"/>
        <v/>
      </c>
      <c r="W80" s="238" t="str">
        <f t="shared" si="84"/>
        <v/>
      </c>
      <c r="Y80" s="238" t="str">
        <f t="shared" si="85"/>
        <v/>
      </c>
      <c r="AA80" s="238" t="str">
        <f t="shared" si="86"/>
        <v/>
      </c>
      <c r="AC80" s="238" t="str">
        <f t="shared" si="87"/>
        <v/>
      </c>
      <c r="AE80" s="238" t="str">
        <f t="shared" si="88"/>
        <v/>
      </c>
      <c r="AG80" s="238" t="str">
        <f t="shared" si="89"/>
        <v/>
      </c>
      <c r="AI80" s="238" t="str">
        <f t="shared" si="90"/>
        <v/>
      </c>
      <c r="AK80" s="238" t="str">
        <f t="shared" si="91"/>
        <v/>
      </c>
      <c r="AM80" s="238" t="str">
        <f t="shared" si="92"/>
        <v/>
      </c>
      <c r="AO80" s="238" t="str">
        <f t="shared" si="93"/>
        <v/>
      </c>
      <c r="AQ80" s="238" t="str">
        <f t="shared" si="94"/>
        <v/>
      </c>
      <c r="AS80" s="238" t="str">
        <f t="shared" si="95"/>
        <v/>
      </c>
      <c r="AU80" s="238" t="str">
        <f t="shared" si="95"/>
        <v/>
      </c>
      <c r="AW80" s="238" t="str">
        <f t="shared" si="96"/>
        <v/>
      </c>
      <c r="AY80" s="238" t="str">
        <f t="shared" si="97"/>
        <v/>
      </c>
      <c r="BA80" s="238" t="str">
        <f t="shared" si="98"/>
        <v/>
      </c>
      <c r="BC80" s="238" t="str">
        <f t="shared" si="99"/>
        <v/>
      </c>
      <c r="BE80" s="238" t="str">
        <f t="shared" si="100"/>
        <v/>
      </c>
      <c r="BG80" s="238" t="str">
        <f t="shared" si="101"/>
        <v/>
      </c>
      <c r="BI80" s="238" t="str">
        <f t="shared" si="102"/>
        <v/>
      </c>
      <c r="BK80" s="238" t="str">
        <f t="shared" si="103"/>
        <v/>
      </c>
      <c r="BM80" s="238" t="str">
        <f t="shared" si="104"/>
        <v/>
      </c>
      <c r="BO80" s="238" t="str">
        <f t="shared" si="105"/>
        <v/>
      </c>
      <c r="BQ80" s="238" t="str">
        <f t="shared" si="106"/>
        <v/>
      </c>
      <c r="BS80" s="238" t="str">
        <f t="shared" si="107"/>
        <v/>
      </c>
      <c r="BU80" s="238" t="str">
        <f t="shared" si="108"/>
        <v/>
      </c>
      <c r="BW80" s="238" t="str">
        <f t="shared" si="109"/>
        <v/>
      </c>
      <c r="BY80" s="238" t="str">
        <f t="shared" si="110"/>
        <v/>
      </c>
      <c r="CA80" s="238" t="str">
        <f t="shared" si="111"/>
        <v/>
      </c>
      <c r="CC80" s="238" t="str">
        <f t="shared" si="112"/>
        <v/>
      </c>
      <c r="CE80" s="238" t="str">
        <f t="shared" si="113"/>
        <v/>
      </c>
      <c r="CG80" s="238" t="str">
        <f t="shared" si="114"/>
        <v/>
      </c>
      <c r="CI80" s="238" t="str">
        <f t="shared" si="114"/>
        <v/>
      </c>
      <c r="CK80" s="238" t="str">
        <f t="shared" si="115"/>
        <v/>
      </c>
      <c r="CM80" s="238" t="str">
        <f t="shared" si="116"/>
        <v/>
      </c>
      <c r="CO80" s="238" t="str">
        <f t="shared" si="117"/>
        <v/>
      </c>
      <c r="CQ80" s="238" t="str">
        <f t="shared" si="118"/>
        <v/>
      </c>
      <c r="CS80" s="238" t="str">
        <f t="shared" si="119"/>
        <v/>
      </c>
      <c r="CU80" s="238" t="str">
        <f t="shared" si="120"/>
        <v/>
      </c>
      <c r="CW80" s="238" t="str">
        <f t="shared" si="121"/>
        <v/>
      </c>
      <c r="CY80" s="238" t="str">
        <f t="shared" si="122"/>
        <v/>
      </c>
      <c r="DA80" s="238" t="str">
        <f t="shared" si="123"/>
        <v/>
      </c>
      <c r="DC80" s="238" t="str">
        <f t="shared" si="124"/>
        <v/>
      </c>
      <c r="DE80" s="238" t="str">
        <f t="shared" si="125"/>
        <v/>
      </c>
      <c r="DG80" s="238" t="str">
        <f t="shared" si="126"/>
        <v/>
      </c>
      <c r="DI80" s="238" t="str">
        <f t="shared" si="127"/>
        <v/>
      </c>
      <c r="DK80" s="238" t="str">
        <f t="shared" si="128"/>
        <v/>
      </c>
      <c r="DM80" s="238" t="str">
        <f t="shared" si="129"/>
        <v/>
      </c>
      <c r="DO80" s="238" t="str">
        <f t="shared" si="130"/>
        <v/>
      </c>
      <c r="DQ80" s="238" t="str">
        <f t="shared" si="131"/>
        <v/>
      </c>
      <c r="DS80" s="238" t="str">
        <f t="shared" si="132"/>
        <v/>
      </c>
      <c r="DU80" s="238" t="str">
        <f t="shared" si="133"/>
        <v/>
      </c>
      <c r="DW80" s="238" t="str">
        <f t="shared" si="133"/>
        <v/>
      </c>
      <c r="DY80" s="238" t="str">
        <f t="shared" si="134"/>
        <v/>
      </c>
      <c r="EA80" s="238" t="str">
        <f t="shared" si="135"/>
        <v/>
      </c>
      <c r="EC80" s="238" t="str">
        <f t="shared" si="136"/>
        <v/>
      </c>
      <c r="EE80" s="238" t="str">
        <f t="shared" si="137"/>
        <v/>
      </c>
      <c r="EG80" s="238" t="str">
        <f t="shared" si="138"/>
        <v/>
      </c>
      <c r="EI80" s="238" t="str">
        <f t="shared" si="139"/>
        <v/>
      </c>
      <c r="EK80" s="238" t="str">
        <f t="shared" si="140"/>
        <v/>
      </c>
      <c r="EM80" s="238" t="str">
        <f t="shared" si="141"/>
        <v/>
      </c>
      <c r="EO80" s="238" t="str">
        <f t="shared" si="142"/>
        <v/>
      </c>
      <c r="EQ80" s="238" t="str">
        <f t="shared" si="143"/>
        <v/>
      </c>
      <c r="ES80" s="238" t="str">
        <f t="shared" si="144"/>
        <v/>
      </c>
      <c r="EU80" s="238" t="str">
        <f t="shared" si="145"/>
        <v/>
      </c>
      <c r="EW80" s="238" t="str">
        <f t="shared" si="146"/>
        <v/>
      </c>
      <c r="EY80" s="238" t="str">
        <f t="shared" si="147"/>
        <v/>
      </c>
      <c r="FA80" s="238" t="str">
        <f t="shared" si="148"/>
        <v/>
      </c>
      <c r="FC80" s="238" t="str">
        <f t="shared" si="149"/>
        <v/>
      </c>
      <c r="FE80" s="238" t="str">
        <f t="shared" si="150"/>
        <v/>
      </c>
      <c r="FG80" s="238" t="str">
        <f t="shared" si="151"/>
        <v/>
      </c>
    </row>
    <row r="81" spans="5:163" x14ac:dyDescent="0.25">
      <c r="E81" s="238" t="str">
        <f t="shared" si="76"/>
        <v/>
      </c>
      <c r="G81" s="238" t="str">
        <f t="shared" si="76"/>
        <v/>
      </c>
      <c r="I81" s="238" t="str">
        <f t="shared" si="77"/>
        <v/>
      </c>
      <c r="K81" s="238" t="str">
        <f t="shared" si="78"/>
        <v/>
      </c>
      <c r="M81" s="238" t="str">
        <f t="shared" si="79"/>
        <v/>
      </c>
      <c r="O81" s="238" t="str">
        <f t="shared" si="80"/>
        <v/>
      </c>
      <c r="Q81" s="238" t="str">
        <f t="shared" si="81"/>
        <v/>
      </c>
      <c r="S81" s="238" t="str">
        <f t="shared" si="82"/>
        <v/>
      </c>
      <c r="U81" s="238" t="str">
        <f t="shared" si="83"/>
        <v/>
      </c>
      <c r="W81" s="238" t="str">
        <f t="shared" si="84"/>
        <v/>
      </c>
      <c r="Y81" s="238" t="str">
        <f t="shared" si="85"/>
        <v/>
      </c>
      <c r="AA81" s="238" t="str">
        <f t="shared" si="86"/>
        <v/>
      </c>
      <c r="AC81" s="238" t="str">
        <f t="shared" si="87"/>
        <v/>
      </c>
      <c r="AE81" s="238" t="str">
        <f t="shared" si="88"/>
        <v/>
      </c>
      <c r="AG81" s="238" t="str">
        <f t="shared" si="89"/>
        <v/>
      </c>
      <c r="AI81" s="238" t="str">
        <f t="shared" si="90"/>
        <v/>
      </c>
      <c r="AK81" s="238" t="str">
        <f t="shared" si="91"/>
        <v/>
      </c>
      <c r="AM81" s="238" t="str">
        <f t="shared" si="92"/>
        <v/>
      </c>
      <c r="AO81" s="238" t="str">
        <f t="shared" si="93"/>
        <v/>
      </c>
      <c r="AQ81" s="238" t="str">
        <f t="shared" si="94"/>
        <v/>
      </c>
      <c r="AS81" s="238" t="str">
        <f t="shared" si="95"/>
        <v/>
      </c>
      <c r="AU81" s="238" t="str">
        <f t="shared" si="95"/>
        <v/>
      </c>
      <c r="AW81" s="238" t="str">
        <f t="shared" si="96"/>
        <v/>
      </c>
      <c r="AY81" s="238" t="str">
        <f t="shared" si="97"/>
        <v/>
      </c>
      <c r="BA81" s="238" t="str">
        <f t="shared" si="98"/>
        <v/>
      </c>
      <c r="BC81" s="238" t="str">
        <f t="shared" si="99"/>
        <v/>
      </c>
      <c r="BE81" s="238" t="str">
        <f t="shared" si="100"/>
        <v/>
      </c>
      <c r="BG81" s="238" t="str">
        <f t="shared" si="101"/>
        <v/>
      </c>
      <c r="BI81" s="238" t="str">
        <f t="shared" si="102"/>
        <v/>
      </c>
      <c r="BK81" s="238" t="str">
        <f t="shared" si="103"/>
        <v/>
      </c>
      <c r="BM81" s="238" t="str">
        <f t="shared" si="104"/>
        <v/>
      </c>
      <c r="BO81" s="238" t="str">
        <f t="shared" si="105"/>
        <v/>
      </c>
      <c r="BQ81" s="238" t="str">
        <f t="shared" si="106"/>
        <v/>
      </c>
      <c r="BS81" s="238" t="str">
        <f t="shared" si="107"/>
        <v/>
      </c>
      <c r="BU81" s="238" t="str">
        <f t="shared" si="108"/>
        <v/>
      </c>
      <c r="BW81" s="238" t="str">
        <f t="shared" si="109"/>
        <v/>
      </c>
      <c r="BY81" s="238" t="str">
        <f t="shared" si="110"/>
        <v/>
      </c>
      <c r="CA81" s="238" t="str">
        <f t="shared" si="111"/>
        <v/>
      </c>
      <c r="CC81" s="238" t="str">
        <f t="shared" si="112"/>
        <v/>
      </c>
      <c r="CE81" s="238" t="str">
        <f t="shared" si="113"/>
        <v/>
      </c>
      <c r="CG81" s="238" t="str">
        <f t="shared" si="114"/>
        <v/>
      </c>
      <c r="CI81" s="238" t="str">
        <f t="shared" si="114"/>
        <v/>
      </c>
      <c r="CK81" s="238" t="str">
        <f t="shared" si="115"/>
        <v/>
      </c>
      <c r="CM81" s="238" t="str">
        <f t="shared" si="116"/>
        <v/>
      </c>
      <c r="CO81" s="238" t="str">
        <f t="shared" si="117"/>
        <v/>
      </c>
      <c r="CQ81" s="238" t="str">
        <f t="shared" si="118"/>
        <v/>
      </c>
      <c r="CS81" s="238" t="str">
        <f t="shared" si="119"/>
        <v/>
      </c>
      <c r="CU81" s="238" t="str">
        <f t="shared" si="120"/>
        <v/>
      </c>
      <c r="CW81" s="238" t="str">
        <f t="shared" si="121"/>
        <v/>
      </c>
      <c r="CY81" s="238" t="str">
        <f t="shared" si="122"/>
        <v/>
      </c>
      <c r="DA81" s="238" t="str">
        <f t="shared" si="123"/>
        <v/>
      </c>
      <c r="DC81" s="238" t="str">
        <f t="shared" si="124"/>
        <v/>
      </c>
      <c r="DE81" s="238" t="str">
        <f t="shared" si="125"/>
        <v/>
      </c>
      <c r="DG81" s="238" t="str">
        <f t="shared" si="126"/>
        <v/>
      </c>
      <c r="DI81" s="238" t="str">
        <f t="shared" si="127"/>
        <v/>
      </c>
      <c r="DK81" s="238" t="str">
        <f t="shared" si="128"/>
        <v/>
      </c>
      <c r="DM81" s="238" t="str">
        <f t="shared" si="129"/>
        <v/>
      </c>
      <c r="DO81" s="238" t="str">
        <f t="shared" si="130"/>
        <v/>
      </c>
      <c r="DQ81" s="238" t="str">
        <f t="shared" si="131"/>
        <v/>
      </c>
      <c r="DS81" s="238" t="str">
        <f t="shared" si="132"/>
        <v/>
      </c>
      <c r="DU81" s="238" t="str">
        <f t="shared" si="133"/>
        <v/>
      </c>
      <c r="DW81" s="238" t="str">
        <f t="shared" si="133"/>
        <v/>
      </c>
      <c r="DY81" s="238" t="str">
        <f t="shared" si="134"/>
        <v/>
      </c>
      <c r="EA81" s="238" t="str">
        <f t="shared" si="135"/>
        <v/>
      </c>
      <c r="EC81" s="238" t="str">
        <f t="shared" si="136"/>
        <v/>
      </c>
      <c r="EE81" s="238" t="str">
        <f t="shared" si="137"/>
        <v/>
      </c>
      <c r="EG81" s="238" t="str">
        <f t="shared" si="138"/>
        <v/>
      </c>
      <c r="EI81" s="238" t="str">
        <f t="shared" si="139"/>
        <v/>
      </c>
      <c r="EK81" s="238" t="str">
        <f t="shared" si="140"/>
        <v/>
      </c>
      <c r="EM81" s="238" t="str">
        <f t="shared" si="141"/>
        <v/>
      </c>
      <c r="EO81" s="238" t="str">
        <f t="shared" si="142"/>
        <v/>
      </c>
      <c r="EQ81" s="238" t="str">
        <f t="shared" si="143"/>
        <v/>
      </c>
      <c r="ES81" s="238" t="str">
        <f t="shared" si="144"/>
        <v/>
      </c>
      <c r="EU81" s="238" t="str">
        <f t="shared" si="145"/>
        <v/>
      </c>
      <c r="EW81" s="238" t="str">
        <f t="shared" si="146"/>
        <v/>
      </c>
      <c r="EY81" s="238" t="str">
        <f t="shared" si="147"/>
        <v/>
      </c>
      <c r="FA81" s="238" t="str">
        <f t="shared" si="148"/>
        <v/>
      </c>
      <c r="FC81" s="238" t="str">
        <f t="shared" si="149"/>
        <v/>
      </c>
      <c r="FE81" s="238" t="str">
        <f t="shared" si="150"/>
        <v/>
      </c>
      <c r="FG81" s="238" t="str">
        <f t="shared" si="151"/>
        <v/>
      </c>
    </row>
    <row r="82" spans="5:163" x14ac:dyDescent="0.25">
      <c r="E82" s="238" t="str">
        <f t="shared" si="76"/>
        <v/>
      </c>
      <c r="G82" s="238" t="str">
        <f t="shared" si="76"/>
        <v/>
      </c>
      <c r="I82" s="238" t="str">
        <f t="shared" si="77"/>
        <v/>
      </c>
      <c r="K82" s="238" t="str">
        <f t="shared" si="78"/>
        <v/>
      </c>
      <c r="M82" s="238" t="str">
        <f t="shared" si="79"/>
        <v/>
      </c>
      <c r="O82" s="238" t="str">
        <f t="shared" si="80"/>
        <v/>
      </c>
      <c r="Q82" s="238" t="str">
        <f t="shared" si="81"/>
        <v/>
      </c>
      <c r="S82" s="238" t="str">
        <f t="shared" si="82"/>
        <v/>
      </c>
      <c r="U82" s="238" t="str">
        <f t="shared" si="83"/>
        <v/>
      </c>
      <c r="W82" s="238" t="str">
        <f t="shared" si="84"/>
        <v/>
      </c>
      <c r="Y82" s="238" t="str">
        <f t="shared" si="85"/>
        <v/>
      </c>
      <c r="AA82" s="238" t="str">
        <f t="shared" si="86"/>
        <v/>
      </c>
      <c r="AC82" s="238" t="str">
        <f t="shared" si="87"/>
        <v/>
      </c>
      <c r="AE82" s="238" t="str">
        <f t="shared" si="88"/>
        <v/>
      </c>
      <c r="AG82" s="238" t="str">
        <f t="shared" si="89"/>
        <v/>
      </c>
      <c r="AI82" s="238" t="str">
        <f t="shared" si="90"/>
        <v/>
      </c>
      <c r="AK82" s="238" t="str">
        <f t="shared" si="91"/>
        <v/>
      </c>
      <c r="AM82" s="238" t="str">
        <f t="shared" si="92"/>
        <v/>
      </c>
      <c r="AO82" s="238" t="str">
        <f t="shared" si="93"/>
        <v/>
      </c>
      <c r="AQ82" s="238" t="str">
        <f t="shared" si="94"/>
        <v/>
      </c>
      <c r="AS82" s="238" t="str">
        <f t="shared" si="95"/>
        <v/>
      </c>
      <c r="AU82" s="238" t="str">
        <f t="shared" si="95"/>
        <v/>
      </c>
      <c r="AW82" s="238" t="str">
        <f t="shared" si="96"/>
        <v/>
      </c>
      <c r="AY82" s="238" t="str">
        <f t="shared" si="97"/>
        <v/>
      </c>
      <c r="BA82" s="238" t="str">
        <f t="shared" si="98"/>
        <v/>
      </c>
      <c r="BC82" s="238" t="str">
        <f t="shared" si="99"/>
        <v/>
      </c>
      <c r="BE82" s="238" t="str">
        <f t="shared" si="100"/>
        <v/>
      </c>
      <c r="BG82" s="238" t="str">
        <f t="shared" si="101"/>
        <v/>
      </c>
      <c r="BI82" s="238" t="str">
        <f t="shared" si="102"/>
        <v/>
      </c>
      <c r="BK82" s="238" t="str">
        <f t="shared" si="103"/>
        <v/>
      </c>
      <c r="BM82" s="238" t="str">
        <f t="shared" si="104"/>
        <v/>
      </c>
      <c r="BO82" s="238" t="str">
        <f t="shared" si="105"/>
        <v/>
      </c>
      <c r="BQ82" s="238" t="str">
        <f t="shared" si="106"/>
        <v/>
      </c>
      <c r="BS82" s="238" t="str">
        <f t="shared" si="107"/>
        <v/>
      </c>
      <c r="BU82" s="238" t="str">
        <f t="shared" si="108"/>
        <v/>
      </c>
      <c r="BW82" s="238" t="str">
        <f t="shared" si="109"/>
        <v/>
      </c>
      <c r="BY82" s="238" t="str">
        <f t="shared" si="110"/>
        <v/>
      </c>
      <c r="CA82" s="238" t="str">
        <f t="shared" si="111"/>
        <v/>
      </c>
      <c r="CC82" s="238" t="str">
        <f t="shared" si="112"/>
        <v/>
      </c>
      <c r="CE82" s="238" t="str">
        <f t="shared" si="113"/>
        <v/>
      </c>
      <c r="CG82" s="238" t="str">
        <f t="shared" si="114"/>
        <v/>
      </c>
      <c r="CI82" s="238" t="str">
        <f t="shared" si="114"/>
        <v/>
      </c>
      <c r="CK82" s="238" t="str">
        <f t="shared" si="115"/>
        <v/>
      </c>
      <c r="CM82" s="238" t="str">
        <f t="shared" si="116"/>
        <v/>
      </c>
      <c r="CO82" s="238" t="str">
        <f t="shared" si="117"/>
        <v/>
      </c>
      <c r="CQ82" s="238" t="str">
        <f t="shared" si="118"/>
        <v/>
      </c>
      <c r="CS82" s="238" t="str">
        <f t="shared" si="119"/>
        <v/>
      </c>
      <c r="CU82" s="238" t="str">
        <f t="shared" si="120"/>
        <v/>
      </c>
      <c r="CW82" s="238" t="str">
        <f t="shared" si="121"/>
        <v/>
      </c>
      <c r="CY82" s="238" t="str">
        <f t="shared" si="122"/>
        <v/>
      </c>
      <c r="DA82" s="238" t="str">
        <f t="shared" si="123"/>
        <v/>
      </c>
      <c r="DC82" s="238" t="str">
        <f t="shared" si="124"/>
        <v/>
      </c>
      <c r="DE82" s="238" t="str">
        <f t="shared" si="125"/>
        <v/>
      </c>
      <c r="DG82" s="238" t="str">
        <f t="shared" si="126"/>
        <v/>
      </c>
      <c r="DI82" s="238" t="str">
        <f t="shared" si="127"/>
        <v/>
      </c>
      <c r="DK82" s="238" t="str">
        <f t="shared" si="128"/>
        <v/>
      </c>
      <c r="DM82" s="238" t="str">
        <f t="shared" si="129"/>
        <v/>
      </c>
      <c r="DO82" s="238" t="str">
        <f t="shared" si="130"/>
        <v/>
      </c>
      <c r="DQ82" s="238" t="str">
        <f t="shared" si="131"/>
        <v/>
      </c>
      <c r="DS82" s="238" t="str">
        <f t="shared" si="132"/>
        <v/>
      </c>
      <c r="DU82" s="238" t="str">
        <f t="shared" si="133"/>
        <v/>
      </c>
      <c r="DW82" s="238" t="str">
        <f t="shared" si="133"/>
        <v/>
      </c>
      <c r="DY82" s="238" t="str">
        <f t="shared" si="134"/>
        <v/>
      </c>
      <c r="EA82" s="238" t="str">
        <f t="shared" si="135"/>
        <v/>
      </c>
      <c r="EC82" s="238" t="str">
        <f t="shared" si="136"/>
        <v/>
      </c>
      <c r="EE82" s="238" t="str">
        <f t="shared" si="137"/>
        <v/>
      </c>
      <c r="EG82" s="238" t="str">
        <f t="shared" si="138"/>
        <v/>
      </c>
      <c r="EI82" s="238" t="str">
        <f t="shared" si="139"/>
        <v/>
      </c>
      <c r="EK82" s="238" t="str">
        <f t="shared" si="140"/>
        <v/>
      </c>
      <c r="EM82" s="238" t="str">
        <f t="shared" si="141"/>
        <v/>
      </c>
      <c r="EO82" s="238" t="str">
        <f t="shared" si="142"/>
        <v/>
      </c>
      <c r="EQ82" s="238" t="str">
        <f t="shared" si="143"/>
        <v/>
      </c>
      <c r="ES82" s="238" t="str">
        <f t="shared" si="144"/>
        <v/>
      </c>
      <c r="EU82" s="238" t="str">
        <f t="shared" si="145"/>
        <v/>
      </c>
      <c r="EW82" s="238" t="str">
        <f t="shared" si="146"/>
        <v/>
      </c>
      <c r="EY82" s="238" t="str">
        <f t="shared" si="147"/>
        <v/>
      </c>
      <c r="FA82" s="238" t="str">
        <f t="shared" si="148"/>
        <v/>
      </c>
      <c r="FC82" s="238" t="str">
        <f t="shared" si="149"/>
        <v/>
      </c>
      <c r="FE82" s="238" t="str">
        <f t="shared" si="150"/>
        <v/>
      </c>
      <c r="FG82" s="238" t="str">
        <f t="shared" si="151"/>
        <v/>
      </c>
    </row>
    <row r="83" spans="5:163" x14ac:dyDescent="0.25">
      <c r="E83" s="238" t="str">
        <f t="shared" si="76"/>
        <v/>
      </c>
      <c r="G83" s="238" t="str">
        <f t="shared" si="76"/>
        <v/>
      </c>
      <c r="I83" s="238" t="str">
        <f t="shared" si="77"/>
        <v/>
      </c>
      <c r="K83" s="238" t="str">
        <f t="shared" si="78"/>
        <v/>
      </c>
      <c r="M83" s="238" t="str">
        <f t="shared" si="79"/>
        <v/>
      </c>
      <c r="O83" s="238" t="str">
        <f t="shared" si="80"/>
        <v/>
      </c>
      <c r="Q83" s="238" t="str">
        <f t="shared" si="81"/>
        <v/>
      </c>
      <c r="S83" s="238" t="str">
        <f t="shared" si="82"/>
        <v/>
      </c>
      <c r="U83" s="238" t="str">
        <f t="shared" si="83"/>
        <v/>
      </c>
      <c r="W83" s="238" t="str">
        <f t="shared" si="84"/>
        <v/>
      </c>
      <c r="Y83" s="238" t="str">
        <f t="shared" si="85"/>
        <v/>
      </c>
      <c r="AA83" s="238" t="str">
        <f t="shared" si="86"/>
        <v/>
      </c>
      <c r="AC83" s="238" t="str">
        <f t="shared" si="87"/>
        <v/>
      </c>
      <c r="AE83" s="238" t="str">
        <f t="shared" si="88"/>
        <v/>
      </c>
      <c r="AG83" s="238" t="str">
        <f t="shared" si="89"/>
        <v/>
      </c>
      <c r="AI83" s="238" t="str">
        <f t="shared" si="90"/>
        <v/>
      </c>
      <c r="AK83" s="238" t="str">
        <f t="shared" si="91"/>
        <v/>
      </c>
      <c r="AM83" s="238" t="str">
        <f t="shared" si="92"/>
        <v/>
      </c>
      <c r="AO83" s="238" t="str">
        <f t="shared" si="93"/>
        <v/>
      </c>
      <c r="AQ83" s="238" t="str">
        <f t="shared" si="94"/>
        <v/>
      </c>
      <c r="AS83" s="238" t="str">
        <f t="shared" si="95"/>
        <v/>
      </c>
      <c r="AU83" s="238" t="str">
        <f t="shared" si="95"/>
        <v/>
      </c>
      <c r="AW83" s="238" t="str">
        <f t="shared" si="96"/>
        <v/>
      </c>
      <c r="AY83" s="238" t="str">
        <f t="shared" si="97"/>
        <v/>
      </c>
      <c r="BA83" s="238" t="str">
        <f t="shared" si="98"/>
        <v/>
      </c>
      <c r="BC83" s="238" t="str">
        <f t="shared" si="99"/>
        <v/>
      </c>
      <c r="BE83" s="238" t="str">
        <f t="shared" si="100"/>
        <v/>
      </c>
      <c r="BG83" s="238" t="str">
        <f t="shared" si="101"/>
        <v/>
      </c>
      <c r="BI83" s="238" t="str">
        <f t="shared" si="102"/>
        <v/>
      </c>
      <c r="BK83" s="238" t="str">
        <f t="shared" si="103"/>
        <v/>
      </c>
      <c r="BM83" s="238" t="str">
        <f t="shared" si="104"/>
        <v/>
      </c>
      <c r="BO83" s="238" t="str">
        <f t="shared" si="105"/>
        <v/>
      </c>
      <c r="BQ83" s="238" t="str">
        <f t="shared" si="106"/>
        <v/>
      </c>
      <c r="BS83" s="238" t="str">
        <f t="shared" si="107"/>
        <v/>
      </c>
      <c r="BU83" s="238" t="str">
        <f t="shared" si="108"/>
        <v/>
      </c>
      <c r="BW83" s="238" t="str">
        <f t="shared" si="109"/>
        <v/>
      </c>
      <c r="BY83" s="238" t="str">
        <f t="shared" si="110"/>
        <v/>
      </c>
      <c r="CA83" s="238" t="str">
        <f t="shared" si="111"/>
        <v/>
      </c>
      <c r="CC83" s="238" t="str">
        <f t="shared" si="112"/>
        <v/>
      </c>
      <c r="CE83" s="238" t="str">
        <f t="shared" si="113"/>
        <v/>
      </c>
      <c r="CG83" s="238" t="str">
        <f t="shared" si="114"/>
        <v/>
      </c>
      <c r="CI83" s="238" t="str">
        <f t="shared" si="114"/>
        <v/>
      </c>
      <c r="CK83" s="238" t="str">
        <f t="shared" si="115"/>
        <v/>
      </c>
      <c r="CM83" s="238" t="str">
        <f t="shared" si="116"/>
        <v/>
      </c>
      <c r="CO83" s="238" t="str">
        <f t="shared" si="117"/>
        <v/>
      </c>
      <c r="CQ83" s="238" t="str">
        <f t="shared" si="118"/>
        <v/>
      </c>
      <c r="CS83" s="238" t="str">
        <f t="shared" si="119"/>
        <v/>
      </c>
      <c r="CU83" s="238" t="str">
        <f t="shared" si="120"/>
        <v/>
      </c>
      <c r="CW83" s="238" t="str">
        <f t="shared" si="121"/>
        <v/>
      </c>
      <c r="CY83" s="238" t="str">
        <f t="shared" si="122"/>
        <v/>
      </c>
      <c r="DA83" s="238" t="str">
        <f t="shared" si="123"/>
        <v/>
      </c>
      <c r="DC83" s="238" t="str">
        <f t="shared" si="124"/>
        <v/>
      </c>
      <c r="DE83" s="238" t="str">
        <f t="shared" si="125"/>
        <v/>
      </c>
      <c r="DG83" s="238" t="str">
        <f t="shared" si="126"/>
        <v/>
      </c>
      <c r="DI83" s="238" t="str">
        <f t="shared" si="127"/>
        <v/>
      </c>
      <c r="DK83" s="238" t="str">
        <f t="shared" si="128"/>
        <v/>
      </c>
      <c r="DM83" s="238" t="str">
        <f t="shared" si="129"/>
        <v/>
      </c>
      <c r="DO83" s="238" t="str">
        <f t="shared" si="130"/>
        <v/>
      </c>
      <c r="DQ83" s="238" t="str">
        <f t="shared" si="131"/>
        <v/>
      </c>
      <c r="DS83" s="238" t="str">
        <f t="shared" si="132"/>
        <v/>
      </c>
      <c r="DU83" s="238" t="str">
        <f t="shared" si="133"/>
        <v/>
      </c>
      <c r="DW83" s="238" t="str">
        <f t="shared" si="133"/>
        <v/>
      </c>
      <c r="DY83" s="238" t="str">
        <f t="shared" si="134"/>
        <v/>
      </c>
      <c r="EA83" s="238" t="str">
        <f t="shared" si="135"/>
        <v/>
      </c>
      <c r="EC83" s="238" t="str">
        <f t="shared" si="136"/>
        <v/>
      </c>
      <c r="EE83" s="238" t="str">
        <f t="shared" si="137"/>
        <v/>
      </c>
      <c r="EG83" s="238" t="str">
        <f t="shared" si="138"/>
        <v/>
      </c>
      <c r="EI83" s="238" t="str">
        <f t="shared" si="139"/>
        <v/>
      </c>
      <c r="EK83" s="238" t="str">
        <f t="shared" si="140"/>
        <v/>
      </c>
      <c r="EM83" s="238" t="str">
        <f t="shared" si="141"/>
        <v/>
      </c>
      <c r="EO83" s="238" t="str">
        <f t="shared" si="142"/>
        <v/>
      </c>
      <c r="EQ83" s="238" t="str">
        <f t="shared" si="143"/>
        <v/>
      </c>
      <c r="ES83" s="238" t="str">
        <f t="shared" si="144"/>
        <v/>
      </c>
      <c r="EU83" s="238" t="str">
        <f t="shared" si="145"/>
        <v/>
      </c>
      <c r="EW83" s="238" t="str">
        <f t="shared" si="146"/>
        <v/>
      </c>
      <c r="EY83" s="238" t="str">
        <f t="shared" si="147"/>
        <v/>
      </c>
      <c r="FA83" s="238" t="str">
        <f t="shared" si="148"/>
        <v/>
      </c>
      <c r="FC83" s="238" t="str">
        <f t="shared" si="149"/>
        <v/>
      </c>
      <c r="FE83" s="238" t="str">
        <f t="shared" si="150"/>
        <v/>
      </c>
      <c r="FG83" s="238" t="str">
        <f t="shared" si="151"/>
        <v/>
      </c>
    </row>
    <row r="84" spans="5:163" x14ac:dyDescent="0.25">
      <c r="E84" s="238" t="str">
        <f t="shared" si="76"/>
        <v/>
      </c>
      <c r="G84" s="238" t="str">
        <f t="shared" si="76"/>
        <v/>
      </c>
      <c r="I84" s="238" t="str">
        <f t="shared" si="77"/>
        <v/>
      </c>
      <c r="K84" s="238" t="str">
        <f t="shared" si="78"/>
        <v/>
      </c>
      <c r="M84" s="238" t="str">
        <f t="shared" si="79"/>
        <v/>
      </c>
      <c r="O84" s="238" t="str">
        <f t="shared" si="80"/>
        <v/>
      </c>
      <c r="Q84" s="238" t="str">
        <f t="shared" si="81"/>
        <v/>
      </c>
      <c r="S84" s="238" t="str">
        <f t="shared" si="82"/>
        <v/>
      </c>
      <c r="U84" s="238" t="str">
        <f t="shared" si="83"/>
        <v/>
      </c>
      <c r="W84" s="238" t="str">
        <f t="shared" si="84"/>
        <v/>
      </c>
      <c r="Y84" s="238" t="str">
        <f t="shared" si="85"/>
        <v/>
      </c>
      <c r="AA84" s="238" t="str">
        <f t="shared" si="86"/>
        <v/>
      </c>
      <c r="AC84" s="238" t="str">
        <f t="shared" si="87"/>
        <v/>
      </c>
      <c r="AE84" s="238" t="str">
        <f t="shared" si="88"/>
        <v/>
      </c>
      <c r="AG84" s="238" t="str">
        <f t="shared" si="89"/>
        <v/>
      </c>
      <c r="AI84" s="238" t="str">
        <f t="shared" si="90"/>
        <v/>
      </c>
      <c r="AK84" s="238" t="str">
        <f t="shared" si="91"/>
        <v/>
      </c>
      <c r="AM84" s="238" t="str">
        <f t="shared" si="92"/>
        <v/>
      </c>
      <c r="AO84" s="238" t="str">
        <f t="shared" si="93"/>
        <v/>
      </c>
      <c r="AQ84" s="238" t="str">
        <f t="shared" si="94"/>
        <v/>
      </c>
      <c r="AS84" s="238" t="str">
        <f t="shared" si="95"/>
        <v/>
      </c>
      <c r="AU84" s="238" t="str">
        <f t="shared" si="95"/>
        <v/>
      </c>
      <c r="AW84" s="238" t="str">
        <f t="shared" si="96"/>
        <v/>
      </c>
      <c r="AY84" s="238" t="str">
        <f t="shared" si="97"/>
        <v/>
      </c>
      <c r="BA84" s="238" t="str">
        <f t="shared" si="98"/>
        <v/>
      </c>
      <c r="BC84" s="238" t="str">
        <f t="shared" si="99"/>
        <v/>
      </c>
      <c r="BE84" s="238" t="str">
        <f t="shared" si="100"/>
        <v/>
      </c>
      <c r="BG84" s="238" t="str">
        <f t="shared" si="101"/>
        <v/>
      </c>
      <c r="BI84" s="238" t="str">
        <f t="shared" si="102"/>
        <v/>
      </c>
      <c r="BK84" s="238" t="str">
        <f t="shared" si="103"/>
        <v/>
      </c>
      <c r="BM84" s="238" t="str">
        <f t="shared" si="104"/>
        <v/>
      </c>
      <c r="BO84" s="238" t="str">
        <f t="shared" si="105"/>
        <v/>
      </c>
      <c r="BQ84" s="238" t="str">
        <f t="shared" si="106"/>
        <v/>
      </c>
      <c r="BS84" s="238" t="str">
        <f t="shared" si="107"/>
        <v/>
      </c>
      <c r="BU84" s="238" t="str">
        <f t="shared" si="108"/>
        <v/>
      </c>
      <c r="BW84" s="238" t="str">
        <f t="shared" si="109"/>
        <v/>
      </c>
      <c r="BY84" s="238" t="str">
        <f t="shared" si="110"/>
        <v/>
      </c>
      <c r="CA84" s="238" t="str">
        <f t="shared" si="111"/>
        <v/>
      </c>
      <c r="CC84" s="238" t="str">
        <f t="shared" si="112"/>
        <v/>
      </c>
      <c r="CE84" s="238" t="str">
        <f t="shared" si="113"/>
        <v/>
      </c>
      <c r="CG84" s="238" t="str">
        <f t="shared" si="114"/>
        <v/>
      </c>
      <c r="CI84" s="238" t="str">
        <f t="shared" si="114"/>
        <v/>
      </c>
      <c r="CK84" s="238" t="str">
        <f t="shared" si="115"/>
        <v/>
      </c>
      <c r="CM84" s="238" t="str">
        <f t="shared" si="116"/>
        <v/>
      </c>
      <c r="CO84" s="238" t="str">
        <f t="shared" si="117"/>
        <v/>
      </c>
      <c r="CQ84" s="238" t="str">
        <f t="shared" si="118"/>
        <v/>
      </c>
      <c r="CS84" s="238" t="str">
        <f t="shared" si="119"/>
        <v/>
      </c>
      <c r="CU84" s="238" t="str">
        <f t="shared" si="120"/>
        <v/>
      </c>
      <c r="CW84" s="238" t="str">
        <f t="shared" si="121"/>
        <v/>
      </c>
      <c r="CY84" s="238" t="str">
        <f t="shared" si="122"/>
        <v/>
      </c>
      <c r="DA84" s="238" t="str">
        <f t="shared" si="123"/>
        <v/>
      </c>
      <c r="DC84" s="238" t="str">
        <f t="shared" si="124"/>
        <v/>
      </c>
      <c r="DE84" s="238" t="str">
        <f t="shared" si="125"/>
        <v/>
      </c>
      <c r="DG84" s="238" t="str">
        <f t="shared" si="126"/>
        <v/>
      </c>
      <c r="DI84" s="238" t="str">
        <f t="shared" si="127"/>
        <v/>
      </c>
      <c r="DK84" s="238" t="str">
        <f t="shared" si="128"/>
        <v/>
      </c>
      <c r="DM84" s="238" t="str">
        <f t="shared" si="129"/>
        <v/>
      </c>
      <c r="DO84" s="238" t="str">
        <f t="shared" si="130"/>
        <v/>
      </c>
      <c r="DQ84" s="238" t="str">
        <f t="shared" si="131"/>
        <v/>
      </c>
      <c r="DS84" s="238" t="str">
        <f t="shared" si="132"/>
        <v/>
      </c>
      <c r="DU84" s="238" t="str">
        <f t="shared" si="133"/>
        <v/>
      </c>
      <c r="DW84" s="238" t="str">
        <f t="shared" si="133"/>
        <v/>
      </c>
      <c r="DY84" s="238" t="str">
        <f t="shared" si="134"/>
        <v/>
      </c>
      <c r="EA84" s="238" t="str">
        <f t="shared" si="135"/>
        <v/>
      </c>
      <c r="EC84" s="238" t="str">
        <f t="shared" si="136"/>
        <v/>
      </c>
      <c r="EE84" s="238" t="str">
        <f t="shared" si="137"/>
        <v/>
      </c>
      <c r="EG84" s="238" t="str">
        <f t="shared" si="138"/>
        <v/>
      </c>
      <c r="EI84" s="238" t="str">
        <f t="shared" si="139"/>
        <v/>
      </c>
      <c r="EK84" s="238" t="str">
        <f t="shared" si="140"/>
        <v/>
      </c>
      <c r="EM84" s="238" t="str">
        <f t="shared" si="141"/>
        <v/>
      </c>
      <c r="EO84" s="238" t="str">
        <f t="shared" si="142"/>
        <v/>
      </c>
      <c r="EQ84" s="238" t="str">
        <f t="shared" si="143"/>
        <v/>
      </c>
      <c r="ES84" s="238" t="str">
        <f t="shared" si="144"/>
        <v/>
      </c>
      <c r="EU84" s="238" t="str">
        <f t="shared" si="145"/>
        <v/>
      </c>
      <c r="EW84" s="238" t="str">
        <f t="shared" si="146"/>
        <v/>
      </c>
      <c r="EY84" s="238" t="str">
        <f t="shared" si="147"/>
        <v/>
      </c>
      <c r="FA84" s="238" t="str">
        <f t="shared" si="148"/>
        <v/>
      </c>
      <c r="FC84" s="238" t="str">
        <f t="shared" si="149"/>
        <v/>
      </c>
      <c r="FE84" s="238" t="str">
        <f t="shared" si="150"/>
        <v/>
      </c>
      <c r="FG84" s="238" t="str">
        <f t="shared" si="151"/>
        <v/>
      </c>
    </row>
    <row r="85" spans="5:163" x14ac:dyDescent="0.25">
      <c r="E85" s="238" t="str">
        <f t="shared" si="76"/>
        <v/>
      </c>
      <c r="G85" s="238" t="str">
        <f t="shared" si="76"/>
        <v/>
      </c>
      <c r="I85" s="238" t="str">
        <f t="shared" si="77"/>
        <v/>
      </c>
      <c r="K85" s="238" t="str">
        <f t="shared" si="78"/>
        <v/>
      </c>
      <c r="M85" s="238" t="str">
        <f t="shared" si="79"/>
        <v/>
      </c>
      <c r="O85" s="238" t="str">
        <f t="shared" si="80"/>
        <v/>
      </c>
      <c r="Q85" s="238" t="str">
        <f t="shared" si="81"/>
        <v/>
      </c>
      <c r="S85" s="238" t="str">
        <f t="shared" si="82"/>
        <v/>
      </c>
      <c r="U85" s="238" t="str">
        <f t="shared" si="83"/>
        <v/>
      </c>
      <c r="W85" s="238" t="str">
        <f t="shared" si="84"/>
        <v/>
      </c>
      <c r="Y85" s="238" t="str">
        <f t="shared" si="85"/>
        <v/>
      </c>
      <c r="AA85" s="238" t="str">
        <f t="shared" si="86"/>
        <v/>
      </c>
      <c r="AC85" s="238" t="str">
        <f t="shared" si="87"/>
        <v/>
      </c>
      <c r="AE85" s="238" t="str">
        <f t="shared" si="88"/>
        <v/>
      </c>
      <c r="AG85" s="238" t="str">
        <f t="shared" si="89"/>
        <v/>
      </c>
      <c r="AI85" s="238" t="str">
        <f t="shared" si="90"/>
        <v/>
      </c>
      <c r="AK85" s="238" t="str">
        <f t="shared" si="91"/>
        <v/>
      </c>
      <c r="AM85" s="238" t="str">
        <f t="shared" si="92"/>
        <v/>
      </c>
      <c r="AO85" s="238" t="str">
        <f t="shared" si="93"/>
        <v/>
      </c>
      <c r="AQ85" s="238" t="str">
        <f t="shared" si="94"/>
        <v/>
      </c>
      <c r="AS85" s="238" t="str">
        <f t="shared" si="95"/>
        <v/>
      </c>
      <c r="AU85" s="238" t="str">
        <f t="shared" si="95"/>
        <v/>
      </c>
      <c r="AW85" s="238" t="str">
        <f t="shared" si="96"/>
        <v/>
      </c>
      <c r="AY85" s="238" t="str">
        <f t="shared" si="97"/>
        <v/>
      </c>
      <c r="BA85" s="238" t="str">
        <f t="shared" si="98"/>
        <v/>
      </c>
      <c r="BC85" s="238" t="str">
        <f t="shared" si="99"/>
        <v/>
      </c>
      <c r="BE85" s="238" t="str">
        <f t="shared" si="100"/>
        <v/>
      </c>
      <c r="BG85" s="238" t="str">
        <f t="shared" si="101"/>
        <v/>
      </c>
      <c r="BI85" s="238" t="str">
        <f t="shared" si="102"/>
        <v/>
      </c>
      <c r="BK85" s="238" t="str">
        <f t="shared" si="103"/>
        <v/>
      </c>
      <c r="BM85" s="238" t="str">
        <f t="shared" si="104"/>
        <v/>
      </c>
      <c r="BO85" s="238" t="str">
        <f t="shared" si="105"/>
        <v/>
      </c>
      <c r="BQ85" s="238" t="str">
        <f t="shared" si="106"/>
        <v/>
      </c>
      <c r="BS85" s="238" t="str">
        <f t="shared" si="107"/>
        <v/>
      </c>
      <c r="BU85" s="238" t="str">
        <f t="shared" si="108"/>
        <v/>
      </c>
      <c r="BW85" s="238" t="str">
        <f t="shared" si="109"/>
        <v/>
      </c>
      <c r="BY85" s="238" t="str">
        <f t="shared" si="110"/>
        <v/>
      </c>
      <c r="CA85" s="238" t="str">
        <f t="shared" si="111"/>
        <v/>
      </c>
      <c r="CC85" s="238" t="str">
        <f t="shared" si="112"/>
        <v/>
      </c>
      <c r="CE85" s="238" t="str">
        <f t="shared" si="113"/>
        <v/>
      </c>
      <c r="CG85" s="238" t="str">
        <f t="shared" si="114"/>
        <v/>
      </c>
      <c r="CI85" s="238" t="str">
        <f t="shared" si="114"/>
        <v/>
      </c>
      <c r="CK85" s="238" t="str">
        <f t="shared" si="115"/>
        <v/>
      </c>
      <c r="CM85" s="238" t="str">
        <f t="shared" si="116"/>
        <v/>
      </c>
      <c r="CO85" s="238" t="str">
        <f t="shared" si="117"/>
        <v/>
      </c>
      <c r="CQ85" s="238" t="str">
        <f t="shared" si="118"/>
        <v/>
      </c>
      <c r="CS85" s="238" t="str">
        <f t="shared" si="119"/>
        <v/>
      </c>
      <c r="CU85" s="238" t="str">
        <f t="shared" si="120"/>
        <v/>
      </c>
      <c r="CW85" s="238" t="str">
        <f t="shared" si="121"/>
        <v/>
      </c>
      <c r="CY85" s="238" t="str">
        <f t="shared" si="122"/>
        <v/>
      </c>
      <c r="DA85" s="238" t="str">
        <f t="shared" si="123"/>
        <v/>
      </c>
      <c r="DC85" s="238" t="str">
        <f t="shared" si="124"/>
        <v/>
      </c>
      <c r="DE85" s="238" t="str">
        <f t="shared" si="125"/>
        <v/>
      </c>
      <c r="DG85" s="238" t="str">
        <f t="shared" si="126"/>
        <v/>
      </c>
      <c r="DI85" s="238" t="str">
        <f t="shared" si="127"/>
        <v/>
      </c>
      <c r="DK85" s="238" t="str">
        <f t="shared" si="128"/>
        <v/>
      </c>
      <c r="DM85" s="238" t="str">
        <f t="shared" si="129"/>
        <v/>
      </c>
      <c r="DO85" s="238" t="str">
        <f t="shared" si="130"/>
        <v/>
      </c>
      <c r="DQ85" s="238" t="str">
        <f t="shared" si="131"/>
        <v/>
      </c>
      <c r="DS85" s="238" t="str">
        <f t="shared" si="132"/>
        <v/>
      </c>
      <c r="DU85" s="238" t="str">
        <f t="shared" si="133"/>
        <v/>
      </c>
      <c r="DW85" s="238" t="str">
        <f t="shared" si="133"/>
        <v/>
      </c>
      <c r="DY85" s="238" t="str">
        <f t="shared" si="134"/>
        <v/>
      </c>
      <c r="EA85" s="238" t="str">
        <f t="shared" si="135"/>
        <v/>
      </c>
      <c r="EC85" s="238" t="str">
        <f t="shared" si="136"/>
        <v/>
      </c>
      <c r="EE85" s="238" t="str">
        <f t="shared" si="137"/>
        <v/>
      </c>
      <c r="EG85" s="238" t="str">
        <f t="shared" si="138"/>
        <v/>
      </c>
      <c r="EI85" s="238" t="str">
        <f t="shared" si="139"/>
        <v/>
      </c>
      <c r="EK85" s="238" t="str">
        <f t="shared" si="140"/>
        <v/>
      </c>
      <c r="EM85" s="238" t="str">
        <f t="shared" si="141"/>
        <v/>
      </c>
      <c r="EO85" s="238" t="str">
        <f t="shared" si="142"/>
        <v/>
      </c>
      <c r="EQ85" s="238" t="str">
        <f t="shared" si="143"/>
        <v/>
      </c>
      <c r="ES85" s="238" t="str">
        <f t="shared" si="144"/>
        <v/>
      </c>
      <c r="EU85" s="238" t="str">
        <f t="shared" si="145"/>
        <v/>
      </c>
      <c r="EW85" s="238" t="str">
        <f t="shared" si="146"/>
        <v/>
      </c>
      <c r="EY85" s="238" t="str">
        <f t="shared" si="147"/>
        <v/>
      </c>
      <c r="FA85" s="238" t="str">
        <f t="shared" si="148"/>
        <v/>
      </c>
      <c r="FC85" s="238" t="str">
        <f t="shared" si="149"/>
        <v/>
      </c>
      <c r="FE85" s="238" t="str">
        <f t="shared" si="150"/>
        <v/>
      </c>
      <c r="FG85" s="238" t="str">
        <f t="shared" si="151"/>
        <v/>
      </c>
    </row>
    <row r="86" spans="5:163" x14ac:dyDescent="0.25">
      <c r="E86" s="238" t="str">
        <f t="shared" si="76"/>
        <v/>
      </c>
      <c r="G86" s="238" t="str">
        <f t="shared" si="76"/>
        <v/>
      </c>
      <c r="I86" s="238" t="str">
        <f t="shared" si="77"/>
        <v/>
      </c>
      <c r="K86" s="238" t="str">
        <f t="shared" si="78"/>
        <v/>
      </c>
      <c r="M86" s="238" t="str">
        <f t="shared" si="79"/>
        <v/>
      </c>
      <c r="O86" s="238" t="str">
        <f t="shared" si="80"/>
        <v/>
      </c>
      <c r="Q86" s="238" t="str">
        <f t="shared" si="81"/>
        <v/>
      </c>
      <c r="S86" s="238" t="str">
        <f t="shared" si="82"/>
        <v/>
      </c>
      <c r="U86" s="238" t="str">
        <f t="shared" si="83"/>
        <v/>
      </c>
      <c r="W86" s="238" t="str">
        <f t="shared" si="84"/>
        <v/>
      </c>
      <c r="Y86" s="238" t="str">
        <f t="shared" si="85"/>
        <v/>
      </c>
      <c r="AA86" s="238" t="str">
        <f t="shared" si="86"/>
        <v/>
      </c>
      <c r="AC86" s="238" t="str">
        <f t="shared" si="87"/>
        <v/>
      </c>
      <c r="AE86" s="238" t="str">
        <f t="shared" si="88"/>
        <v/>
      </c>
      <c r="AG86" s="238" t="str">
        <f t="shared" si="89"/>
        <v/>
      </c>
      <c r="AI86" s="238" t="str">
        <f t="shared" si="90"/>
        <v/>
      </c>
      <c r="AK86" s="238" t="str">
        <f t="shared" si="91"/>
        <v/>
      </c>
      <c r="AM86" s="238" t="str">
        <f t="shared" si="92"/>
        <v/>
      </c>
      <c r="AO86" s="238" t="str">
        <f t="shared" si="93"/>
        <v/>
      </c>
      <c r="AQ86" s="238" t="str">
        <f t="shared" si="94"/>
        <v/>
      </c>
      <c r="AS86" s="238" t="str">
        <f t="shared" si="95"/>
        <v/>
      </c>
      <c r="AU86" s="238" t="str">
        <f t="shared" si="95"/>
        <v/>
      </c>
      <c r="AW86" s="238" t="str">
        <f t="shared" si="96"/>
        <v/>
      </c>
      <c r="AY86" s="238" t="str">
        <f t="shared" si="97"/>
        <v/>
      </c>
      <c r="BA86" s="238" t="str">
        <f t="shared" si="98"/>
        <v/>
      </c>
      <c r="BC86" s="238" t="str">
        <f t="shared" si="99"/>
        <v/>
      </c>
      <c r="BE86" s="238" t="str">
        <f t="shared" si="100"/>
        <v/>
      </c>
      <c r="BG86" s="238" t="str">
        <f t="shared" si="101"/>
        <v/>
      </c>
      <c r="BI86" s="238" t="str">
        <f t="shared" si="102"/>
        <v/>
      </c>
      <c r="BK86" s="238" t="str">
        <f t="shared" si="103"/>
        <v/>
      </c>
      <c r="BM86" s="238" t="str">
        <f t="shared" si="104"/>
        <v/>
      </c>
      <c r="BO86" s="238" t="str">
        <f t="shared" si="105"/>
        <v/>
      </c>
      <c r="BQ86" s="238" t="str">
        <f t="shared" si="106"/>
        <v/>
      </c>
      <c r="BS86" s="238" t="str">
        <f t="shared" si="107"/>
        <v/>
      </c>
      <c r="BU86" s="238" t="str">
        <f t="shared" si="108"/>
        <v/>
      </c>
      <c r="BW86" s="238" t="str">
        <f t="shared" si="109"/>
        <v/>
      </c>
      <c r="BY86" s="238" t="str">
        <f t="shared" si="110"/>
        <v/>
      </c>
      <c r="CA86" s="238" t="str">
        <f t="shared" si="111"/>
        <v/>
      </c>
      <c r="CC86" s="238" t="str">
        <f t="shared" si="112"/>
        <v/>
      </c>
      <c r="CE86" s="238" t="str">
        <f t="shared" si="113"/>
        <v/>
      </c>
      <c r="CG86" s="238" t="str">
        <f t="shared" si="114"/>
        <v/>
      </c>
      <c r="CI86" s="238" t="str">
        <f t="shared" si="114"/>
        <v/>
      </c>
      <c r="CK86" s="238" t="str">
        <f t="shared" si="115"/>
        <v/>
      </c>
      <c r="CM86" s="238" t="str">
        <f t="shared" si="116"/>
        <v/>
      </c>
      <c r="CO86" s="238" t="str">
        <f t="shared" si="117"/>
        <v/>
      </c>
      <c r="CQ86" s="238" t="str">
        <f t="shared" si="118"/>
        <v/>
      </c>
      <c r="CS86" s="238" t="str">
        <f t="shared" si="119"/>
        <v/>
      </c>
      <c r="CU86" s="238" t="str">
        <f t="shared" si="120"/>
        <v/>
      </c>
      <c r="CW86" s="238" t="str">
        <f t="shared" si="121"/>
        <v/>
      </c>
      <c r="CY86" s="238" t="str">
        <f t="shared" si="122"/>
        <v/>
      </c>
      <c r="DA86" s="238" t="str">
        <f t="shared" si="123"/>
        <v/>
      </c>
      <c r="DC86" s="238" t="str">
        <f t="shared" si="124"/>
        <v/>
      </c>
      <c r="DE86" s="238" t="str">
        <f t="shared" si="125"/>
        <v/>
      </c>
      <c r="DG86" s="238" t="str">
        <f t="shared" si="126"/>
        <v/>
      </c>
      <c r="DI86" s="238" t="str">
        <f t="shared" si="127"/>
        <v/>
      </c>
      <c r="DK86" s="238" t="str">
        <f t="shared" si="128"/>
        <v/>
      </c>
      <c r="DM86" s="238" t="str">
        <f t="shared" si="129"/>
        <v/>
      </c>
      <c r="DO86" s="238" t="str">
        <f t="shared" si="130"/>
        <v/>
      </c>
      <c r="DQ86" s="238" t="str">
        <f t="shared" si="131"/>
        <v/>
      </c>
      <c r="DS86" s="238" t="str">
        <f t="shared" si="132"/>
        <v/>
      </c>
      <c r="DU86" s="238" t="str">
        <f t="shared" si="133"/>
        <v/>
      </c>
      <c r="DW86" s="238" t="str">
        <f t="shared" si="133"/>
        <v/>
      </c>
      <c r="DY86" s="238" t="str">
        <f t="shared" si="134"/>
        <v/>
      </c>
      <c r="EA86" s="238" t="str">
        <f t="shared" si="135"/>
        <v/>
      </c>
      <c r="EC86" s="238" t="str">
        <f t="shared" si="136"/>
        <v/>
      </c>
      <c r="EE86" s="238" t="str">
        <f t="shared" si="137"/>
        <v/>
      </c>
      <c r="EG86" s="238" t="str">
        <f t="shared" si="138"/>
        <v/>
      </c>
      <c r="EI86" s="238" t="str">
        <f t="shared" si="139"/>
        <v/>
      </c>
      <c r="EK86" s="238" t="str">
        <f t="shared" si="140"/>
        <v/>
      </c>
      <c r="EM86" s="238" t="str">
        <f t="shared" si="141"/>
        <v/>
      </c>
      <c r="EO86" s="238" t="str">
        <f t="shared" si="142"/>
        <v/>
      </c>
      <c r="EQ86" s="238" t="str">
        <f t="shared" si="143"/>
        <v/>
      </c>
      <c r="ES86" s="238" t="str">
        <f t="shared" si="144"/>
        <v/>
      </c>
      <c r="EU86" s="238" t="str">
        <f t="shared" si="145"/>
        <v/>
      </c>
      <c r="EW86" s="238" t="str">
        <f t="shared" si="146"/>
        <v/>
      </c>
      <c r="EY86" s="238" t="str">
        <f t="shared" si="147"/>
        <v/>
      </c>
      <c r="FA86" s="238" t="str">
        <f t="shared" si="148"/>
        <v/>
      </c>
      <c r="FC86" s="238" t="str">
        <f t="shared" si="149"/>
        <v/>
      </c>
      <c r="FE86" s="238" t="str">
        <f t="shared" si="150"/>
        <v/>
      </c>
      <c r="FG86" s="238" t="str">
        <f t="shared" si="151"/>
        <v/>
      </c>
    </row>
    <row r="87" spans="5:163" x14ac:dyDescent="0.25">
      <c r="E87" s="238" t="str">
        <f t="shared" si="76"/>
        <v/>
      </c>
      <c r="G87" s="238" t="str">
        <f t="shared" si="76"/>
        <v/>
      </c>
      <c r="I87" s="238" t="str">
        <f t="shared" si="77"/>
        <v/>
      </c>
      <c r="K87" s="238" t="str">
        <f t="shared" si="78"/>
        <v/>
      </c>
      <c r="M87" s="238" t="str">
        <f t="shared" si="79"/>
        <v/>
      </c>
      <c r="O87" s="238" t="str">
        <f t="shared" si="80"/>
        <v/>
      </c>
      <c r="Q87" s="238" t="str">
        <f t="shared" si="81"/>
        <v/>
      </c>
      <c r="S87" s="238" t="str">
        <f t="shared" si="82"/>
        <v/>
      </c>
      <c r="U87" s="238" t="str">
        <f t="shared" si="83"/>
        <v/>
      </c>
      <c r="W87" s="238" t="str">
        <f t="shared" si="84"/>
        <v/>
      </c>
      <c r="Y87" s="238" t="str">
        <f t="shared" si="85"/>
        <v/>
      </c>
      <c r="AA87" s="238" t="str">
        <f t="shared" si="86"/>
        <v/>
      </c>
      <c r="AC87" s="238" t="str">
        <f t="shared" si="87"/>
        <v/>
      </c>
      <c r="AE87" s="238" t="str">
        <f t="shared" si="88"/>
        <v/>
      </c>
      <c r="AG87" s="238" t="str">
        <f t="shared" si="89"/>
        <v/>
      </c>
      <c r="AI87" s="238" t="str">
        <f t="shared" si="90"/>
        <v/>
      </c>
      <c r="AK87" s="238" t="str">
        <f t="shared" si="91"/>
        <v/>
      </c>
      <c r="AM87" s="238" t="str">
        <f t="shared" si="92"/>
        <v/>
      </c>
      <c r="AO87" s="238" t="str">
        <f t="shared" si="93"/>
        <v/>
      </c>
      <c r="AQ87" s="238" t="str">
        <f t="shared" si="94"/>
        <v/>
      </c>
      <c r="AS87" s="238" t="str">
        <f t="shared" si="95"/>
        <v/>
      </c>
      <c r="AU87" s="238" t="str">
        <f t="shared" si="95"/>
        <v/>
      </c>
      <c r="AW87" s="238" t="str">
        <f t="shared" si="96"/>
        <v/>
      </c>
      <c r="AY87" s="238" t="str">
        <f t="shared" si="97"/>
        <v/>
      </c>
      <c r="BA87" s="238" t="str">
        <f t="shared" si="98"/>
        <v/>
      </c>
      <c r="BC87" s="238" t="str">
        <f t="shared" si="99"/>
        <v/>
      </c>
      <c r="BE87" s="238" t="str">
        <f t="shared" si="100"/>
        <v/>
      </c>
      <c r="BG87" s="238" t="str">
        <f t="shared" si="101"/>
        <v/>
      </c>
      <c r="BI87" s="238" t="str">
        <f t="shared" si="102"/>
        <v/>
      </c>
      <c r="BK87" s="238" t="str">
        <f t="shared" si="103"/>
        <v/>
      </c>
      <c r="BM87" s="238" t="str">
        <f t="shared" si="104"/>
        <v/>
      </c>
      <c r="BO87" s="238" t="str">
        <f t="shared" si="105"/>
        <v/>
      </c>
      <c r="BQ87" s="238" t="str">
        <f t="shared" si="106"/>
        <v/>
      </c>
      <c r="BS87" s="238" t="str">
        <f t="shared" si="107"/>
        <v/>
      </c>
      <c r="BU87" s="238" t="str">
        <f t="shared" si="108"/>
        <v/>
      </c>
      <c r="BW87" s="238" t="str">
        <f t="shared" si="109"/>
        <v/>
      </c>
      <c r="BY87" s="238" t="str">
        <f t="shared" si="110"/>
        <v/>
      </c>
      <c r="CA87" s="238" t="str">
        <f t="shared" si="111"/>
        <v/>
      </c>
      <c r="CC87" s="238" t="str">
        <f t="shared" si="112"/>
        <v/>
      </c>
      <c r="CE87" s="238" t="str">
        <f t="shared" si="113"/>
        <v/>
      </c>
      <c r="CG87" s="238" t="str">
        <f t="shared" si="114"/>
        <v/>
      </c>
      <c r="CI87" s="238" t="str">
        <f t="shared" si="114"/>
        <v/>
      </c>
      <c r="CK87" s="238" t="str">
        <f t="shared" si="115"/>
        <v/>
      </c>
      <c r="CM87" s="238" t="str">
        <f t="shared" si="116"/>
        <v/>
      </c>
      <c r="CO87" s="238" t="str">
        <f t="shared" si="117"/>
        <v/>
      </c>
      <c r="CQ87" s="238" t="str">
        <f t="shared" si="118"/>
        <v/>
      </c>
      <c r="CS87" s="238" t="str">
        <f t="shared" si="119"/>
        <v/>
      </c>
      <c r="CU87" s="238" t="str">
        <f t="shared" si="120"/>
        <v/>
      </c>
      <c r="CW87" s="238" t="str">
        <f t="shared" si="121"/>
        <v/>
      </c>
      <c r="CY87" s="238" t="str">
        <f t="shared" si="122"/>
        <v/>
      </c>
      <c r="DA87" s="238" t="str">
        <f t="shared" si="123"/>
        <v/>
      </c>
      <c r="DC87" s="238" t="str">
        <f t="shared" si="124"/>
        <v/>
      </c>
      <c r="DE87" s="238" t="str">
        <f t="shared" si="125"/>
        <v/>
      </c>
      <c r="DG87" s="238" t="str">
        <f t="shared" si="126"/>
        <v/>
      </c>
      <c r="DI87" s="238" t="str">
        <f t="shared" si="127"/>
        <v/>
      </c>
      <c r="DK87" s="238" t="str">
        <f t="shared" si="128"/>
        <v/>
      </c>
      <c r="DM87" s="238" t="str">
        <f t="shared" si="129"/>
        <v/>
      </c>
      <c r="DO87" s="238" t="str">
        <f t="shared" si="130"/>
        <v/>
      </c>
      <c r="DQ87" s="238" t="str">
        <f t="shared" si="131"/>
        <v/>
      </c>
      <c r="DS87" s="238" t="str">
        <f t="shared" si="132"/>
        <v/>
      </c>
      <c r="DU87" s="238" t="str">
        <f t="shared" si="133"/>
        <v/>
      </c>
      <c r="DW87" s="238" t="str">
        <f t="shared" si="133"/>
        <v/>
      </c>
      <c r="DY87" s="238" t="str">
        <f t="shared" si="134"/>
        <v/>
      </c>
      <c r="EA87" s="238" t="str">
        <f t="shared" si="135"/>
        <v/>
      </c>
      <c r="EC87" s="238" t="str">
        <f t="shared" si="136"/>
        <v/>
      </c>
      <c r="EE87" s="238" t="str">
        <f t="shared" si="137"/>
        <v/>
      </c>
      <c r="EG87" s="238" t="str">
        <f t="shared" si="138"/>
        <v/>
      </c>
      <c r="EI87" s="238" t="str">
        <f t="shared" si="139"/>
        <v/>
      </c>
      <c r="EK87" s="238" t="str">
        <f t="shared" si="140"/>
        <v/>
      </c>
      <c r="EM87" s="238" t="str">
        <f t="shared" si="141"/>
        <v/>
      </c>
      <c r="EO87" s="238" t="str">
        <f t="shared" si="142"/>
        <v/>
      </c>
      <c r="EQ87" s="238" t="str">
        <f t="shared" si="143"/>
        <v/>
      </c>
      <c r="ES87" s="238" t="str">
        <f t="shared" si="144"/>
        <v/>
      </c>
      <c r="EU87" s="238" t="str">
        <f t="shared" si="145"/>
        <v/>
      </c>
      <c r="EW87" s="238" t="str">
        <f t="shared" si="146"/>
        <v/>
      </c>
      <c r="EY87" s="238" t="str">
        <f t="shared" si="147"/>
        <v/>
      </c>
      <c r="FA87" s="238" t="str">
        <f t="shared" si="148"/>
        <v/>
      </c>
      <c r="FC87" s="238" t="str">
        <f t="shared" si="149"/>
        <v/>
      </c>
      <c r="FE87" s="238" t="str">
        <f t="shared" si="150"/>
        <v/>
      </c>
      <c r="FG87" s="238" t="str">
        <f t="shared" si="151"/>
        <v/>
      </c>
    </row>
    <row r="88" spans="5:163" x14ac:dyDescent="0.25">
      <c r="E88" s="238" t="str">
        <f t="shared" si="76"/>
        <v/>
      </c>
      <c r="G88" s="238" t="str">
        <f t="shared" si="76"/>
        <v/>
      </c>
      <c r="I88" s="238" t="str">
        <f t="shared" si="77"/>
        <v/>
      </c>
      <c r="K88" s="238" t="str">
        <f t="shared" si="78"/>
        <v/>
      </c>
      <c r="M88" s="238" t="str">
        <f t="shared" si="79"/>
        <v/>
      </c>
      <c r="O88" s="238" t="str">
        <f t="shared" si="80"/>
        <v/>
      </c>
      <c r="Q88" s="238" t="str">
        <f t="shared" si="81"/>
        <v/>
      </c>
      <c r="S88" s="238" t="str">
        <f t="shared" si="82"/>
        <v/>
      </c>
      <c r="U88" s="238" t="str">
        <f t="shared" si="83"/>
        <v/>
      </c>
      <c r="W88" s="238" t="str">
        <f t="shared" si="84"/>
        <v/>
      </c>
      <c r="Y88" s="238" t="str">
        <f t="shared" si="85"/>
        <v/>
      </c>
      <c r="AA88" s="238" t="str">
        <f t="shared" si="86"/>
        <v/>
      </c>
      <c r="AC88" s="238" t="str">
        <f t="shared" si="87"/>
        <v/>
      </c>
      <c r="AE88" s="238" t="str">
        <f t="shared" si="88"/>
        <v/>
      </c>
      <c r="AG88" s="238" t="str">
        <f t="shared" si="89"/>
        <v/>
      </c>
      <c r="AI88" s="238" t="str">
        <f t="shared" si="90"/>
        <v/>
      </c>
      <c r="AK88" s="238" t="str">
        <f t="shared" si="91"/>
        <v/>
      </c>
      <c r="AM88" s="238" t="str">
        <f t="shared" si="92"/>
        <v/>
      </c>
      <c r="AO88" s="238" t="str">
        <f t="shared" si="93"/>
        <v/>
      </c>
      <c r="AQ88" s="238" t="str">
        <f t="shared" si="94"/>
        <v/>
      </c>
      <c r="AS88" s="238" t="str">
        <f t="shared" si="95"/>
        <v/>
      </c>
      <c r="AU88" s="238" t="str">
        <f t="shared" si="95"/>
        <v/>
      </c>
      <c r="AW88" s="238" t="str">
        <f t="shared" si="96"/>
        <v/>
      </c>
      <c r="AY88" s="238" t="str">
        <f t="shared" si="97"/>
        <v/>
      </c>
      <c r="BA88" s="238" t="str">
        <f t="shared" si="98"/>
        <v/>
      </c>
      <c r="BC88" s="238" t="str">
        <f t="shared" si="99"/>
        <v/>
      </c>
      <c r="BE88" s="238" t="str">
        <f t="shared" si="100"/>
        <v/>
      </c>
      <c r="BG88" s="238" t="str">
        <f t="shared" si="101"/>
        <v/>
      </c>
      <c r="BI88" s="238" t="str">
        <f t="shared" si="102"/>
        <v/>
      </c>
      <c r="BK88" s="238" t="str">
        <f t="shared" si="103"/>
        <v/>
      </c>
      <c r="BM88" s="238" t="str">
        <f t="shared" si="104"/>
        <v/>
      </c>
      <c r="BO88" s="238" t="str">
        <f t="shared" si="105"/>
        <v/>
      </c>
      <c r="BQ88" s="238" t="str">
        <f t="shared" si="106"/>
        <v/>
      </c>
      <c r="BS88" s="238" t="str">
        <f t="shared" si="107"/>
        <v/>
      </c>
      <c r="BU88" s="238" t="str">
        <f t="shared" si="108"/>
        <v/>
      </c>
      <c r="BW88" s="238" t="str">
        <f t="shared" si="109"/>
        <v/>
      </c>
      <c r="BY88" s="238" t="str">
        <f t="shared" si="110"/>
        <v/>
      </c>
      <c r="CA88" s="238" t="str">
        <f t="shared" si="111"/>
        <v/>
      </c>
      <c r="CC88" s="238" t="str">
        <f t="shared" si="112"/>
        <v/>
      </c>
      <c r="CE88" s="238" t="str">
        <f t="shared" si="113"/>
        <v/>
      </c>
      <c r="CG88" s="238" t="str">
        <f t="shared" si="114"/>
        <v/>
      </c>
      <c r="CI88" s="238" t="str">
        <f t="shared" si="114"/>
        <v/>
      </c>
      <c r="CK88" s="238" t="str">
        <f t="shared" si="115"/>
        <v/>
      </c>
      <c r="CM88" s="238" t="str">
        <f t="shared" si="116"/>
        <v/>
      </c>
      <c r="CO88" s="238" t="str">
        <f t="shared" si="117"/>
        <v/>
      </c>
      <c r="CQ88" s="238" t="str">
        <f t="shared" si="118"/>
        <v/>
      </c>
      <c r="CS88" s="238" t="str">
        <f t="shared" si="119"/>
        <v/>
      </c>
      <c r="CU88" s="238" t="str">
        <f t="shared" si="120"/>
        <v/>
      </c>
      <c r="CW88" s="238" t="str">
        <f t="shared" si="121"/>
        <v/>
      </c>
      <c r="CY88" s="238" t="str">
        <f t="shared" si="122"/>
        <v/>
      </c>
      <c r="DA88" s="238" t="str">
        <f t="shared" si="123"/>
        <v/>
      </c>
      <c r="DC88" s="238" t="str">
        <f t="shared" si="124"/>
        <v/>
      </c>
      <c r="DE88" s="238" t="str">
        <f t="shared" si="125"/>
        <v/>
      </c>
      <c r="DG88" s="238" t="str">
        <f t="shared" si="126"/>
        <v/>
      </c>
      <c r="DI88" s="238" t="str">
        <f t="shared" si="127"/>
        <v/>
      </c>
      <c r="DK88" s="238" t="str">
        <f t="shared" si="128"/>
        <v/>
      </c>
      <c r="DM88" s="238" t="str">
        <f t="shared" si="129"/>
        <v/>
      </c>
      <c r="DO88" s="238" t="str">
        <f t="shared" si="130"/>
        <v/>
      </c>
      <c r="DQ88" s="238" t="str">
        <f t="shared" si="131"/>
        <v/>
      </c>
      <c r="DS88" s="238" t="str">
        <f t="shared" si="132"/>
        <v/>
      </c>
      <c r="DU88" s="238" t="str">
        <f t="shared" si="133"/>
        <v/>
      </c>
      <c r="DW88" s="238" t="str">
        <f t="shared" si="133"/>
        <v/>
      </c>
      <c r="DY88" s="238" t="str">
        <f t="shared" si="134"/>
        <v/>
      </c>
      <c r="EA88" s="238" t="str">
        <f t="shared" si="135"/>
        <v/>
      </c>
      <c r="EC88" s="238" t="str">
        <f t="shared" si="136"/>
        <v/>
      </c>
      <c r="EE88" s="238" t="str">
        <f t="shared" si="137"/>
        <v/>
      </c>
      <c r="EG88" s="238" t="str">
        <f t="shared" si="138"/>
        <v/>
      </c>
      <c r="EI88" s="238" t="str">
        <f t="shared" si="139"/>
        <v/>
      </c>
      <c r="EK88" s="238" t="str">
        <f t="shared" si="140"/>
        <v/>
      </c>
      <c r="EM88" s="238" t="str">
        <f t="shared" si="141"/>
        <v/>
      </c>
      <c r="EO88" s="238" t="str">
        <f t="shared" si="142"/>
        <v/>
      </c>
      <c r="EQ88" s="238" t="str">
        <f t="shared" si="143"/>
        <v/>
      </c>
      <c r="ES88" s="238" t="str">
        <f t="shared" si="144"/>
        <v/>
      </c>
      <c r="EU88" s="238" t="str">
        <f t="shared" si="145"/>
        <v/>
      </c>
      <c r="EW88" s="238" t="str">
        <f t="shared" si="146"/>
        <v/>
      </c>
      <c r="EY88" s="238" t="str">
        <f t="shared" si="147"/>
        <v/>
      </c>
      <c r="FA88" s="238" t="str">
        <f t="shared" si="148"/>
        <v/>
      </c>
      <c r="FC88" s="238" t="str">
        <f t="shared" si="149"/>
        <v/>
      </c>
      <c r="FE88" s="238" t="str">
        <f t="shared" si="150"/>
        <v/>
      </c>
      <c r="FG88" s="238" t="str">
        <f t="shared" si="151"/>
        <v/>
      </c>
    </row>
    <row r="89" spans="5:163" x14ac:dyDescent="0.25">
      <c r="E89" s="238" t="str">
        <f t="shared" si="76"/>
        <v/>
      </c>
      <c r="G89" s="238" t="str">
        <f t="shared" si="76"/>
        <v/>
      </c>
      <c r="I89" s="238" t="str">
        <f t="shared" si="77"/>
        <v/>
      </c>
      <c r="K89" s="238" t="str">
        <f t="shared" si="78"/>
        <v/>
      </c>
      <c r="M89" s="238" t="str">
        <f t="shared" si="79"/>
        <v/>
      </c>
      <c r="O89" s="238" t="str">
        <f t="shared" si="80"/>
        <v/>
      </c>
      <c r="Q89" s="238" t="str">
        <f t="shared" si="81"/>
        <v/>
      </c>
      <c r="S89" s="238" t="str">
        <f t="shared" si="82"/>
        <v/>
      </c>
      <c r="U89" s="238" t="str">
        <f t="shared" si="83"/>
        <v/>
      </c>
      <c r="W89" s="238" t="str">
        <f t="shared" si="84"/>
        <v/>
      </c>
      <c r="Y89" s="238" t="str">
        <f t="shared" si="85"/>
        <v/>
      </c>
      <c r="AA89" s="238" t="str">
        <f t="shared" si="86"/>
        <v/>
      </c>
      <c r="AC89" s="238" t="str">
        <f t="shared" si="87"/>
        <v/>
      </c>
      <c r="AE89" s="238" t="str">
        <f t="shared" si="88"/>
        <v/>
      </c>
      <c r="AG89" s="238" t="str">
        <f t="shared" si="89"/>
        <v/>
      </c>
      <c r="AI89" s="238" t="str">
        <f t="shared" si="90"/>
        <v/>
      </c>
      <c r="AK89" s="238" t="str">
        <f t="shared" si="91"/>
        <v/>
      </c>
      <c r="AM89" s="238" t="str">
        <f t="shared" si="92"/>
        <v/>
      </c>
      <c r="AO89" s="238" t="str">
        <f t="shared" si="93"/>
        <v/>
      </c>
      <c r="AQ89" s="238" t="str">
        <f t="shared" si="94"/>
        <v/>
      </c>
      <c r="AS89" s="238" t="str">
        <f t="shared" si="95"/>
        <v/>
      </c>
      <c r="AU89" s="238" t="str">
        <f t="shared" si="95"/>
        <v/>
      </c>
      <c r="AW89" s="238" t="str">
        <f t="shared" si="96"/>
        <v/>
      </c>
      <c r="AY89" s="238" t="str">
        <f t="shared" si="97"/>
        <v/>
      </c>
      <c r="BA89" s="238" t="str">
        <f t="shared" si="98"/>
        <v/>
      </c>
      <c r="BC89" s="238" t="str">
        <f t="shared" si="99"/>
        <v/>
      </c>
      <c r="BE89" s="238" t="str">
        <f t="shared" si="100"/>
        <v/>
      </c>
      <c r="BG89" s="238" t="str">
        <f t="shared" si="101"/>
        <v/>
      </c>
      <c r="BI89" s="238" t="str">
        <f t="shared" si="102"/>
        <v/>
      </c>
      <c r="BK89" s="238" t="str">
        <f t="shared" si="103"/>
        <v/>
      </c>
      <c r="BM89" s="238" t="str">
        <f t="shared" si="104"/>
        <v/>
      </c>
      <c r="BO89" s="238" t="str">
        <f t="shared" si="105"/>
        <v/>
      </c>
      <c r="BQ89" s="238" t="str">
        <f t="shared" si="106"/>
        <v/>
      </c>
      <c r="BS89" s="238" t="str">
        <f t="shared" si="107"/>
        <v/>
      </c>
      <c r="BU89" s="238" t="str">
        <f t="shared" si="108"/>
        <v/>
      </c>
      <c r="BW89" s="238" t="str">
        <f t="shared" si="109"/>
        <v/>
      </c>
      <c r="BY89" s="238" t="str">
        <f t="shared" si="110"/>
        <v/>
      </c>
      <c r="CA89" s="238" t="str">
        <f t="shared" si="111"/>
        <v/>
      </c>
      <c r="CC89" s="238" t="str">
        <f t="shared" si="112"/>
        <v/>
      </c>
      <c r="CE89" s="238" t="str">
        <f t="shared" si="113"/>
        <v/>
      </c>
      <c r="CG89" s="238" t="str">
        <f t="shared" si="114"/>
        <v/>
      </c>
      <c r="CI89" s="238" t="str">
        <f t="shared" si="114"/>
        <v/>
      </c>
      <c r="CK89" s="238" t="str">
        <f t="shared" si="115"/>
        <v/>
      </c>
      <c r="CM89" s="238" t="str">
        <f t="shared" si="116"/>
        <v/>
      </c>
      <c r="CO89" s="238" t="str">
        <f t="shared" si="117"/>
        <v/>
      </c>
      <c r="CQ89" s="238" t="str">
        <f t="shared" si="118"/>
        <v/>
      </c>
      <c r="CS89" s="238" t="str">
        <f t="shared" si="119"/>
        <v/>
      </c>
      <c r="CU89" s="238" t="str">
        <f t="shared" si="120"/>
        <v/>
      </c>
      <c r="CW89" s="238" t="str">
        <f t="shared" si="121"/>
        <v/>
      </c>
      <c r="CY89" s="238" t="str">
        <f t="shared" si="122"/>
        <v/>
      </c>
      <c r="DA89" s="238" t="str">
        <f t="shared" si="123"/>
        <v/>
      </c>
      <c r="DC89" s="238" t="str">
        <f t="shared" si="124"/>
        <v/>
      </c>
      <c r="DE89" s="238" t="str">
        <f t="shared" si="125"/>
        <v/>
      </c>
      <c r="DG89" s="238" t="str">
        <f t="shared" si="126"/>
        <v/>
      </c>
      <c r="DI89" s="238" t="str">
        <f t="shared" si="127"/>
        <v/>
      </c>
      <c r="DK89" s="238" t="str">
        <f t="shared" si="128"/>
        <v/>
      </c>
      <c r="DM89" s="238" t="str">
        <f t="shared" si="129"/>
        <v/>
      </c>
      <c r="DO89" s="238" t="str">
        <f t="shared" si="130"/>
        <v/>
      </c>
      <c r="DQ89" s="238" t="str">
        <f t="shared" si="131"/>
        <v/>
      </c>
      <c r="DS89" s="238" t="str">
        <f t="shared" si="132"/>
        <v/>
      </c>
      <c r="DU89" s="238" t="str">
        <f t="shared" si="133"/>
        <v/>
      </c>
      <c r="DW89" s="238" t="str">
        <f t="shared" si="133"/>
        <v/>
      </c>
      <c r="DY89" s="238" t="str">
        <f t="shared" si="134"/>
        <v/>
      </c>
      <c r="EA89" s="238" t="str">
        <f t="shared" si="135"/>
        <v/>
      </c>
      <c r="EC89" s="238" t="str">
        <f t="shared" si="136"/>
        <v/>
      </c>
      <c r="EE89" s="238" t="str">
        <f t="shared" si="137"/>
        <v/>
      </c>
      <c r="EG89" s="238" t="str">
        <f t="shared" si="138"/>
        <v/>
      </c>
      <c r="EI89" s="238" t="str">
        <f t="shared" si="139"/>
        <v/>
      </c>
      <c r="EK89" s="238" t="str">
        <f t="shared" si="140"/>
        <v/>
      </c>
      <c r="EM89" s="238" t="str">
        <f t="shared" si="141"/>
        <v/>
      </c>
      <c r="EO89" s="238" t="str">
        <f t="shared" si="142"/>
        <v/>
      </c>
      <c r="EQ89" s="238" t="str">
        <f t="shared" si="143"/>
        <v/>
      </c>
      <c r="ES89" s="238" t="str">
        <f t="shared" si="144"/>
        <v/>
      </c>
      <c r="EU89" s="238" t="str">
        <f t="shared" si="145"/>
        <v/>
      </c>
      <c r="EW89" s="238" t="str">
        <f t="shared" si="146"/>
        <v/>
      </c>
      <c r="EY89" s="238" t="str">
        <f t="shared" si="147"/>
        <v/>
      </c>
      <c r="FA89" s="238" t="str">
        <f t="shared" si="148"/>
        <v/>
      </c>
      <c r="FC89" s="238" t="str">
        <f t="shared" si="149"/>
        <v/>
      </c>
      <c r="FE89" s="238" t="str">
        <f t="shared" si="150"/>
        <v/>
      </c>
      <c r="FG89" s="238" t="str">
        <f t="shared" si="151"/>
        <v/>
      </c>
    </row>
    <row r="90" spans="5:163" x14ac:dyDescent="0.25">
      <c r="E90" s="238" t="str">
        <f t="shared" si="76"/>
        <v/>
      </c>
      <c r="G90" s="238" t="str">
        <f t="shared" si="76"/>
        <v/>
      </c>
      <c r="I90" s="238" t="str">
        <f t="shared" si="77"/>
        <v/>
      </c>
      <c r="K90" s="238" t="str">
        <f t="shared" si="78"/>
        <v/>
      </c>
      <c r="M90" s="238" t="str">
        <f t="shared" si="79"/>
        <v/>
      </c>
      <c r="O90" s="238" t="str">
        <f t="shared" si="80"/>
        <v/>
      </c>
      <c r="Q90" s="238" t="str">
        <f t="shared" si="81"/>
        <v/>
      </c>
      <c r="S90" s="238" t="str">
        <f t="shared" si="82"/>
        <v/>
      </c>
      <c r="U90" s="238" t="str">
        <f t="shared" si="83"/>
        <v/>
      </c>
      <c r="W90" s="238" t="str">
        <f t="shared" si="84"/>
        <v/>
      </c>
      <c r="Y90" s="238" t="str">
        <f t="shared" si="85"/>
        <v/>
      </c>
      <c r="AA90" s="238" t="str">
        <f t="shared" si="86"/>
        <v/>
      </c>
      <c r="AC90" s="238" t="str">
        <f t="shared" si="87"/>
        <v/>
      </c>
      <c r="AE90" s="238" t="str">
        <f t="shared" si="88"/>
        <v/>
      </c>
      <c r="AG90" s="238" t="str">
        <f t="shared" si="89"/>
        <v/>
      </c>
      <c r="AI90" s="238" t="str">
        <f t="shared" si="90"/>
        <v/>
      </c>
      <c r="AK90" s="238" t="str">
        <f t="shared" si="91"/>
        <v/>
      </c>
      <c r="AM90" s="238" t="str">
        <f t="shared" si="92"/>
        <v/>
      </c>
      <c r="AO90" s="238" t="str">
        <f t="shared" si="93"/>
        <v/>
      </c>
      <c r="AQ90" s="238" t="str">
        <f t="shared" si="94"/>
        <v/>
      </c>
      <c r="AS90" s="238" t="str">
        <f t="shared" si="95"/>
        <v/>
      </c>
      <c r="AU90" s="238" t="str">
        <f t="shared" si="95"/>
        <v/>
      </c>
      <c r="AW90" s="238" t="str">
        <f t="shared" si="96"/>
        <v/>
      </c>
      <c r="AY90" s="238" t="str">
        <f t="shared" si="97"/>
        <v/>
      </c>
      <c r="BA90" s="238" t="str">
        <f t="shared" si="98"/>
        <v/>
      </c>
      <c r="BC90" s="238" t="str">
        <f t="shared" si="99"/>
        <v/>
      </c>
      <c r="BE90" s="238" t="str">
        <f t="shared" si="100"/>
        <v/>
      </c>
      <c r="BG90" s="238" t="str">
        <f t="shared" si="101"/>
        <v/>
      </c>
      <c r="BI90" s="238" t="str">
        <f t="shared" si="102"/>
        <v/>
      </c>
      <c r="BK90" s="238" t="str">
        <f t="shared" si="103"/>
        <v/>
      </c>
      <c r="BM90" s="238" t="str">
        <f t="shared" si="104"/>
        <v/>
      </c>
      <c r="BO90" s="238" t="str">
        <f t="shared" si="105"/>
        <v/>
      </c>
      <c r="BQ90" s="238" t="str">
        <f t="shared" si="106"/>
        <v/>
      </c>
      <c r="BS90" s="238" t="str">
        <f t="shared" si="107"/>
        <v/>
      </c>
      <c r="BU90" s="238" t="str">
        <f t="shared" si="108"/>
        <v/>
      </c>
      <c r="BW90" s="238" t="str">
        <f t="shared" si="109"/>
        <v/>
      </c>
      <c r="BY90" s="238" t="str">
        <f t="shared" si="110"/>
        <v/>
      </c>
      <c r="CA90" s="238" t="str">
        <f t="shared" si="111"/>
        <v/>
      </c>
      <c r="CC90" s="238" t="str">
        <f t="shared" si="112"/>
        <v/>
      </c>
      <c r="CE90" s="238" t="str">
        <f t="shared" si="113"/>
        <v/>
      </c>
      <c r="CG90" s="238" t="str">
        <f t="shared" si="114"/>
        <v/>
      </c>
      <c r="CI90" s="238" t="str">
        <f t="shared" si="114"/>
        <v/>
      </c>
      <c r="CK90" s="238" t="str">
        <f t="shared" si="115"/>
        <v/>
      </c>
      <c r="CM90" s="238" t="str">
        <f t="shared" si="116"/>
        <v/>
      </c>
      <c r="CO90" s="238" t="str">
        <f t="shared" si="117"/>
        <v/>
      </c>
      <c r="CQ90" s="238" t="str">
        <f t="shared" si="118"/>
        <v/>
      </c>
      <c r="CS90" s="238" t="str">
        <f t="shared" si="119"/>
        <v/>
      </c>
      <c r="CU90" s="238" t="str">
        <f t="shared" si="120"/>
        <v/>
      </c>
      <c r="CW90" s="238" t="str">
        <f t="shared" si="121"/>
        <v/>
      </c>
      <c r="CY90" s="238" t="str">
        <f t="shared" si="122"/>
        <v/>
      </c>
      <c r="DA90" s="238" t="str">
        <f t="shared" si="123"/>
        <v/>
      </c>
      <c r="DC90" s="238" t="str">
        <f t="shared" si="124"/>
        <v/>
      </c>
      <c r="DE90" s="238" t="str">
        <f t="shared" si="125"/>
        <v/>
      </c>
      <c r="DG90" s="238" t="str">
        <f t="shared" si="126"/>
        <v/>
      </c>
      <c r="DI90" s="238" t="str">
        <f t="shared" si="127"/>
        <v/>
      </c>
      <c r="DK90" s="238" t="str">
        <f t="shared" si="128"/>
        <v/>
      </c>
      <c r="DM90" s="238" t="str">
        <f t="shared" si="129"/>
        <v/>
      </c>
      <c r="DO90" s="238" t="str">
        <f t="shared" si="130"/>
        <v/>
      </c>
      <c r="DQ90" s="238" t="str">
        <f t="shared" si="131"/>
        <v/>
      </c>
      <c r="DS90" s="238" t="str">
        <f t="shared" si="132"/>
        <v/>
      </c>
      <c r="DU90" s="238" t="str">
        <f t="shared" si="133"/>
        <v/>
      </c>
      <c r="DW90" s="238" t="str">
        <f t="shared" si="133"/>
        <v/>
      </c>
      <c r="DY90" s="238" t="str">
        <f t="shared" si="134"/>
        <v/>
      </c>
      <c r="EA90" s="238" t="str">
        <f t="shared" si="135"/>
        <v/>
      </c>
      <c r="EC90" s="238" t="str">
        <f t="shared" si="136"/>
        <v/>
      </c>
      <c r="EE90" s="238" t="str">
        <f t="shared" si="137"/>
        <v/>
      </c>
      <c r="EG90" s="238" t="str">
        <f t="shared" si="138"/>
        <v/>
      </c>
      <c r="EI90" s="238" t="str">
        <f t="shared" si="139"/>
        <v/>
      </c>
      <c r="EK90" s="238" t="str">
        <f t="shared" si="140"/>
        <v/>
      </c>
      <c r="EM90" s="238" t="str">
        <f t="shared" si="141"/>
        <v/>
      </c>
      <c r="EO90" s="238" t="str">
        <f t="shared" si="142"/>
        <v/>
      </c>
      <c r="EQ90" s="238" t="str">
        <f t="shared" si="143"/>
        <v/>
      </c>
      <c r="ES90" s="238" t="str">
        <f t="shared" si="144"/>
        <v/>
      </c>
      <c r="EU90" s="238" t="str">
        <f t="shared" si="145"/>
        <v/>
      </c>
      <c r="EW90" s="238" t="str">
        <f t="shared" si="146"/>
        <v/>
      </c>
      <c r="EY90" s="238" t="str">
        <f t="shared" si="147"/>
        <v/>
      </c>
      <c r="FA90" s="238" t="str">
        <f t="shared" si="148"/>
        <v/>
      </c>
      <c r="FC90" s="238" t="str">
        <f t="shared" si="149"/>
        <v/>
      </c>
      <c r="FE90" s="238" t="str">
        <f t="shared" si="150"/>
        <v/>
      </c>
      <c r="FG90" s="238" t="str">
        <f t="shared" si="151"/>
        <v/>
      </c>
    </row>
    <row r="91" spans="5:163" x14ac:dyDescent="0.25">
      <c r="E91" s="238" t="str">
        <f t="shared" si="76"/>
        <v/>
      </c>
      <c r="G91" s="238" t="str">
        <f t="shared" si="76"/>
        <v/>
      </c>
      <c r="I91" s="238" t="str">
        <f t="shared" si="77"/>
        <v/>
      </c>
      <c r="K91" s="238" t="str">
        <f t="shared" si="78"/>
        <v/>
      </c>
      <c r="M91" s="238" t="str">
        <f t="shared" si="79"/>
        <v/>
      </c>
      <c r="O91" s="238" t="str">
        <f t="shared" si="80"/>
        <v/>
      </c>
      <c r="Q91" s="238" t="str">
        <f t="shared" si="81"/>
        <v/>
      </c>
      <c r="S91" s="238" t="str">
        <f t="shared" si="82"/>
        <v/>
      </c>
      <c r="U91" s="238" t="str">
        <f t="shared" si="83"/>
        <v/>
      </c>
      <c r="W91" s="238" t="str">
        <f t="shared" si="84"/>
        <v/>
      </c>
      <c r="Y91" s="238" t="str">
        <f t="shared" si="85"/>
        <v/>
      </c>
      <c r="AA91" s="238" t="str">
        <f t="shared" si="86"/>
        <v/>
      </c>
      <c r="AC91" s="238" t="str">
        <f t="shared" si="87"/>
        <v/>
      </c>
      <c r="AE91" s="238" t="str">
        <f t="shared" si="88"/>
        <v/>
      </c>
      <c r="AG91" s="238" t="str">
        <f t="shared" si="89"/>
        <v/>
      </c>
      <c r="AI91" s="238" t="str">
        <f t="shared" si="90"/>
        <v/>
      </c>
      <c r="AK91" s="238" t="str">
        <f t="shared" si="91"/>
        <v/>
      </c>
      <c r="AM91" s="238" t="str">
        <f t="shared" si="92"/>
        <v/>
      </c>
      <c r="AO91" s="238" t="str">
        <f t="shared" si="93"/>
        <v/>
      </c>
      <c r="AQ91" s="238" t="str">
        <f t="shared" si="94"/>
        <v/>
      </c>
      <c r="AS91" s="238" t="str">
        <f t="shared" si="95"/>
        <v/>
      </c>
      <c r="AU91" s="238" t="str">
        <f t="shared" si="95"/>
        <v/>
      </c>
      <c r="AW91" s="238" t="str">
        <f t="shared" si="96"/>
        <v/>
      </c>
      <c r="AY91" s="238" t="str">
        <f t="shared" si="97"/>
        <v/>
      </c>
      <c r="BA91" s="238" t="str">
        <f t="shared" si="98"/>
        <v/>
      </c>
      <c r="BC91" s="238" t="str">
        <f t="shared" si="99"/>
        <v/>
      </c>
      <c r="BE91" s="238" t="str">
        <f t="shared" si="100"/>
        <v/>
      </c>
      <c r="BG91" s="238" t="str">
        <f t="shared" si="101"/>
        <v/>
      </c>
      <c r="BI91" s="238" t="str">
        <f t="shared" si="102"/>
        <v/>
      </c>
      <c r="BK91" s="238" t="str">
        <f t="shared" si="103"/>
        <v/>
      </c>
      <c r="BM91" s="238" t="str">
        <f t="shared" si="104"/>
        <v/>
      </c>
      <c r="BO91" s="238" t="str">
        <f t="shared" si="105"/>
        <v/>
      </c>
      <c r="BQ91" s="238" t="str">
        <f t="shared" si="106"/>
        <v/>
      </c>
      <c r="BS91" s="238" t="str">
        <f t="shared" si="107"/>
        <v/>
      </c>
      <c r="BU91" s="238" t="str">
        <f t="shared" si="108"/>
        <v/>
      </c>
      <c r="BW91" s="238" t="str">
        <f t="shared" si="109"/>
        <v/>
      </c>
      <c r="BY91" s="238" t="str">
        <f t="shared" si="110"/>
        <v/>
      </c>
      <c r="CA91" s="238" t="str">
        <f t="shared" si="111"/>
        <v/>
      </c>
      <c r="CC91" s="238" t="str">
        <f t="shared" si="112"/>
        <v/>
      </c>
      <c r="CE91" s="238" t="str">
        <f t="shared" si="113"/>
        <v/>
      </c>
      <c r="CG91" s="238" t="str">
        <f t="shared" si="114"/>
        <v/>
      </c>
      <c r="CI91" s="238" t="str">
        <f t="shared" si="114"/>
        <v/>
      </c>
      <c r="CK91" s="238" t="str">
        <f t="shared" si="115"/>
        <v/>
      </c>
      <c r="CM91" s="238" t="str">
        <f t="shared" si="116"/>
        <v/>
      </c>
      <c r="CO91" s="238" t="str">
        <f t="shared" si="117"/>
        <v/>
      </c>
      <c r="CQ91" s="238" t="str">
        <f t="shared" si="118"/>
        <v/>
      </c>
      <c r="CS91" s="238" t="str">
        <f t="shared" si="119"/>
        <v/>
      </c>
      <c r="CU91" s="238" t="str">
        <f t="shared" si="120"/>
        <v/>
      </c>
      <c r="CW91" s="238" t="str">
        <f t="shared" si="121"/>
        <v/>
      </c>
      <c r="CY91" s="238" t="str">
        <f t="shared" si="122"/>
        <v/>
      </c>
      <c r="DA91" s="238" t="str">
        <f t="shared" si="123"/>
        <v/>
      </c>
      <c r="DC91" s="238" t="str">
        <f t="shared" si="124"/>
        <v/>
      </c>
      <c r="DE91" s="238" t="str">
        <f t="shared" si="125"/>
        <v/>
      </c>
      <c r="DG91" s="238" t="str">
        <f t="shared" si="126"/>
        <v/>
      </c>
      <c r="DI91" s="238" t="str">
        <f t="shared" si="127"/>
        <v/>
      </c>
      <c r="DK91" s="238" t="str">
        <f t="shared" si="128"/>
        <v/>
      </c>
      <c r="DM91" s="238" t="str">
        <f t="shared" si="129"/>
        <v/>
      </c>
      <c r="DO91" s="238" t="str">
        <f t="shared" si="130"/>
        <v/>
      </c>
      <c r="DQ91" s="238" t="str">
        <f t="shared" si="131"/>
        <v/>
      </c>
      <c r="DS91" s="238" t="str">
        <f t="shared" si="132"/>
        <v/>
      </c>
      <c r="DU91" s="238" t="str">
        <f t="shared" si="133"/>
        <v/>
      </c>
      <c r="DW91" s="238" t="str">
        <f t="shared" si="133"/>
        <v/>
      </c>
      <c r="DY91" s="238" t="str">
        <f t="shared" si="134"/>
        <v/>
      </c>
      <c r="EA91" s="238" t="str">
        <f t="shared" si="135"/>
        <v/>
      </c>
      <c r="EC91" s="238" t="str">
        <f t="shared" si="136"/>
        <v/>
      </c>
      <c r="EE91" s="238" t="str">
        <f t="shared" si="137"/>
        <v/>
      </c>
      <c r="EG91" s="238" t="str">
        <f t="shared" si="138"/>
        <v/>
      </c>
      <c r="EI91" s="238" t="str">
        <f t="shared" si="139"/>
        <v/>
      </c>
      <c r="EK91" s="238" t="str">
        <f t="shared" si="140"/>
        <v/>
      </c>
      <c r="EM91" s="238" t="str">
        <f t="shared" si="141"/>
        <v/>
      </c>
      <c r="EO91" s="238" t="str">
        <f t="shared" si="142"/>
        <v/>
      </c>
      <c r="EQ91" s="238" t="str">
        <f t="shared" si="143"/>
        <v/>
      </c>
      <c r="ES91" s="238" t="str">
        <f t="shared" si="144"/>
        <v/>
      </c>
      <c r="EU91" s="238" t="str">
        <f t="shared" si="145"/>
        <v/>
      </c>
      <c r="EW91" s="238" t="str">
        <f t="shared" si="146"/>
        <v/>
      </c>
      <c r="EY91" s="238" t="str">
        <f t="shared" si="147"/>
        <v/>
      </c>
      <c r="FA91" s="238" t="str">
        <f t="shared" si="148"/>
        <v/>
      </c>
      <c r="FC91" s="238" t="str">
        <f t="shared" si="149"/>
        <v/>
      </c>
      <c r="FE91" s="238" t="str">
        <f t="shared" si="150"/>
        <v/>
      </c>
      <c r="FG91" s="238" t="str">
        <f t="shared" si="151"/>
        <v/>
      </c>
    </row>
    <row r="92" spans="5:163" x14ac:dyDescent="0.25">
      <c r="E92" s="238" t="str">
        <f t="shared" si="76"/>
        <v/>
      </c>
      <c r="G92" s="238" t="str">
        <f t="shared" si="76"/>
        <v/>
      </c>
      <c r="I92" s="238" t="str">
        <f t="shared" si="77"/>
        <v/>
      </c>
      <c r="K92" s="238" t="str">
        <f t="shared" si="78"/>
        <v/>
      </c>
      <c r="M92" s="238" t="str">
        <f t="shared" si="79"/>
        <v/>
      </c>
      <c r="O92" s="238" t="str">
        <f t="shared" si="80"/>
        <v/>
      </c>
      <c r="Q92" s="238" t="str">
        <f t="shared" si="81"/>
        <v/>
      </c>
      <c r="S92" s="238" t="str">
        <f t="shared" si="82"/>
        <v/>
      </c>
      <c r="U92" s="238" t="str">
        <f t="shared" si="83"/>
        <v/>
      </c>
      <c r="W92" s="238" t="str">
        <f t="shared" si="84"/>
        <v/>
      </c>
      <c r="Y92" s="238" t="str">
        <f t="shared" si="85"/>
        <v/>
      </c>
      <c r="AA92" s="238" t="str">
        <f t="shared" si="86"/>
        <v/>
      </c>
      <c r="AC92" s="238" t="str">
        <f t="shared" si="87"/>
        <v/>
      </c>
      <c r="AE92" s="238" t="str">
        <f t="shared" si="88"/>
        <v/>
      </c>
      <c r="AG92" s="238" t="str">
        <f t="shared" si="89"/>
        <v/>
      </c>
      <c r="AI92" s="238" t="str">
        <f t="shared" si="90"/>
        <v/>
      </c>
      <c r="AK92" s="238" t="str">
        <f t="shared" si="91"/>
        <v/>
      </c>
      <c r="AM92" s="238" t="str">
        <f t="shared" si="92"/>
        <v/>
      </c>
      <c r="AO92" s="238" t="str">
        <f t="shared" si="93"/>
        <v/>
      </c>
      <c r="AQ92" s="238" t="str">
        <f t="shared" si="94"/>
        <v/>
      </c>
      <c r="AS92" s="238" t="str">
        <f t="shared" si="95"/>
        <v/>
      </c>
      <c r="AU92" s="238" t="str">
        <f t="shared" si="95"/>
        <v/>
      </c>
      <c r="AW92" s="238" t="str">
        <f t="shared" si="96"/>
        <v/>
      </c>
      <c r="AY92" s="238" t="str">
        <f t="shared" si="97"/>
        <v/>
      </c>
      <c r="BA92" s="238" t="str">
        <f t="shared" si="98"/>
        <v/>
      </c>
      <c r="BC92" s="238" t="str">
        <f t="shared" si="99"/>
        <v/>
      </c>
      <c r="BE92" s="238" t="str">
        <f t="shared" si="100"/>
        <v/>
      </c>
      <c r="BG92" s="238" t="str">
        <f t="shared" si="101"/>
        <v/>
      </c>
      <c r="BI92" s="238" t="str">
        <f t="shared" si="102"/>
        <v/>
      </c>
      <c r="BK92" s="238" t="str">
        <f t="shared" si="103"/>
        <v/>
      </c>
      <c r="BM92" s="238" t="str">
        <f t="shared" si="104"/>
        <v/>
      </c>
      <c r="BO92" s="238" t="str">
        <f t="shared" si="105"/>
        <v/>
      </c>
      <c r="BQ92" s="238" t="str">
        <f t="shared" si="106"/>
        <v/>
      </c>
      <c r="BS92" s="238" t="str">
        <f t="shared" si="107"/>
        <v/>
      </c>
      <c r="BU92" s="238" t="str">
        <f t="shared" si="108"/>
        <v/>
      </c>
      <c r="BW92" s="238" t="str">
        <f t="shared" si="109"/>
        <v/>
      </c>
      <c r="BY92" s="238" t="str">
        <f t="shared" si="110"/>
        <v/>
      </c>
      <c r="CA92" s="238" t="str">
        <f t="shared" si="111"/>
        <v/>
      </c>
      <c r="CC92" s="238" t="str">
        <f t="shared" si="112"/>
        <v/>
      </c>
      <c r="CE92" s="238" t="str">
        <f t="shared" si="113"/>
        <v/>
      </c>
      <c r="CG92" s="238" t="str">
        <f t="shared" si="114"/>
        <v/>
      </c>
      <c r="CI92" s="238" t="str">
        <f t="shared" si="114"/>
        <v/>
      </c>
      <c r="CK92" s="238" t="str">
        <f t="shared" si="115"/>
        <v/>
      </c>
      <c r="CM92" s="238" t="str">
        <f t="shared" si="116"/>
        <v/>
      </c>
      <c r="CO92" s="238" t="str">
        <f t="shared" si="117"/>
        <v/>
      </c>
      <c r="CQ92" s="238" t="str">
        <f t="shared" si="118"/>
        <v/>
      </c>
      <c r="CS92" s="238" t="str">
        <f t="shared" si="119"/>
        <v/>
      </c>
      <c r="CU92" s="238" t="str">
        <f t="shared" si="120"/>
        <v/>
      </c>
      <c r="CW92" s="238" t="str">
        <f t="shared" si="121"/>
        <v/>
      </c>
      <c r="CY92" s="238" t="str">
        <f t="shared" si="122"/>
        <v/>
      </c>
      <c r="DA92" s="238" t="str">
        <f t="shared" si="123"/>
        <v/>
      </c>
      <c r="DC92" s="238" t="str">
        <f t="shared" si="124"/>
        <v/>
      </c>
      <c r="DE92" s="238" t="str">
        <f t="shared" si="125"/>
        <v/>
      </c>
      <c r="DG92" s="238" t="str">
        <f t="shared" si="126"/>
        <v/>
      </c>
      <c r="DI92" s="238" t="str">
        <f t="shared" si="127"/>
        <v/>
      </c>
      <c r="DK92" s="238" t="str">
        <f t="shared" si="128"/>
        <v/>
      </c>
      <c r="DM92" s="238" t="str">
        <f t="shared" si="129"/>
        <v/>
      </c>
      <c r="DO92" s="238" t="str">
        <f t="shared" si="130"/>
        <v/>
      </c>
      <c r="DQ92" s="238" t="str">
        <f t="shared" si="131"/>
        <v/>
      </c>
      <c r="DS92" s="238" t="str">
        <f t="shared" si="132"/>
        <v/>
      </c>
      <c r="DU92" s="238" t="str">
        <f t="shared" si="133"/>
        <v/>
      </c>
      <c r="DW92" s="238" t="str">
        <f t="shared" si="133"/>
        <v/>
      </c>
      <c r="DY92" s="238" t="str">
        <f t="shared" si="134"/>
        <v/>
      </c>
      <c r="EA92" s="238" t="str">
        <f t="shared" si="135"/>
        <v/>
      </c>
      <c r="EC92" s="238" t="str">
        <f t="shared" si="136"/>
        <v/>
      </c>
      <c r="EE92" s="238" t="str">
        <f t="shared" si="137"/>
        <v/>
      </c>
      <c r="EG92" s="238" t="str">
        <f t="shared" si="138"/>
        <v/>
      </c>
      <c r="EI92" s="238" t="str">
        <f t="shared" si="139"/>
        <v/>
      </c>
      <c r="EK92" s="238" t="str">
        <f t="shared" si="140"/>
        <v/>
      </c>
      <c r="EM92" s="238" t="str">
        <f t="shared" si="141"/>
        <v/>
      </c>
      <c r="EO92" s="238" t="str">
        <f t="shared" si="142"/>
        <v/>
      </c>
      <c r="EQ92" s="238" t="str">
        <f t="shared" si="143"/>
        <v/>
      </c>
      <c r="ES92" s="238" t="str">
        <f t="shared" si="144"/>
        <v/>
      </c>
      <c r="EU92" s="238" t="str">
        <f t="shared" si="145"/>
        <v/>
      </c>
      <c r="EW92" s="238" t="str">
        <f t="shared" si="146"/>
        <v/>
      </c>
      <c r="EY92" s="238" t="str">
        <f t="shared" si="147"/>
        <v/>
      </c>
      <c r="FA92" s="238" t="str">
        <f t="shared" si="148"/>
        <v/>
      </c>
      <c r="FC92" s="238" t="str">
        <f t="shared" si="149"/>
        <v/>
      </c>
      <c r="FE92" s="238" t="str">
        <f t="shared" si="150"/>
        <v/>
      </c>
      <c r="FG92" s="238" t="str">
        <f t="shared" si="151"/>
        <v/>
      </c>
    </row>
    <row r="93" spans="5:163" x14ac:dyDescent="0.25">
      <c r="E93" s="238" t="str">
        <f t="shared" si="76"/>
        <v/>
      </c>
      <c r="G93" s="238" t="str">
        <f t="shared" si="76"/>
        <v/>
      </c>
      <c r="I93" s="238" t="str">
        <f t="shared" si="77"/>
        <v/>
      </c>
      <c r="K93" s="238" t="str">
        <f t="shared" si="78"/>
        <v/>
      </c>
      <c r="M93" s="238" t="str">
        <f t="shared" si="79"/>
        <v/>
      </c>
      <c r="O93" s="238" t="str">
        <f t="shared" si="80"/>
        <v/>
      </c>
      <c r="Q93" s="238" t="str">
        <f t="shared" si="81"/>
        <v/>
      </c>
      <c r="S93" s="238" t="str">
        <f t="shared" si="82"/>
        <v/>
      </c>
      <c r="U93" s="238" t="str">
        <f t="shared" si="83"/>
        <v/>
      </c>
      <c r="W93" s="238" t="str">
        <f t="shared" si="84"/>
        <v/>
      </c>
      <c r="Y93" s="238" t="str">
        <f t="shared" si="85"/>
        <v/>
      </c>
      <c r="AA93" s="238" t="str">
        <f t="shared" si="86"/>
        <v/>
      </c>
      <c r="AC93" s="238" t="str">
        <f t="shared" si="87"/>
        <v/>
      </c>
      <c r="AE93" s="238" t="str">
        <f t="shared" si="88"/>
        <v/>
      </c>
      <c r="AG93" s="238" t="str">
        <f t="shared" si="89"/>
        <v/>
      </c>
      <c r="AI93" s="238" t="str">
        <f t="shared" si="90"/>
        <v/>
      </c>
      <c r="AK93" s="238" t="str">
        <f t="shared" si="91"/>
        <v/>
      </c>
      <c r="AM93" s="238" t="str">
        <f t="shared" si="92"/>
        <v/>
      </c>
      <c r="AO93" s="238" t="str">
        <f t="shared" si="93"/>
        <v/>
      </c>
      <c r="AQ93" s="238" t="str">
        <f t="shared" si="94"/>
        <v/>
      </c>
      <c r="AS93" s="238" t="str">
        <f t="shared" si="95"/>
        <v/>
      </c>
      <c r="AU93" s="238" t="str">
        <f t="shared" si="95"/>
        <v/>
      </c>
      <c r="AW93" s="238" t="str">
        <f t="shared" si="96"/>
        <v/>
      </c>
      <c r="AY93" s="238" t="str">
        <f t="shared" si="97"/>
        <v/>
      </c>
      <c r="BA93" s="238" t="str">
        <f t="shared" si="98"/>
        <v/>
      </c>
      <c r="BC93" s="238" t="str">
        <f t="shared" si="99"/>
        <v/>
      </c>
      <c r="BE93" s="238" t="str">
        <f t="shared" si="100"/>
        <v/>
      </c>
      <c r="BG93" s="238" t="str">
        <f t="shared" si="101"/>
        <v/>
      </c>
      <c r="BI93" s="238" t="str">
        <f t="shared" si="102"/>
        <v/>
      </c>
      <c r="BK93" s="238" t="str">
        <f t="shared" si="103"/>
        <v/>
      </c>
      <c r="BM93" s="238" t="str">
        <f t="shared" si="104"/>
        <v/>
      </c>
      <c r="BO93" s="238" t="str">
        <f t="shared" si="105"/>
        <v/>
      </c>
      <c r="BQ93" s="238" t="str">
        <f t="shared" si="106"/>
        <v/>
      </c>
      <c r="BS93" s="238" t="str">
        <f t="shared" si="107"/>
        <v/>
      </c>
      <c r="BU93" s="238" t="str">
        <f t="shared" si="108"/>
        <v/>
      </c>
      <c r="BW93" s="238" t="str">
        <f t="shared" si="109"/>
        <v/>
      </c>
      <c r="BY93" s="238" t="str">
        <f t="shared" si="110"/>
        <v/>
      </c>
      <c r="CA93" s="238" t="str">
        <f t="shared" si="111"/>
        <v/>
      </c>
      <c r="CC93" s="238" t="str">
        <f t="shared" si="112"/>
        <v/>
      </c>
      <c r="CE93" s="238" t="str">
        <f t="shared" si="113"/>
        <v/>
      </c>
      <c r="CG93" s="238" t="str">
        <f t="shared" si="114"/>
        <v/>
      </c>
      <c r="CI93" s="238" t="str">
        <f t="shared" si="114"/>
        <v/>
      </c>
      <c r="CK93" s="238" t="str">
        <f t="shared" si="115"/>
        <v/>
      </c>
      <c r="CM93" s="238" t="str">
        <f t="shared" si="116"/>
        <v/>
      </c>
      <c r="CO93" s="238" t="str">
        <f t="shared" si="117"/>
        <v/>
      </c>
      <c r="CQ93" s="238" t="str">
        <f t="shared" si="118"/>
        <v/>
      </c>
      <c r="CS93" s="238" t="str">
        <f t="shared" si="119"/>
        <v/>
      </c>
      <c r="CU93" s="238" t="str">
        <f t="shared" si="120"/>
        <v/>
      </c>
      <c r="CW93" s="238" t="str">
        <f t="shared" si="121"/>
        <v/>
      </c>
      <c r="CY93" s="238" t="str">
        <f t="shared" si="122"/>
        <v/>
      </c>
      <c r="DA93" s="238" t="str">
        <f t="shared" si="123"/>
        <v/>
      </c>
      <c r="DC93" s="238" t="str">
        <f t="shared" si="124"/>
        <v/>
      </c>
      <c r="DE93" s="238" t="str">
        <f t="shared" si="125"/>
        <v/>
      </c>
      <c r="DG93" s="238" t="str">
        <f t="shared" si="126"/>
        <v/>
      </c>
      <c r="DI93" s="238" t="str">
        <f t="shared" si="127"/>
        <v/>
      </c>
      <c r="DK93" s="238" t="str">
        <f t="shared" si="128"/>
        <v/>
      </c>
      <c r="DM93" s="238" t="str">
        <f t="shared" si="129"/>
        <v/>
      </c>
      <c r="DO93" s="238" t="str">
        <f t="shared" si="130"/>
        <v/>
      </c>
      <c r="DQ93" s="238" t="str">
        <f t="shared" si="131"/>
        <v/>
      </c>
      <c r="DS93" s="238" t="str">
        <f t="shared" si="132"/>
        <v/>
      </c>
      <c r="DU93" s="238" t="str">
        <f t="shared" si="133"/>
        <v/>
      </c>
      <c r="DW93" s="238" t="str">
        <f t="shared" si="133"/>
        <v/>
      </c>
      <c r="DY93" s="238" t="str">
        <f t="shared" si="134"/>
        <v/>
      </c>
      <c r="EA93" s="238" t="str">
        <f t="shared" si="135"/>
        <v/>
      </c>
      <c r="EC93" s="238" t="str">
        <f t="shared" si="136"/>
        <v/>
      </c>
      <c r="EE93" s="238" t="str">
        <f t="shared" si="137"/>
        <v/>
      </c>
      <c r="EG93" s="238" t="str">
        <f t="shared" si="138"/>
        <v/>
      </c>
      <c r="EI93" s="238" t="str">
        <f t="shared" si="139"/>
        <v/>
      </c>
      <c r="EK93" s="238" t="str">
        <f t="shared" si="140"/>
        <v/>
      </c>
      <c r="EM93" s="238" t="str">
        <f t="shared" si="141"/>
        <v/>
      </c>
      <c r="EO93" s="238" t="str">
        <f t="shared" si="142"/>
        <v/>
      </c>
      <c r="EQ93" s="238" t="str">
        <f t="shared" si="143"/>
        <v/>
      </c>
      <c r="ES93" s="238" t="str">
        <f t="shared" si="144"/>
        <v/>
      </c>
      <c r="EU93" s="238" t="str">
        <f t="shared" si="145"/>
        <v/>
      </c>
      <c r="EW93" s="238" t="str">
        <f t="shared" si="146"/>
        <v/>
      </c>
      <c r="EY93" s="238" t="str">
        <f t="shared" si="147"/>
        <v/>
      </c>
      <c r="FA93" s="238" t="str">
        <f t="shared" si="148"/>
        <v/>
      </c>
      <c r="FC93" s="238" t="str">
        <f t="shared" si="149"/>
        <v/>
      </c>
      <c r="FE93" s="238" t="str">
        <f t="shared" si="150"/>
        <v/>
      </c>
      <c r="FG93" s="238" t="str">
        <f t="shared" si="151"/>
        <v/>
      </c>
    </row>
    <row r="94" spans="5:163" x14ac:dyDescent="0.25">
      <c r="E94" s="238" t="str">
        <f t="shared" si="76"/>
        <v/>
      </c>
      <c r="G94" s="238" t="str">
        <f t="shared" si="76"/>
        <v/>
      </c>
      <c r="I94" s="238" t="str">
        <f t="shared" si="77"/>
        <v/>
      </c>
      <c r="K94" s="238" t="str">
        <f t="shared" si="78"/>
        <v/>
      </c>
      <c r="M94" s="238" t="str">
        <f t="shared" si="79"/>
        <v/>
      </c>
      <c r="O94" s="238" t="str">
        <f t="shared" si="80"/>
        <v/>
      </c>
      <c r="Q94" s="238" t="str">
        <f t="shared" si="81"/>
        <v/>
      </c>
      <c r="S94" s="238" t="str">
        <f t="shared" si="82"/>
        <v/>
      </c>
      <c r="U94" s="238" t="str">
        <f t="shared" si="83"/>
        <v/>
      </c>
      <c r="W94" s="238" t="str">
        <f t="shared" si="84"/>
        <v/>
      </c>
      <c r="Y94" s="238" t="str">
        <f t="shared" si="85"/>
        <v/>
      </c>
      <c r="AA94" s="238" t="str">
        <f t="shared" si="86"/>
        <v/>
      </c>
      <c r="AC94" s="238" t="str">
        <f t="shared" si="87"/>
        <v/>
      </c>
      <c r="AE94" s="238" t="str">
        <f t="shared" si="88"/>
        <v/>
      </c>
      <c r="AG94" s="238" t="str">
        <f t="shared" si="89"/>
        <v/>
      </c>
      <c r="AI94" s="238" t="str">
        <f t="shared" si="90"/>
        <v/>
      </c>
      <c r="AK94" s="238" t="str">
        <f t="shared" si="91"/>
        <v/>
      </c>
      <c r="AM94" s="238" t="str">
        <f t="shared" si="92"/>
        <v/>
      </c>
      <c r="AO94" s="238" t="str">
        <f t="shared" si="93"/>
        <v/>
      </c>
      <c r="AQ94" s="238" t="str">
        <f t="shared" si="94"/>
        <v/>
      </c>
      <c r="AS94" s="238" t="str">
        <f t="shared" si="95"/>
        <v/>
      </c>
      <c r="AU94" s="238" t="str">
        <f t="shared" si="95"/>
        <v/>
      </c>
      <c r="AW94" s="238" t="str">
        <f t="shared" si="96"/>
        <v/>
      </c>
      <c r="AY94" s="238" t="str">
        <f t="shared" si="97"/>
        <v/>
      </c>
      <c r="BA94" s="238" t="str">
        <f t="shared" si="98"/>
        <v/>
      </c>
      <c r="BC94" s="238" t="str">
        <f t="shared" si="99"/>
        <v/>
      </c>
      <c r="BE94" s="238" t="str">
        <f t="shared" si="100"/>
        <v/>
      </c>
      <c r="BG94" s="238" t="str">
        <f t="shared" si="101"/>
        <v/>
      </c>
      <c r="BI94" s="238" t="str">
        <f t="shared" si="102"/>
        <v/>
      </c>
      <c r="BK94" s="238" t="str">
        <f t="shared" si="103"/>
        <v/>
      </c>
      <c r="BM94" s="238" t="str">
        <f t="shared" si="104"/>
        <v/>
      </c>
      <c r="BO94" s="238" t="str">
        <f t="shared" si="105"/>
        <v/>
      </c>
      <c r="BQ94" s="238" t="str">
        <f t="shared" si="106"/>
        <v/>
      </c>
      <c r="BS94" s="238" t="str">
        <f t="shared" si="107"/>
        <v/>
      </c>
      <c r="BU94" s="238" t="str">
        <f t="shared" si="108"/>
        <v/>
      </c>
      <c r="BW94" s="238" t="str">
        <f t="shared" si="109"/>
        <v/>
      </c>
      <c r="BY94" s="238" t="str">
        <f t="shared" si="110"/>
        <v/>
      </c>
      <c r="CA94" s="238" t="str">
        <f t="shared" si="111"/>
        <v/>
      </c>
      <c r="CC94" s="238" t="str">
        <f t="shared" si="112"/>
        <v/>
      </c>
      <c r="CE94" s="238" t="str">
        <f t="shared" si="113"/>
        <v/>
      </c>
      <c r="CG94" s="238" t="str">
        <f t="shared" si="114"/>
        <v/>
      </c>
      <c r="CI94" s="238" t="str">
        <f t="shared" si="114"/>
        <v/>
      </c>
      <c r="CK94" s="238" t="str">
        <f t="shared" si="115"/>
        <v/>
      </c>
      <c r="CM94" s="238" t="str">
        <f t="shared" si="116"/>
        <v/>
      </c>
      <c r="CO94" s="238" t="str">
        <f t="shared" si="117"/>
        <v/>
      </c>
      <c r="CQ94" s="238" t="str">
        <f t="shared" si="118"/>
        <v/>
      </c>
      <c r="CS94" s="238" t="str">
        <f t="shared" si="119"/>
        <v/>
      </c>
      <c r="CU94" s="238" t="str">
        <f t="shared" si="120"/>
        <v/>
      </c>
      <c r="CW94" s="238" t="str">
        <f t="shared" si="121"/>
        <v/>
      </c>
      <c r="CY94" s="238" t="str">
        <f t="shared" si="122"/>
        <v/>
      </c>
      <c r="DA94" s="238" t="str">
        <f t="shared" si="123"/>
        <v/>
      </c>
      <c r="DC94" s="238" t="str">
        <f t="shared" si="124"/>
        <v/>
      </c>
      <c r="DE94" s="238" t="str">
        <f t="shared" si="125"/>
        <v/>
      </c>
      <c r="DG94" s="238" t="str">
        <f t="shared" si="126"/>
        <v/>
      </c>
      <c r="DI94" s="238" t="str">
        <f t="shared" si="127"/>
        <v/>
      </c>
      <c r="DK94" s="238" t="str">
        <f t="shared" si="128"/>
        <v/>
      </c>
      <c r="DM94" s="238" t="str">
        <f t="shared" si="129"/>
        <v/>
      </c>
      <c r="DO94" s="238" t="str">
        <f t="shared" si="130"/>
        <v/>
      </c>
      <c r="DQ94" s="238" t="str">
        <f t="shared" si="131"/>
        <v/>
      </c>
      <c r="DS94" s="238" t="str">
        <f t="shared" si="132"/>
        <v/>
      </c>
      <c r="DU94" s="238" t="str">
        <f t="shared" si="133"/>
        <v/>
      </c>
      <c r="DW94" s="238" t="str">
        <f t="shared" si="133"/>
        <v/>
      </c>
      <c r="DY94" s="238" t="str">
        <f t="shared" si="134"/>
        <v/>
      </c>
      <c r="EA94" s="238" t="str">
        <f t="shared" si="135"/>
        <v/>
      </c>
      <c r="EC94" s="238" t="str">
        <f t="shared" si="136"/>
        <v/>
      </c>
      <c r="EE94" s="238" t="str">
        <f t="shared" si="137"/>
        <v/>
      </c>
      <c r="EG94" s="238" t="str">
        <f t="shared" si="138"/>
        <v/>
      </c>
      <c r="EI94" s="238" t="str">
        <f t="shared" si="139"/>
        <v/>
      </c>
      <c r="EK94" s="238" t="str">
        <f t="shared" si="140"/>
        <v/>
      </c>
      <c r="EM94" s="238" t="str">
        <f t="shared" si="141"/>
        <v/>
      </c>
      <c r="EO94" s="238" t="str">
        <f t="shared" si="142"/>
        <v/>
      </c>
      <c r="EQ94" s="238" t="str">
        <f t="shared" si="143"/>
        <v/>
      </c>
      <c r="ES94" s="238" t="str">
        <f t="shared" si="144"/>
        <v/>
      </c>
      <c r="EU94" s="238" t="str">
        <f t="shared" si="145"/>
        <v/>
      </c>
      <c r="EW94" s="238" t="str">
        <f t="shared" si="146"/>
        <v/>
      </c>
      <c r="EY94" s="238" t="str">
        <f t="shared" si="147"/>
        <v/>
      </c>
      <c r="FA94" s="238" t="str">
        <f t="shared" si="148"/>
        <v/>
      </c>
      <c r="FC94" s="238" t="str">
        <f t="shared" si="149"/>
        <v/>
      </c>
      <c r="FE94" s="238" t="str">
        <f t="shared" si="150"/>
        <v/>
      </c>
      <c r="FG94" s="238" t="str">
        <f t="shared" si="151"/>
        <v/>
      </c>
    </row>
    <row r="95" spans="5:163" x14ac:dyDescent="0.25">
      <c r="E95" s="238" t="str">
        <f t="shared" si="76"/>
        <v/>
      </c>
      <c r="G95" s="238" t="str">
        <f t="shared" si="76"/>
        <v/>
      </c>
      <c r="I95" s="238" t="str">
        <f t="shared" si="77"/>
        <v/>
      </c>
      <c r="K95" s="238" t="str">
        <f t="shared" si="78"/>
        <v/>
      </c>
      <c r="M95" s="238" t="str">
        <f t="shared" si="79"/>
        <v/>
      </c>
      <c r="O95" s="238" t="str">
        <f t="shared" si="80"/>
        <v/>
      </c>
      <c r="Q95" s="238" t="str">
        <f t="shared" si="81"/>
        <v/>
      </c>
      <c r="S95" s="238" t="str">
        <f t="shared" si="82"/>
        <v/>
      </c>
      <c r="U95" s="238" t="str">
        <f t="shared" si="83"/>
        <v/>
      </c>
      <c r="W95" s="238" t="str">
        <f t="shared" si="84"/>
        <v/>
      </c>
      <c r="Y95" s="238" t="str">
        <f t="shared" si="85"/>
        <v/>
      </c>
      <c r="AA95" s="238" t="str">
        <f t="shared" si="86"/>
        <v/>
      </c>
      <c r="AC95" s="238" t="str">
        <f t="shared" si="87"/>
        <v/>
      </c>
      <c r="AE95" s="238" t="str">
        <f t="shared" si="88"/>
        <v/>
      </c>
      <c r="AG95" s="238" t="str">
        <f t="shared" si="89"/>
        <v/>
      </c>
      <c r="AI95" s="238" t="str">
        <f t="shared" si="90"/>
        <v/>
      </c>
      <c r="AK95" s="238" t="str">
        <f t="shared" si="91"/>
        <v/>
      </c>
      <c r="AM95" s="238" t="str">
        <f t="shared" si="92"/>
        <v/>
      </c>
      <c r="AO95" s="238" t="str">
        <f t="shared" si="93"/>
        <v/>
      </c>
      <c r="AQ95" s="238" t="str">
        <f t="shared" si="94"/>
        <v/>
      </c>
      <c r="AS95" s="238" t="str">
        <f t="shared" si="95"/>
        <v/>
      </c>
      <c r="AU95" s="238" t="str">
        <f t="shared" si="95"/>
        <v/>
      </c>
      <c r="AW95" s="238" t="str">
        <f t="shared" si="96"/>
        <v/>
      </c>
      <c r="AY95" s="238" t="str">
        <f t="shared" si="97"/>
        <v/>
      </c>
      <c r="BA95" s="238" t="str">
        <f t="shared" si="98"/>
        <v/>
      </c>
      <c r="BC95" s="238" t="str">
        <f t="shared" si="99"/>
        <v/>
      </c>
      <c r="BE95" s="238" t="str">
        <f t="shared" si="100"/>
        <v/>
      </c>
      <c r="BG95" s="238" t="str">
        <f t="shared" si="101"/>
        <v/>
      </c>
      <c r="BI95" s="238" t="str">
        <f t="shared" si="102"/>
        <v/>
      </c>
      <c r="BK95" s="238" t="str">
        <f t="shared" si="103"/>
        <v/>
      </c>
      <c r="BM95" s="238" t="str">
        <f t="shared" si="104"/>
        <v/>
      </c>
      <c r="BO95" s="238" t="str">
        <f t="shared" si="105"/>
        <v/>
      </c>
      <c r="BQ95" s="238" t="str">
        <f t="shared" si="106"/>
        <v/>
      </c>
      <c r="BS95" s="238" t="str">
        <f t="shared" si="107"/>
        <v/>
      </c>
      <c r="BU95" s="238" t="str">
        <f t="shared" si="108"/>
        <v/>
      </c>
      <c r="BW95" s="238" t="str">
        <f t="shared" si="109"/>
        <v/>
      </c>
      <c r="BY95" s="238" t="str">
        <f t="shared" si="110"/>
        <v/>
      </c>
      <c r="CA95" s="238" t="str">
        <f t="shared" si="111"/>
        <v/>
      </c>
      <c r="CC95" s="238" t="str">
        <f t="shared" si="112"/>
        <v/>
      </c>
      <c r="CE95" s="238" t="str">
        <f t="shared" si="113"/>
        <v/>
      </c>
      <c r="CG95" s="238" t="str">
        <f t="shared" si="114"/>
        <v/>
      </c>
      <c r="CI95" s="238" t="str">
        <f t="shared" si="114"/>
        <v/>
      </c>
      <c r="CK95" s="238" t="str">
        <f t="shared" si="115"/>
        <v/>
      </c>
      <c r="CM95" s="238" t="str">
        <f t="shared" si="116"/>
        <v/>
      </c>
      <c r="CO95" s="238" t="str">
        <f t="shared" si="117"/>
        <v/>
      </c>
      <c r="CQ95" s="238" t="str">
        <f t="shared" si="118"/>
        <v/>
      </c>
      <c r="CS95" s="238" t="str">
        <f t="shared" si="119"/>
        <v/>
      </c>
      <c r="CU95" s="238" t="str">
        <f t="shared" si="120"/>
        <v/>
      </c>
      <c r="CW95" s="238" t="str">
        <f t="shared" si="121"/>
        <v/>
      </c>
      <c r="CY95" s="238" t="str">
        <f t="shared" si="122"/>
        <v/>
      </c>
      <c r="DA95" s="238" t="str">
        <f t="shared" si="123"/>
        <v/>
      </c>
      <c r="DC95" s="238" t="str">
        <f t="shared" si="124"/>
        <v/>
      </c>
      <c r="DE95" s="238" t="str">
        <f t="shared" si="125"/>
        <v/>
      </c>
      <c r="DG95" s="238" t="str">
        <f t="shared" si="126"/>
        <v/>
      </c>
      <c r="DI95" s="238" t="str">
        <f t="shared" si="127"/>
        <v/>
      </c>
      <c r="DK95" s="238" t="str">
        <f t="shared" si="128"/>
        <v/>
      </c>
      <c r="DM95" s="238" t="str">
        <f t="shared" si="129"/>
        <v/>
      </c>
      <c r="DO95" s="238" t="str">
        <f t="shared" si="130"/>
        <v/>
      </c>
      <c r="DQ95" s="238" t="str">
        <f t="shared" si="131"/>
        <v/>
      </c>
      <c r="DS95" s="238" t="str">
        <f t="shared" si="132"/>
        <v/>
      </c>
      <c r="DU95" s="238" t="str">
        <f t="shared" si="133"/>
        <v/>
      </c>
      <c r="DW95" s="238" t="str">
        <f t="shared" si="133"/>
        <v/>
      </c>
      <c r="DY95" s="238" t="str">
        <f t="shared" si="134"/>
        <v/>
      </c>
      <c r="EA95" s="238" t="str">
        <f t="shared" si="135"/>
        <v/>
      </c>
      <c r="EC95" s="238" t="str">
        <f t="shared" si="136"/>
        <v/>
      </c>
      <c r="EE95" s="238" t="str">
        <f t="shared" si="137"/>
        <v/>
      </c>
      <c r="EG95" s="238" t="str">
        <f t="shared" si="138"/>
        <v/>
      </c>
      <c r="EI95" s="238" t="str">
        <f t="shared" si="139"/>
        <v/>
      </c>
      <c r="EK95" s="238" t="str">
        <f t="shared" si="140"/>
        <v/>
      </c>
      <c r="EM95" s="238" t="str">
        <f t="shared" si="141"/>
        <v/>
      </c>
      <c r="EO95" s="238" t="str">
        <f t="shared" si="142"/>
        <v/>
      </c>
      <c r="EQ95" s="238" t="str">
        <f t="shared" si="143"/>
        <v/>
      </c>
      <c r="ES95" s="238" t="str">
        <f t="shared" si="144"/>
        <v/>
      </c>
      <c r="EU95" s="238" t="str">
        <f t="shared" si="145"/>
        <v/>
      </c>
      <c r="EW95" s="238" t="str">
        <f t="shared" si="146"/>
        <v/>
      </c>
      <c r="EY95" s="238" t="str">
        <f t="shared" si="147"/>
        <v/>
      </c>
      <c r="FA95" s="238" t="str">
        <f t="shared" si="148"/>
        <v/>
      </c>
      <c r="FC95" s="238" t="str">
        <f t="shared" si="149"/>
        <v/>
      </c>
      <c r="FE95" s="238" t="str">
        <f t="shared" si="150"/>
        <v/>
      </c>
      <c r="FG95" s="238" t="str">
        <f t="shared" si="151"/>
        <v/>
      </c>
    </row>
    <row r="96" spans="5:163" x14ac:dyDescent="0.25">
      <c r="E96" s="238" t="str">
        <f t="shared" si="76"/>
        <v/>
      </c>
      <c r="G96" s="238" t="str">
        <f t="shared" si="76"/>
        <v/>
      </c>
      <c r="I96" s="238" t="str">
        <f t="shared" si="77"/>
        <v/>
      </c>
      <c r="K96" s="238" t="str">
        <f t="shared" si="78"/>
        <v/>
      </c>
      <c r="M96" s="238" t="str">
        <f t="shared" si="79"/>
        <v/>
      </c>
      <c r="O96" s="238" t="str">
        <f t="shared" si="80"/>
        <v/>
      </c>
      <c r="Q96" s="238" t="str">
        <f t="shared" si="81"/>
        <v/>
      </c>
      <c r="S96" s="238" t="str">
        <f t="shared" si="82"/>
        <v/>
      </c>
      <c r="U96" s="238" t="str">
        <f t="shared" si="83"/>
        <v/>
      </c>
      <c r="W96" s="238" t="str">
        <f t="shared" si="84"/>
        <v/>
      </c>
      <c r="Y96" s="238" t="str">
        <f t="shared" si="85"/>
        <v/>
      </c>
      <c r="AA96" s="238" t="str">
        <f t="shared" si="86"/>
        <v/>
      </c>
      <c r="AC96" s="238" t="str">
        <f t="shared" si="87"/>
        <v/>
      </c>
      <c r="AE96" s="238" t="str">
        <f t="shared" si="88"/>
        <v/>
      </c>
      <c r="AG96" s="238" t="str">
        <f t="shared" si="89"/>
        <v/>
      </c>
      <c r="AI96" s="238" t="str">
        <f t="shared" si="90"/>
        <v/>
      </c>
      <c r="AK96" s="238" t="str">
        <f t="shared" si="91"/>
        <v/>
      </c>
      <c r="AM96" s="238" t="str">
        <f t="shared" si="92"/>
        <v/>
      </c>
      <c r="AO96" s="238" t="str">
        <f t="shared" si="93"/>
        <v/>
      </c>
      <c r="AQ96" s="238" t="str">
        <f t="shared" si="94"/>
        <v/>
      </c>
      <c r="AS96" s="238" t="str">
        <f t="shared" si="95"/>
        <v/>
      </c>
      <c r="AU96" s="238" t="str">
        <f t="shared" si="95"/>
        <v/>
      </c>
      <c r="AW96" s="238" t="str">
        <f t="shared" si="96"/>
        <v/>
      </c>
      <c r="AY96" s="238" t="str">
        <f t="shared" si="97"/>
        <v/>
      </c>
      <c r="BA96" s="238" t="str">
        <f t="shared" si="98"/>
        <v/>
      </c>
      <c r="BC96" s="238" t="str">
        <f t="shared" si="99"/>
        <v/>
      </c>
      <c r="BE96" s="238" t="str">
        <f t="shared" si="100"/>
        <v/>
      </c>
      <c r="BG96" s="238" t="str">
        <f t="shared" si="101"/>
        <v/>
      </c>
      <c r="BI96" s="238" t="str">
        <f t="shared" si="102"/>
        <v/>
      </c>
      <c r="BK96" s="238" t="str">
        <f t="shared" si="103"/>
        <v/>
      </c>
      <c r="BM96" s="238" t="str">
        <f t="shared" si="104"/>
        <v/>
      </c>
      <c r="BO96" s="238" t="str">
        <f t="shared" si="105"/>
        <v/>
      </c>
      <c r="BQ96" s="238" t="str">
        <f t="shared" si="106"/>
        <v/>
      </c>
      <c r="BS96" s="238" t="str">
        <f t="shared" si="107"/>
        <v/>
      </c>
      <c r="BU96" s="238" t="str">
        <f t="shared" si="108"/>
        <v/>
      </c>
      <c r="BW96" s="238" t="str">
        <f t="shared" si="109"/>
        <v/>
      </c>
      <c r="BY96" s="238" t="str">
        <f t="shared" si="110"/>
        <v/>
      </c>
      <c r="CA96" s="238" t="str">
        <f t="shared" si="111"/>
        <v/>
      </c>
      <c r="CC96" s="238" t="str">
        <f t="shared" si="112"/>
        <v/>
      </c>
      <c r="CE96" s="238" t="str">
        <f t="shared" si="113"/>
        <v/>
      </c>
      <c r="CG96" s="238" t="str">
        <f t="shared" si="114"/>
        <v/>
      </c>
      <c r="CI96" s="238" t="str">
        <f t="shared" si="114"/>
        <v/>
      </c>
      <c r="CK96" s="238" t="str">
        <f t="shared" si="115"/>
        <v/>
      </c>
      <c r="CM96" s="238" t="str">
        <f t="shared" si="116"/>
        <v/>
      </c>
      <c r="CO96" s="238" t="str">
        <f t="shared" si="117"/>
        <v/>
      </c>
      <c r="CQ96" s="238" t="str">
        <f t="shared" si="118"/>
        <v/>
      </c>
      <c r="CS96" s="238" t="str">
        <f t="shared" si="119"/>
        <v/>
      </c>
      <c r="CU96" s="238" t="str">
        <f t="shared" si="120"/>
        <v/>
      </c>
      <c r="CW96" s="238" t="str">
        <f t="shared" si="121"/>
        <v/>
      </c>
      <c r="CY96" s="238" t="str">
        <f t="shared" si="122"/>
        <v/>
      </c>
      <c r="DA96" s="238" t="str">
        <f t="shared" si="123"/>
        <v/>
      </c>
      <c r="DC96" s="238" t="str">
        <f t="shared" si="124"/>
        <v/>
      </c>
      <c r="DE96" s="238" t="str">
        <f t="shared" si="125"/>
        <v/>
      </c>
      <c r="DG96" s="238" t="str">
        <f t="shared" si="126"/>
        <v/>
      </c>
      <c r="DI96" s="238" t="str">
        <f t="shared" si="127"/>
        <v/>
      </c>
      <c r="DK96" s="238" t="str">
        <f t="shared" si="128"/>
        <v/>
      </c>
      <c r="DM96" s="238" t="str">
        <f t="shared" si="129"/>
        <v/>
      </c>
      <c r="DO96" s="238" t="str">
        <f t="shared" si="130"/>
        <v/>
      </c>
      <c r="DQ96" s="238" t="str">
        <f t="shared" si="131"/>
        <v/>
      </c>
      <c r="DS96" s="238" t="str">
        <f t="shared" si="132"/>
        <v/>
      </c>
      <c r="DU96" s="238" t="str">
        <f t="shared" si="133"/>
        <v/>
      </c>
      <c r="DW96" s="238" t="str">
        <f t="shared" si="133"/>
        <v/>
      </c>
      <c r="DY96" s="238" t="str">
        <f t="shared" si="134"/>
        <v/>
      </c>
      <c r="EA96" s="238" t="str">
        <f t="shared" si="135"/>
        <v/>
      </c>
      <c r="EC96" s="238" t="str">
        <f t="shared" si="136"/>
        <v/>
      </c>
      <c r="EE96" s="238" t="str">
        <f t="shared" si="137"/>
        <v/>
      </c>
      <c r="EG96" s="238" t="str">
        <f t="shared" si="138"/>
        <v/>
      </c>
      <c r="EI96" s="238" t="str">
        <f t="shared" si="139"/>
        <v/>
      </c>
      <c r="EK96" s="238" t="str">
        <f t="shared" si="140"/>
        <v/>
      </c>
      <c r="EM96" s="238" t="str">
        <f t="shared" si="141"/>
        <v/>
      </c>
      <c r="EO96" s="238" t="str">
        <f t="shared" si="142"/>
        <v/>
      </c>
      <c r="EQ96" s="238" t="str">
        <f t="shared" si="143"/>
        <v/>
      </c>
      <c r="ES96" s="238" t="str">
        <f t="shared" si="144"/>
        <v/>
      </c>
      <c r="EU96" s="238" t="str">
        <f t="shared" si="145"/>
        <v/>
      </c>
      <c r="EW96" s="238" t="str">
        <f t="shared" si="146"/>
        <v/>
      </c>
      <c r="EY96" s="238" t="str">
        <f t="shared" si="147"/>
        <v/>
      </c>
      <c r="FA96" s="238" t="str">
        <f t="shared" si="148"/>
        <v/>
      </c>
      <c r="FC96" s="238" t="str">
        <f t="shared" si="149"/>
        <v/>
      </c>
      <c r="FE96" s="238" t="str">
        <f t="shared" si="150"/>
        <v/>
      </c>
      <c r="FG96" s="238" t="str">
        <f t="shared" si="151"/>
        <v/>
      </c>
    </row>
    <row r="97" spans="5:163" x14ac:dyDescent="0.25">
      <c r="E97" s="238" t="str">
        <f t="shared" si="76"/>
        <v/>
      </c>
      <c r="G97" s="238" t="str">
        <f t="shared" si="76"/>
        <v/>
      </c>
      <c r="I97" s="238" t="str">
        <f t="shared" si="77"/>
        <v/>
      </c>
      <c r="K97" s="238" t="str">
        <f t="shared" si="78"/>
        <v/>
      </c>
      <c r="M97" s="238" t="str">
        <f t="shared" si="79"/>
        <v/>
      </c>
      <c r="O97" s="238" t="str">
        <f t="shared" si="80"/>
        <v/>
      </c>
      <c r="Q97" s="238" t="str">
        <f t="shared" si="81"/>
        <v/>
      </c>
      <c r="S97" s="238" t="str">
        <f t="shared" si="82"/>
        <v/>
      </c>
      <c r="U97" s="238" t="str">
        <f t="shared" si="83"/>
        <v/>
      </c>
      <c r="W97" s="238" t="str">
        <f t="shared" si="84"/>
        <v/>
      </c>
      <c r="Y97" s="238" t="str">
        <f t="shared" si="85"/>
        <v/>
      </c>
      <c r="AA97" s="238" t="str">
        <f t="shared" si="86"/>
        <v/>
      </c>
      <c r="AC97" s="238" t="str">
        <f t="shared" si="87"/>
        <v/>
      </c>
      <c r="AE97" s="238" t="str">
        <f t="shared" si="88"/>
        <v/>
      </c>
      <c r="AG97" s="238" t="str">
        <f t="shared" si="89"/>
        <v/>
      </c>
      <c r="AI97" s="238" t="str">
        <f t="shared" si="90"/>
        <v/>
      </c>
      <c r="AK97" s="238" t="str">
        <f t="shared" si="91"/>
        <v/>
      </c>
      <c r="AM97" s="238" t="str">
        <f t="shared" si="92"/>
        <v/>
      </c>
      <c r="AO97" s="238" t="str">
        <f t="shared" si="93"/>
        <v/>
      </c>
      <c r="AQ97" s="238" t="str">
        <f t="shared" si="94"/>
        <v/>
      </c>
      <c r="AS97" s="238" t="str">
        <f t="shared" si="95"/>
        <v/>
      </c>
      <c r="AU97" s="238" t="str">
        <f t="shared" si="95"/>
        <v/>
      </c>
      <c r="AW97" s="238" t="str">
        <f t="shared" si="96"/>
        <v/>
      </c>
      <c r="AY97" s="238" t="str">
        <f t="shared" si="97"/>
        <v/>
      </c>
      <c r="BA97" s="238" t="str">
        <f t="shared" si="98"/>
        <v/>
      </c>
      <c r="BC97" s="238" t="str">
        <f t="shared" si="99"/>
        <v/>
      </c>
      <c r="BE97" s="238" t="str">
        <f t="shared" si="100"/>
        <v/>
      </c>
      <c r="BG97" s="238" t="str">
        <f t="shared" si="101"/>
        <v/>
      </c>
      <c r="BI97" s="238" t="str">
        <f t="shared" si="102"/>
        <v/>
      </c>
      <c r="BK97" s="238" t="str">
        <f t="shared" si="103"/>
        <v/>
      </c>
      <c r="BM97" s="238" t="str">
        <f t="shared" si="104"/>
        <v/>
      </c>
      <c r="BO97" s="238" t="str">
        <f t="shared" si="105"/>
        <v/>
      </c>
      <c r="BQ97" s="238" t="str">
        <f t="shared" si="106"/>
        <v/>
      </c>
      <c r="BS97" s="238" t="str">
        <f t="shared" si="107"/>
        <v/>
      </c>
      <c r="BU97" s="238" t="str">
        <f t="shared" si="108"/>
        <v/>
      </c>
      <c r="BW97" s="238" t="str">
        <f t="shared" si="109"/>
        <v/>
      </c>
      <c r="BY97" s="238" t="str">
        <f t="shared" si="110"/>
        <v/>
      </c>
      <c r="CA97" s="238" t="str">
        <f t="shared" si="111"/>
        <v/>
      </c>
      <c r="CC97" s="238" t="str">
        <f t="shared" si="112"/>
        <v/>
      </c>
      <c r="CE97" s="238" t="str">
        <f t="shared" si="113"/>
        <v/>
      </c>
      <c r="CG97" s="238" t="str">
        <f t="shared" si="114"/>
        <v/>
      </c>
      <c r="CI97" s="238" t="str">
        <f t="shared" si="114"/>
        <v/>
      </c>
      <c r="CK97" s="238" t="str">
        <f t="shared" si="115"/>
        <v/>
      </c>
      <c r="CM97" s="238" t="str">
        <f t="shared" si="116"/>
        <v/>
      </c>
      <c r="CO97" s="238" t="str">
        <f t="shared" si="117"/>
        <v/>
      </c>
      <c r="CQ97" s="238" t="str">
        <f t="shared" si="118"/>
        <v/>
      </c>
      <c r="CS97" s="238" t="str">
        <f t="shared" si="119"/>
        <v/>
      </c>
      <c r="CU97" s="238" t="str">
        <f t="shared" si="120"/>
        <v/>
      </c>
      <c r="CW97" s="238" t="str">
        <f t="shared" si="121"/>
        <v/>
      </c>
      <c r="CY97" s="238" t="str">
        <f t="shared" si="122"/>
        <v/>
      </c>
      <c r="DA97" s="238" t="str">
        <f t="shared" si="123"/>
        <v/>
      </c>
      <c r="DC97" s="238" t="str">
        <f t="shared" si="124"/>
        <v/>
      </c>
      <c r="DE97" s="238" t="str">
        <f t="shared" si="125"/>
        <v/>
      </c>
      <c r="DG97" s="238" t="str">
        <f t="shared" si="126"/>
        <v/>
      </c>
      <c r="DI97" s="238" t="str">
        <f t="shared" si="127"/>
        <v/>
      </c>
      <c r="DK97" s="238" t="str">
        <f t="shared" si="128"/>
        <v/>
      </c>
      <c r="DM97" s="238" t="str">
        <f t="shared" si="129"/>
        <v/>
      </c>
      <c r="DO97" s="238" t="str">
        <f t="shared" si="130"/>
        <v/>
      </c>
      <c r="DQ97" s="238" t="str">
        <f t="shared" si="131"/>
        <v/>
      </c>
      <c r="DS97" s="238" t="str">
        <f t="shared" si="132"/>
        <v/>
      </c>
      <c r="DU97" s="238" t="str">
        <f t="shared" si="133"/>
        <v/>
      </c>
      <c r="DW97" s="238" t="str">
        <f t="shared" si="133"/>
        <v/>
      </c>
      <c r="DY97" s="238" t="str">
        <f t="shared" si="134"/>
        <v/>
      </c>
      <c r="EA97" s="238" t="str">
        <f t="shared" si="135"/>
        <v/>
      </c>
      <c r="EC97" s="238" t="str">
        <f t="shared" si="136"/>
        <v/>
      </c>
      <c r="EE97" s="238" t="str">
        <f t="shared" si="137"/>
        <v/>
      </c>
      <c r="EG97" s="238" t="str">
        <f t="shared" si="138"/>
        <v/>
      </c>
      <c r="EI97" s="238" t="str">
        <f t="shared" si="139"/>
        <v/>
      </c>
      <c r="EK97" s="238" t="str">
        <f t="shared" si="140"/>
        <v/>
      </c>
      <c r="EM97" s="238" t="str">
        <f t="shared" si="141"/>
        <v/>
      </c>
      <c r="EO97" s="238" t="str">
        <f t="shared" si="142"/>
        <v/>
      </c>
      <c r="EQ97" s="238" t="str">
        <f t="shared" si="143"/>
        <v/>
      </c>
      <c r="ES97" s="238" t="str">
        <f t="shared" si="144"/>
        <v/>
      </c>
      <c r="EU97" s="238" t="str">
        <f t="shared" si="145"/>
        <v/>
      </c>
      <c r="EW97" s="238" t="str">
        <f t="shared" si="146"/>
        <v/>
      </c>
      <c r="EY97" s="238" t="str">
        <f t="shared" si="147"/>
        <v/>
      </c>
      <c r="FA97" s="238" t="str">
        <f t="shared" si="148"/>
        <v/>
      </c>
      <c r="FC97" s="238" t="str">
        <f t="shared" si="149"/>
        <v/>
      </c>
      <c r="FE97" s="238" t="str">
        <f t="shared" si="150"/>
        <v/>
      </c>
      <c r="FG97" s="238" t="str">
        <f t="shared" si="151"/>
        <v/>
      </c>
    </row>
    <row r="98" spans="5:163" x14ac:dyDescent="0.25">
      <c r="E98" s="238" t="str">
        <f t="shared" si="76"/>
        <v/>
      </c>
      <c r="G98" s="238" t="str">
        <f t="shared" si="76"/>
        <v/>
      </c>
      <c r="I98" s="238" t="str">
        <f t="shared" si="77"/>
        <v/>
      </c>
      <c r="K98" s="238" t="str">
        <f t="shared" si="78"/>
        <v/>
      </c>
      <c r="M98" s="238" t="str">
        <f t="shared" si="79"/>
        <v/>
      </c>
      <c r="O98" s="238" t="str">
        <f t="shared" si="80"/>
        <v/>
      </c>
      <c r="Q98" s="238" t="str">
        <f t="shared" si="81"/>
        <v/>
      </c>
      <c r="S98" s="238" t="str">
        <f t="shared" si="82"/>
        <v/>
      </c>
      <c r="U98" s="238" t="str">
        <f t="shared" si="83"/>
        <v/>
      </c>
      <c r="W98" s="238" t="str">
        <f t="shared" si="84"/>
        <v/>
      </c>
      <c r="Y98" s="238" t="str">
        <f t="shared" si="85"/>
        <v/>
      </c>
      <c r="AA98" s="238" t="str">
        <f t="shared" si="86"/>
        <v/>
      </c>
      <c r="AC98" s="238" t="str">
        <f t="shared" si="87"/>
        <v/>
      </c>
      <c r="AE98" s="238" t="str">
        <f t="shared" si="88"/>
        <v/>
      </c>
      <c r="AG98" s="238" t="str">
        <f t="shared" si="89"/>
        <v/>
      </c>
      <c r="AI98" s="238" t="str">
        <f t="shared" si="90"/>
        <v/>
      </c>
      <c r="AK98" s="238" t="str">
        <f t="shared" si="91"/>
        <v/>
      </c>
      <c r="AM98" s="238" t="str">
        <f t="shared" si="92"/>
        <v/>
      </c>
      <c r="AO98" s="238" t="str">
        <f t="shared" si="93"/>
        <v/>
      </c>
      <c r="AQ98" s="238" t="str">
        <f t="shared" si="94"/>
        <v/>
      </c>
      <c r="AS98" s="238" t="str">
        <f t="shared" si="95"/>
        <v/>
      </c>
      <c r="AU98" s="238" t="str">
        <f t="shared" si="95"/>
        <v/>
      </c>
      <c r="AW98" s="238" t="str">
        <f t="shared" si="96"/>
        <v/>
      </c>
      <c r="AY98" s="238" t="str">
        <f t="shared" si="97"/>
        <v/>
      </c>
      <c r="BA98" s="238" t="str">
        <f t="shared" si="98"/>
        <v/>
      </c>
      <c r="BC98" s="238" t="str">
        <f t="shared" si="99"/>
        <v/>
      </c>
      <c r="BE98" s="238" t="str">
        <f t="shared" si="100"/>
        <v/>
      </c>
      <c r="BG98" s="238" t="str">
        <f t="shared" si="101"/>
        <v/>
      </c>
      <c r="BI98" s="238" t="str">
        <f t="shared" si="102"/>
        <v/>
      </c>
      <c r="BK98" s="238" t="str">
        <f t="shared" si="103"/>
        <v/>
      </c>
      <c r="BM98" s="238" t="str">
        <f t="shared" si="104"/>
        <v/>
      </c>
      <c r="BO98" s="238" t="str">
        <f t="shared" si="105"/>
        <v/>
      </c>
      <c r="BQ98" s="238" t="str">
        <f t="shared" si="106"/>
        <v/>
      </c>
      <c r="BS98" s="238" t="str">
        <f t="shared" si="107"/>
        <v/>
      </c>
      <c r="BU98" s="238" t="str">
        <f t="shared" si="108"/>
        <v/>
      </c>
      <c r="BW98" s="238" t="str">
        <f t="shared" si="109"/>
        <v/>
      </c>
      <c r="BY98" s="238" t="str">
        <f t="shared" si="110"/>
        <v/>
      </c>
      <c r="CA98" s="238" t="str">
        <f t="shared" si="111"/>
        <v/>
      </c>
      <c r="CC98" s="238" t="str">
        <f t="shared" si="112"/>
        <v/>
      </c>
      <c r="CE98" s="238" t="str">
        <f t="shared" si="113"/>
        <v/>
      </c>
      <c r="CG98" s="238" t="str">
        <f t="shared" si="114"/>
        <v/>
      </c>
      <c r="CI98" s="238" t="str">
        <f t="shared" si="114"/>
        <v/>
      </c>
      <c r="CK98" s="238" t="str">
        <f t="shared" si="115"/>
        <v/>
      </c>
      <c r="CM98" s="238" t="str">
        <f t="shared" si="116"/>
        <v/>
      </c>
      <c r="CO98" s="238" t="str">
        <f t="shared" si="117"/>
        <v/>
      </c>
      <c r="CQ98" s="238" t="str">
        <f t="shared" si="118"/>
        <v/>
      </c>
      <c r="CS98" s="238" t="str">
        <f t="shared" si="119"/>
        <v/>
      </c>
      <c r="CU98" s="238" t="str">
        <f t="shared" si="120"/>
        <v/>
      </c>
      <c r="CW98" s="238" t="str">
        <f t="shared" si="121"/>
        <v/>
      </c>
      <c r="CY98" s="238" t="str">
        <f t="shared" si="122"/>
        <v/>
      </c>
      <c r="DA98" s="238" t="str">
        <f t="shared" si="123"/>
        <v/>
      </c>
      <c r="DC98" s="238" t="str">
        <f t="shared" si="124"/>
        <v/>
      </c>
      <c r="DE98" s="238" t="str">
        <f t="shared" si="125"/>
        <v/>
      </c>
      <c r="DG98" s="238" t="str">
        <f t="shared" si="126"/>
        <v/>
      </c>
      <c r="DI98" s="238" t="str">
        <f t="shared" si="127"/>
        <v/>
      </c>
      <c r="DK98" s="238" t="str">
        <f t="shared" si="128"/>
        <v/>
      </c>
      <c r="DM98" s="238" t="str">
        <f t="shared" si="129"/>
        <v/>
      </c>
      <c r="DO98" s="238" t="str">
        <f t="shared" si="130"/>
        <v/>
      </c>
      <c r="DQ98" s="238" t="str">
        <f t="shared" si="131"/>
        <v/>
      </c>
      <c r="DS98" s="238" t="str">
        <f t="shared" si="132"/>
        <v/>
      </c>
      <c r="DU98" s="238" t="str">
        <f t="shared" si="133"/>
        <v/>
      </c>
      <c r="DW98" s="238" t="str">
        <f t="shared" si="133"/>
        <v/>
      </c>
      <c r="DY98" s="238" t="str">
        <f t="shared" si="134"/>
        <v/>
      </c>
      <c r="EA98" s="238" t="str">
        <f t="shared" si="135"/>
        <v/>
      </c>
      <c r="EC98" s="238" t="str">
        <f t="shared" si="136"/>
        <v/>
      </c>
      <c r="EE98" s="238" t="str">
        <f t="shared" si="137"/>
        <v/>
      </c>
      <c r="EG98" s="238" t="str">
        <f t="shared" si="138"/>
        <v/>
      </c>
      <c r="EI98" s="238" t="str">
        <f t="shared" si="139"/>
        <v/>
      </c>
      <c r="EK98" s="238" t="str">
        <f t="shared" si="140"/>
        <v/>
      </c>
      <c r="EM98" s="238" t="str">
        <f t="shared" si="141"/>
        <v/>
      </c>
      <c r="EO98" s="238" t="str">
        <f t="shared" si="142"/>
        <v/>
      </c>
      <c r="EQ98" s="238" t="str">
        <f t="shared" si="143"/>
        <v/>
      </c>
      <c r="ES98" s="238" t="str">
        <f t="shared" si="144"/>
        <v/>
      </c>
      <c r="EU98" s="238" t="str">
        <f t="shared" si="145"/>
        <v/>
      </c>
      <c r="EW98" s="238" t="str">
        <f t="shared" si="146"/>
        <v/>
      </c>
      <c r="EY98" s="238" t="str">
        <f t="shared" si="147"/>
        <v/>
      </c>
      <c r="FA98" s="238" t="str">
        <f t="shared" si="148"/>
        <v/>
      </c>
      <c r="FC98" s="238" t="str">
        <f t="shared" si="149"/>
        <v/>
      </c>
      <c r="FE98" s="238" t="str">
        <f t="shared" si="150"/>
        <v/>
      </c>
      <c r="FG98" s="238" t="str">
        <f t="shared" si="151"/>
        <v/>
      </c>
    </row>
    <row r="99" spans="5:163" x14ac:dyDescent="0.25">
      <c r="E99" s="238" t="str">
        <f t="shared" si="76"/>
        <v/>
      </c>
      <c r="G99" s="238" t="str">
        <f t="shared" si="76"/>
        <v/>
      </c>
      <c r="I99" s="238" t="str">
        <f t="shared" si="77"/>
        <v/>
      </c>
      <c r="K99" s="238" t="str">
        <f t="shared" si="78"/>
        <v/>
      </c>
      <c r="M99" s="238" t="str">
        <f t="shared" si="79"/>
        <v/>
      </c>
      <c r="O99" s="238" t="str">
        <f t="shared" si="80"/>
        <v/>
      </c>
      <c r="Q99" s="238" t="str">
        <f t="shared" si="81"/>
        <v/>
      </c>
      <c r="S99" s="238" t="str">
        <f t="shared" si="82"/>
        <v/>
      </c>
      <c r="U99" s="238" t="str">
        <f t="shared" si="83"/>
        <v/>
      </c>
      <c r="W99" s="238" t="str">
        <f t="shared" si="84"/>
        <v/>
      </c>
      <c r="Y99" s="238" t="str">
        <f t="shared" si="85"/>
        <v/>
      </c>
      <c r="AA99" s="238" t="str">
        <f t="shared" si="86"/>
        <v/>
      </c>
      <c r="AC99" s="238" t="str">
        <f t="shared" si="87"/>
        <v/>
      </c>
      <c r="AE99" s="238" t="str">
        <f t="shared" si="88"/>
        <v/>
      </c>
      <c r="AG99" s="238" t="str">
        <f t="shared" si="89"/>
        <v/>
      </c>
      <c r="AI99" s="238" t="str">
        <f t="shared" si="90"/>
        <v/>
      </c>
      <c r="AK99" s="238" t="str">
        <f t="shared" si="91"/>
        <v/>
      </c>
      <c r="AM99" s="238" t="str">
        <f t="shared" si="92"/>
        <v/>
      </c>
      <c r="AO99" s="238" t="str">
        <f t="shared" si="93"/>
        <v/>
      </c>
      <c r="AQ99" s="238" t="str">
        <f t="shared" si="94"/>
        <v/>
      </c>
      <c r="AS99" s="238" t="str">
        <f t="shared" si="95"/>
        <v/>
      </c>
      <c r="AU99" s="238" t="str">
        <f t="shared" si="95"/>
        <v/>
      </c>
      <c r="AW99" s="238" t="str">
        <f t="shared" si="96"/>
        <v/>
      </c>
      <c r="AY99" s="238" t="str">
        <f t="shared" si="97"/>
        <v/>
      </c>
      <c r="BA99" s="238" t="str">
        <f t="shared" si="98"/>
        <v/>
      </c>
      <c r="BC99" s="238" t="str">
        <f t="shared" si="99"/>
        <v/>
      </c>
      <c r="BE99" s="238" t="str">
        <f t="shared" si="100"/>
        <v/>
      </c>
      <c r="BG99" s="238" t="str">
        <f t="shared" si="101"/>
        <v/>
      </c>
      <c r="BI99" s="238" t="str">
        <f t="shared" si="102"/>
        <v/>
      </c>
      <c r="BK99" s="238" t="str">
        <f t="shared" si="103"/>
        <v/>
      </c>
      <c r="BM99" s="238" t="str">
        <f t="shared" si="104"/>
        <v/>
      </c>
      <c r="BO99" s="238" t="str">
        <f t="shared" si="105"/>
        <v/>
      </c>
      <c r="BQ99" s="238" t="str">
        <f t="shared" si="106"/>
        <v/>
      </c>
      <c r="BS99" s="238" t="str">
        <f t="shared" si="107"/>
        <v/>
      </c>
      <c r="BU99" s="238" t="str">
        <f t="shared" si="108"/>
        <v/>
      </c>
      <c r="BW99" s="238" t="str">
        <f t="shared" si="109"/>
        <v/>
      </c>
      <c r="BY99" s="238" t="str">
        <f t="shared" si="110"/>
        <v/>
      </c>
      <c r="CA99" s="238" t="str">
        <f t="shared" si="111"/>
        <v/>
      </c>
      <c r="CC99" s="238" t="str">
        <f t="shared" si="112"/>
        <v/>
      </c>
      <c r="CE99" s="238" t="str">
        <f t="shared" si="113"/>
        <v/>
      </c>
      <c r="CG99" s="238" t="str">
        <f t="shared" si="114"/>
        <v/>
      </c>
      <c r="CI99" s="238" t="str">
        <f t="shared" si="114"/>
        <v/>
      </c>
      <c r="CK99" s="238" t="str">
        <f t="shared" si="115"/>
        <v/>
      </c>
      <c r="CM99" s="238" t="str">
        <f t="shared" si="116"/>
        <v/>
      </c>
      <c r="CO99" s="238" t="str">
        <f t="shared" si="117"/>
        <v/>
      </c>
      <c r="CQ99" s="238" t="str">
        <f t="shared" si="118"/>
        <v/>
      </c>
      <c r="CS99" s="238" t="str">
        <f t="shared" si="119"/>
        <v/>
      </c>
      <c r="CU99" s="238" t="str">
        <f t="shared" si="120"/>
        <v/>
      </c>
      <c r="CW99" s="238" t="str">
        <f t="shared" si="121"/>
        <v/>
      </c>
      <c r="CY99" s="238" t="str">
        <f t="shared" si="122"/>
        <v/>
      </c>
      <c r="DA99" s="238" t="str">
        <f t="shared" si="123"/>
        <v/>
      </c>
      <c r="DC99" s="238" t="str">
        <f t="shared" si="124"/>
        <v/>
      </c>
      <c r="DE99" s="238" t="str">
        <f t="shared" si="125"/>
        <v/>
      </c>
      <c r="DG99" s="238" t="str">
        <f t="shared" si="126"/>
        <v/>
      </c>
      <c r="DI99" s="238" t="str">
        <f t="shared" si="127"/>
        <v/>
      </c>
      <c r="DK99" s="238" t="str">
        <f t="shared" si="128"/>
        <v/>
      </c>
      <c r="DM99" s="238" t="str">
        <f t="shared" si="129"/>
        <v/>
      </c>
      <c r="DO99" s="238" t="str">
        <f t="shared" si="130"/>
        <v/>
      </c>
      <c r="DQ99" s="238" t="str">
        <f t="shared" si="131"/>
        <v/>
      </c>
      <c r="DS99" s="238" t="str">
        <f t="shared" si="132"/>
        <v/>
      </c>
      <c r="DU99" s="238" t="str">
        <f t="shared" si="133"/>
        <v/>
      </c>
      <c r="DW99" s="238" t="str">
        <f t="shared" si="133"/>
        <v/>
      </c>
      <c r="DY99" s="238" t="str">
        <f t="shared" si="134"/>
        <v/>
      </c>
      <c r="EA99" s="238" t="str">
        <f t="shared" si="135"/>
        <v/>
      </c>
      <c r="EC99" s="238" t="str">
        <f t="shared" si="136"/>
        <v/>
      </c>
      <c r="EE99" s="238" t="str">
        <f t="shared" si="137"/>
        <v/>
      </c>
      <c r="EG99" s="238" t="str">
        <f t="shared" si="138"/>
        <v/>
      </c>
      <c r="EI99" s="238" t="str">
        <f t="shared" si="139"/>
        <v/>
      </c>
      <c r="EK99" s="238" t="str">
        <f t="shared" si="140"/>
        <v/>
      </c>
      <c r="EM99" s="238" t="str">
        <f t="shared" si="141"/>
        <v/>
      </c>
      <c r="EO99" s="238" t="str">
        <f t="shared" si="142"/>
        <v/>
      </c>
      <c r="EQ99" s="238" t="str">
        <f t="shared" si="143"/>
        <v/>
      </c>
      <c r="ES99" s="238" t="str">
        <f t="shared" si="144"/>
        <v/>
      </c>
      <c r="EU99" s="238" t="str">
        <f t="shared" si="145"/>
        <v/>
      </c>
      <c r="EW99" s="238" t="str">
        <f t="shared" si="146"/>
        <v/>
      </c>
      <c r="EY99" s="238" t="str">
        <f t="shared" si="147"/>
        <v/>
      </c>
      <c r="FA99" s="238" t="str">
        <f t="shared" si="148"/>
        <v/>
      </c>
      <c r="FC99" s="238" t="str">
        <f t="shared" si="149"/>
        <v/>
      </c>
      <c r="FE99" s="238" t="str">
        <f t="shared" si="150"/>
        <v/>
      </c>
      <c r="FG99" s="238" t="str">
        <f t="shared" si="151"/>
        <v/>
      </c>
    </row>
    <row r="100" spans="5:163" x14ac:dyDescent="0.25">
      <c r="E100" s="238" t="str">
        <f t="shared" si="76"/>
        <v/>
      </c>
      <c r="G100" s="238" t="str">
        <f t="shared" si="76"/>
        <v/>
      </c>
      <c r="I100" s="238" t="str">
        <f t="shared" si="77"/>
        <v/>
      </c>
      <c r="K100" s="238" t="str">
        <f t="shared" si="78"/>
        <v/>
      </c>
      <c r="M100" s="238" t="str">
        <f t="shared" si="79"/>
        <v/>
      </c>
      <c r="O100" s="238" t="str">
        <f t="shared" si="80"/>
        <v/>
      </c>
      <c r="Q100" s="238" t="str">
        <f t="shared" si="81"/>
        <v/>
      </c>
      <c r="S100" s="238" t="str">
        <f t="shared" si="82"/>
        <v/>
      </c>
      <c r="U100" s="238" t="str">
        <f t="shared" si="83"/>
        <v/>
      </c>
      <c r="W100" s="238" t="str">
        <f t="shared" si="84"/>
        <v/>
      </c>
      <c r="Y100" s="238" t="str">
        <f t="shared" si="85"/>
        <v/>
      </c>
      <c r="AA100" s="238" t="str">
        <f t="shared" si="86"/>
        <v/>
      </c>
      <c r="AC100" s="238" t="str">
        <f t="shared" si="87"/>
        <v/>
      </c>
      <c r="AE100" s="238" t="str">
        <f t="shared" si="88"/>
        <v/>
      </c>
      <c r="AG100" s="238" t="str">
        <f t="shared" si="89"/>
        <v/>
      </c>
      <c r="AI100" s="238" t="str">
        <f t="shared" si="90"/>
        <v/>
      </c>
      <c r="AK100" s="238" t="str">
        <f t="shared" si="91"/>
        <v/>
      </c>
      <c r="AM100" s="238" t="str">
        <f t="shared" si="92"/>
        <v/>
      </c>
      <c r="AO100" s="238" t="str">
        <f t="shared" si="93"/>
        <v/>
      </c>
      <c r="AQ100" s="238" t="str">
        <f t="shared" si="94"/>
        <v/>
      </c>
      <c r="AS100" s="238" t="str">
        <f t="shared" si="95"/>
        <v/>
      </c>
      <c r="AU100" s="238" t="str">
        <f t="shared" si="95"/>
        <v/>
      </c>
      <c r="AW100" s="238" t="str">
        <f t="shared" si="96"/>
        <v/>
      </c>
      <c r="AY100" s="238" t="str">
        <f t="shared" si="97"/>
        <v/>
      </c>
      <c r="BA100" s="238" t="str">
        <f t="shared" si="98"/>
        <v/>
      </c>
      <c r="BC100" s="238" t="str">
        <f t="shared" si="99"/>
        <v/>
      </c>
      <c r="BE100" s="238" t="str">
        <f t="shared" si="100"/>
        <v/>
      </c>
      <c r="BG100" s="238" t="str">
        <f t="shared" si="101"/>
        <v/>
      </c>
      <c r="BI100" s="238" t="str">
        <f t="shared" si="102"/>
        <v/>
      </c>
      <c r="BK100" s="238" t="str">
        <f t="shared" si="103"/>
        <v/>
      </c>
      <c r="BM100" s="238" t="str">
        <f t="shared" si="104"/>
        <v/>
      </c>
      <c r="BO100" s="238" t="str">
        <f t="shared" si="105"/>
        <v/>
      </c>
      <c r="BQ100" s="238" t="str">
        <f t="shared" si="106"/>
        <v/>
      </c>
      <c r="BS100" s="238" t="str">
        <f t="shared" si="107"/>
        <v/>
      </c>
      <c r="BU100" s="238" t="str">
        <f t="shared" si="108"/>
        <v/>
      </c>
      <c r="BW100" s="238" t="str">
        <f t="shared" si="109"/>
        <v/>
      </c>
      <c r="BY100" s="238" t="str">
        <f t="shared" si="110"/>
        <v/>
      </c>
      <c r="CA100" s="238" t="str">
        <f t="shared" si="111"/>
        <v/>
      </c>
      <c r="CC100" s="238" t="str">
        <f t="shared" si="112"/>
        <v/>
      </c>
      <c r="CE100" s="238" t="str">
        <f t="shared" si="113"/>
        <v/>
      </c>
      <c r="CG100" s="238" t="str">
        <f t="shared" si="114"/>
        <v/>
      </c>
      <c r="CI100" s="238" t="str">
        <f t="shared" si="114"/>
        <v/>
      </c>
      <c r="CK100" s="238" t="str">
        <f t="shared" si="115"/>
        <v/>
      </c>
      <c r="CM100" s="238" t="str">
        <f t="shared" si="116"/>
        <v/>
      </c>
      <c r="CO100" s="238" t="str">
        <f t="shared" si="117"/>
        <v/>
      </c>
      <c r="CQ100" s="238" t="str">
        <f t="shared" si="118"/>
        <v/>
      </c>
      <c r="CS100" s="238" t="str">
        <f t="shared" si="119"/>
        <v/>
      </c>
      <c r="CU100" s="238" t="str">
        <f t="shared" si="120"/>
        <v/>
      </c>
      <c r="CW100" s="238" t="str">
        <f t="shared" si="121"/>
        <v/>
      </c>
      <c r="CY100" s="238" t="str">
        <f t="shared" si="122"/>
        <v/>
      </c>
      <c r="DA100" s="238" t="str">
        <f t="shared" si="123"/>
        <v/>
      </c>
      <c r="DC100" s="238" t="str">
        <f t="shared" si="124"/>
        <v/>
      </c>
      <c r="DE100" s="238" t="str">
        <f t="shared" si="125"/>
        <v/>
      </c>
      <c r="DG100" s="238" t="str">
        <f t="shared" si="126"/>
        <v/>
      </c>
      <c r="DI100" s="238" t="str">
        <f t="shared" si="127"/>
        <v/>
      </c>
      <c r="DK100" s="238" t="str">
        <f t="shared" si="128"/>
        <v/>
      </c>
      <c r="DM100" s="238" t="str">
        <f t="shared" si="129"/>
        <v/>
      </c>
      <c r="DO100" s="238" t="str">
        <f t="shared" si="130"/>
        <v/>
      </c>
      <c r="DQ100" s="238" t="str">
        <f t="shared" si="131"/>
        <v/>
      </c>
      <c r="DS100" s="238" t="str">
        <f t="shared" si="132"/>
        <v/>
      </c>
      <c r="DU100" s="238" t="str">
        <f t="shared" si="133"/>
        <v/>
      </c>
      <c r="DW100" s="238" t="str">
        <f t="shared" si="133"/>
        <v/>
      </c>
      <c r="DY100" s="238" t="str">
        <f t="shared" si="134"/>
        <v/>
      </c>
      <c r="EA100" s="238" t="str">
        <f t="shared" si="135"/>
        <v/>
      </c>
      <c r="EC100" s="238" t="str">
        <f t="shared" si="136"/>
        <v/>
      </c>
      <c r="EE100" s="238" t="str">
        <f t="shared" si="137"/>
        <v/>
      </c>
      <c r="EG100" s="238" t="str">
        <f t="shared" si="138"/>
        <v/>
      </c>
      <c r="EI100" s="238" t="str">
        <f t="shared" si="139"/>
        <v/>
      </c>
      <c r="EK100" s="238" t="str">
        <f t="shared" si="140"/>
        <v/>
      </c>
      <c r="EM100" s="238" t="str">
        <f t="shared" si="141"/>
        <v/>
      </c>
      <c r="EO100" s="238" t="str">
        <f t="shared" si="142"/>
        <v/>
      </c>
      <c r="EQ100" s="238" t="str">
        <f t="shared" si="143"/>
        <v/>
      </c>
      <c r="ES100" s="238" t="str">
        <f t="shared" si="144"/>
        <v/>
      </c>
      <c r="EU100" s="238" t="str">
        <f t="shared" si="145"/>
        <v/>
      </c>
      <c r="EW100" s="238" t="str">
        <f t="shared" si="146"/>
        <v/>
      </c>
      <c r="EY100" s="238" t="str">
        <f t="shared" si="147"/>
        <v/>
      </c>
      <c r="FA100" s="238" t="str">
        <f t="shared" si="148"/>
        <v/>
      </c>
      <c r="FC100" s="238" t="str">
        <f t="shared" si="149"/>
        <v/>
      </c>
      <c r="FE100" s="238" t="str">
        <f t="shared" si="150"/>
        <v/>
      </c>
      <c r="FG100" s="238" t="str">
        <f t="shared" si="151"/>
        <v/>
      </c>
    </row>
    <row r="101" spans="5:163" x14ac:dyDescent="0.25">
      <c r="E101" s="238" t="str">
        <f t="shared" si="76"/>
        <v/>
      </c>
      <c r="G101" s="238" t="str">
        <f t="shared" si="76"/>
        <v/>
      </c>
      <c r="I101" s="238" t="str">
        <f t="shared" si="77"/>
        <v/>
      </c>
      <c r="K101" s="238" t="str">
        <f t="shared" si="78"/>
        <v/>
      </c>
      <c r="M101" s="238" t="str">
        <f t="shared" si="79"/>
        <v/>
      </c>
      <c r="O101" s="238" t="str">
        <f t="shared" si="80"/>
        <v/>
      </c>
      <c r="Q101" s="238" t="str">
        <f t="shared" si="81"/>
        <v/>
      </c>
      <c r="S101" s="238" t="str">
        <f t="shared" si="82"/>
        <v/>
      </c>
      <c r="U101" s="238" t="str">
        <f t="shared" si="83"/>
        <v/>
      </c>
      <c r="W101" s="238" t="str">
        <f t="shared" si="84"/>
        <v/>
      </c>
      <c r="Y101" s="238" t="str">
        <f t="shared" si="85"/>
        <v/>
      </c>
      <c r="AA101" s="238" t="str">
        <f t="shared" si="86"/>
        <v/>
      </c>
      <c r="AC101" s="238" t="str">
        <f t="shared" si="87"/>
        <v/>
      </c>
      <c r="AE101" s="238" t="str">
        <f t="shared" si="88"/>
        <v/>
      </c>
      <c r="AG101" s="238" t="str">
        <f t="shared" si="89"/>
        <v/>
      </c>
      <c r="AI101" s="238" t="str">
        <f t="shared" si="90"/>
        <v/>
      </c>
      <c r="AK101" s="238" t="str">
        <f t="shared" si="91"/>
        <v/>
      </c>
      <c r="AM101" s="238" t="str">
        <f t="shared" si="92"/>
        <v/>
      </c>
      <c r="AO101" s="238" t="str">
        <f t="shared" si="93"/>
        <v/>
      </c>
      <c r="AQ101" s="238" t="str">
        <f t="shared" si="94"/>
        <v/>
      </c>
      <c r="AS101" s="238" t="str">
        <f t="shared" si="95"/>
        <v/>
      </c>
      <c r="AU101" s="238" t="str">
        <f t="shared" si="95"/>
        <v/>
      </c>
      <c r="AW101" s="238" t="str">
        <f t="shared" si="96"/>
        <v/>
      </c>
      <c r="AY101" s="238" t="str">
        <f t="shared" si="97"/>
        <v/>
      </c>
      <c r="BA101" s="238" t="str">
        <f t="shared" si="98"/>
        <v/>
      </c>
      <c r="BC101" s="238" t="str">
        <f t="shared" si="99"/>
        <v/>
      </c>
      <c r="BE101" s="238" t="str">
        <f t="shared" si="100"/>
        <v/>
      </c>
      <c r="BG101" s="238" t="str">
        <f t="shared" si="101"/>
        <v/>
      </c>
      <c r="BI101" s="238" t="str">
        <f t="shared" si="102"/>
        <v/>
      </c>
      <c r="BK101" s="238" t="str">
        <f t="shared" si="103"/>
        <v/>
      </c>
      <c r="BM101" s="238" t="str">
        <f t="shared" si="104"/>
        <v/>
      </c>
      <c r="BO101" s="238" t="str">
        <f t="shared" si="105"/>
        <v/>
      </c>
      <c r="BQ101" s="238" t="str">
        <f t="shared" si="106"/>
        <v/>
      </c>
      <c r="BS101" s="238" t="str">
        <f t="shared" si="107"/>
        <v/>
      </c>
      <c r="BU101" s="238" t="str">
        <f t="shared" si="108"/>
        <v/>
      </c>
      <c r="BW101" s="238" t="str">
        <f t="shared" si="109"/>
        <v/>
      </c>
      <c r="BY101" s="238" t="str">
        <f t="shared" si="110"/>
        <v/>
      </c>
      <c r="CA101" s="238" t="str">
        <f t="shared" si="111"/>
        <v/>
      </c>
      <c r="CC101" s="238" t="str">
        <f t="shared" si="112"/>
        <v/>
      </c>
      <c r="CE101" s="238" t="str">
        <f t="shared" si="113"/>
        <v/>
      </c>
      <c r="CG101" s="238" t="str">
        <f t="shared" si="114"/>
        <v/>
      </c>
      <c r="CI101" s="238" t="str">
        <f t="shared" si="114"/>
        <v/>
      </c>
      <c r="CK101" s="238" t="str">
        <f t="shared" si="115"/>
        <v/>
      </c>
      <c r="CM101" s="238" t="str">
        <f t="shared" si="116"/>
        <v/>
      </c>
      <c r="CO101" s="238" t="str">
        <f t="shared" si="117"/>
        <v/>
      </c>
      <c r="CQ101" s="238" t="str">
        <f t="shared" si="118"/>
        <v/>
      </c>
      <c r="CS101" s="238" t="str">
        <f t="shared" si="119"/>
        <v/>
      </c>
      <c r="CU101" s="238" t="str">
        <f t="shared" si="120"/>
        <v/>
      </c>
      <c r="CW101" s="238" t="str">
        <f t="shared" si="121"/>
        <v/>
      </c>
      <c r="CY101" s="238" t="str">
        <f t="shared" si="122"/>
        <v/>
      </c>
      <c r="DA101" s="238" t="str">
        <f t="shared" si="123"/>
        <v/>
      </c>
      <c r="DC101" s="238" t="str">
        <f t="shared" si="124"/>
        <v/>
      </c>
      <c r="DE101" s="238" t="str">
        <f t="shared" si="125"/>
        <v/>
      </c>
      <c r="DG101" s="238" t="str">
        <f t="shared" si="126"/>
        <v/>
      </c>
      <c r="DI101" s="238" t="str">
        <f t="shared" si="127"/>
        <v/>
      </c>
      <c r="DK101" s="238" t="str">
        <f t="shared" si="128"/>
        <v/>
      </c>
      <c r="DM101" s="238" t="str">
        <f t="shared" si="129"/>
        <v/>
      </c>
      <c r="DO101" s="238" t="str">
        <f t="shared" si="130"/>
        <v/>
      </c>
      <c r="DQ101" s="238" t="str">
        <f t="shared" si="131"/>
        <v/>
      </c>
      <c r="DS101" s="238" t="str">
        <f t="shared" si="132"/>
        <v/>
      </c>
      <c r="DU101" s="238" t="str">
        <f t="shared" si="133"/>
        <v/>
      </c>
      <c r="DW101" s="238" t="str">
        <f t="shared" si="133"/>
        <v/>
      </c>
      <c r="DY101" s="238" t="str">
        <f t="shared" si="134"/>
        <v/>
      </c>
      <c r="EA101" s="238" t="str">
        <f t="shared" si="135"/>
        <v/>
      </c>
      <c r="EC101" s="238" t="str">
        <f t="shared" si="136"/>
        <v/>
      </c>
      <c r="EE101" s="238" t="str">
        <f t="shared" si="137"/>
        <v/>
      </c>
      <c r="EG101" s="238" t="str">
        <f t="shared" si="138"/>
        <v/>
      </c>
      <c r="EI101" s="238" t="str">
        <f t="shared" si="139"/>
        <v/>
      </c>
      <c r="EK101" s="238" t="str">
        <f t="shared" si="140"/>
        <v/>
      </c>
      <c r="EM101" s="238" t="str">
        <f t="shared" si="141"/>
        <v/>
      </c>
      <c r="EO101" s="238" t="str">
        <f t="shared" si="142"/>
        <v/>
      </c>
      <c r="EQ101" s="238" t="str">
        <f t="shared" si="143"/>
        <v/>
      </c>
      <c r="ES101" s="238" t="str">
        <f t="shared" si="144"/>
        <v/>
      </c>
      <c r="EU101" s="238" t="str">
        <f t="shared" si="145"/>
        <v/>
      </c>
      <c r="EW101" s="238" t="str">
        <f t="shared" si="146"/>
        <v/>
      </c>
      <c r="EY101" s="238" t="str">
        <f t="shared" si="147"/>
        <v/>
      </c>
      <c r="FA101" s="238" t="str">
        <f t="shared" si="148"/>
        <v/>
      </c>
      <c r="FC101" s="238" t="str">
        <f t="shared" si="149"/>
        <v/>
      </c>
      <c r="FE101" s="238" t="str">
        <f t="shared" si="150"/>
        <v/>
      </c>
      <c r="FG101" s="238" t="str">
        <f t="shared" si="151"/>
        <v/>
      </c>
    </row>
    <row r="102" spans="5:163" x14ac:dyDescent="0.25">
      <c r="E102" s="238" t="str">
        <f t="shared" si="76"/>
        <v/>
      </c>
      <c r="G102" s="238" t="str">
        <f t="shared" si="76"/>
        <v/>
      </c>
      <c r="I102" s="238" t="str">
        <f t="shared" si="77"/>
        <v/>
      </c>
      <c r="K102" s="238" t="str">
        <f t="shared" si="78"/>
        <v/>
      </c>
      <c r="M102" s="238" t="str">
        <f t="shared" si="79"/>
        <v/>
      </c>
      <c r="O102" s="238" t="str">
        <f t="shared" si="80"/>
        <v/>
      </c>
      <c r="Q102" s="238" t="str">
        <f t="shared" si="81"/>
        <v/>
      </c>
      <c r="S102" s="238" t="str">
        <f t="shared" si="82"/>
        <v/>
      </c>
      <c r="U102" s="238" t="str">
        <f t="shared" si="83"/>
        <v/>
      </c>
      <c r="W102" s="238" t="str">
        <f t="shared" si="84"/>
        <v/>
      </c>
      <c r="Y102" s="238" t="str">
        <f t="shared" si="85"/>
        <v/>
      </c>
      <c r="AA102" s="238" t="str">
        <f t="shared" si="86"/>
        <v/>
      </c>
      <c r="AC102" s="238" t="str">
        <f t="shared" si="87"/>
        <v/>
      </c>
      <c r="AE102" s="238" t="str">
        <f t="shared" si="88"/>
        <v/>
      </c>
      <c r="AG102" s="238" t="str">
        <f t="shared" si="89"/>
        <v/>
      </c>
      <c r="AI102" s="238" t="str">
        <f t="shared" si="90"/>
        <v/>
      </c>
      <c r="AK102" s="238" t="str">
        <f t="shared" si="91"/>
        <v/>
      </c>
      <c r="AM102" s="238" t="str">
        <f t="shared" si="92"/>
        <v/>
      </c>
      <c r="AO102" s="238" t="str">
        <f t="shared" si="93"/>
        <v/>
      </c>
      <c r="AQ102" s="238" t="str">
        <f t="shared" si="94"/>
        <v/>
      </c>
      <c r="AS102" s="238" t="str">
        <f t="shared" si="95"/>
        <v/>
      </c>
      <c r="AU102" s="238" t="str">
        <f t="shared" si="95"/>
        <v/>
      </c>
      <c r="AW102" s="238" t="str">
        <f t="shared" si="96"/>
        <v/>
      </c>
      <c r="AY102" s="238" t="str">
        <f t="shared" si="97"/>
        <v/>
      </c>
      <c r="BA102" s="238" t="str">
        <f t="shared" si="98"/>
        <v/>
      </c>
      <c r="BC102" s="238" t="str">
        <f t="shared" si="99"/>
        <v/>
      </c>
      <c r="BE102" s="238" t="str">
        <f t="shared" si="100"/>
        <v/>
      </c>
      <c r="BG102" s="238" t="str">
        <f t="shared" si="101"/>
        <v/>
      </c>
      <c r="BI102" s="238" t="str">
        <f t="shared" si="102"/>
        <v/>
      </c>
      <c r="BK102" s="238" t="str">
        <f t="shared" si="103"/>
        <v/>
      </c>
      <c r="BM102" s="238" t="str">
        <f t="shared" si="104"/>
        <v/>
      </c>
      <c r="BO102" s="238" t="str">
        <f t="shared" si="105"/>
        <v/>
      </c>
      <c r="BQ102" s="238" t="str">
        <f t="shared" si="106"/>
        <v/>
      </c>
      <c r="BS102" s="238" t="str">
        <f t="shared" si="107"/>
        <v/>
      </c>
      <c r="BU102" s="238" t="str">
        <f t="shared" si="108"/>
        <v/>
      </c>
      <c r="BW102" s="238" t="str">
        <f t="shared" si="109"/>
        <v/>
      </c>
      <c r="BY102" s="238" t="str">
        <f t="shared" si="110"/>
        <v/>
      </c>
      <c r="CA102" s="238" t="str">
        <f t="shared" si="111"/>
        <v/>
      </c>
      <c r="CC102" s="238" t="str">
        <f t="shared" si="112"/>
        <v/>
      </c>
      <c r="CE102" s="238" t="str">
        <f t="shared" si="113"/>
        <v/>
      </c>
      <c r="CG102" s="238" t="str">
        <f t="shared" si="114"/>
        <v/>
      </c>
      <c r="CI102" s="238" t="str">
        <f t="shared" si="114"/>
        <v/>
      </c>
      <c r="CK102" s="238" t="str">
        <f t="shared" si="115"/>
        <v/>
      </c>
      <c r="CM102" s="238" t="str">
        <f t="shared" si="116"/>
        <v/>
      </c>
      <c r="CO102" s="238" t="str">
        <f t="shared" si="117"/>
        <v/>
      </c>
      <c r="CQ102" s="238" t="str">
        <f t="shared" si="118"/>
        <v/>
      </c>
      <c r="CS102" s="238" t="str">
        <f t="shared" si="119"/>
        <v/>
      </c>
      <c r="CU102" s="238" t="str">
        <f t="shared" si="120"/>
        <v/>
      </c>
      <c r="CW102" s="238" t="str">
        <f t="shared" si="121"/>
        <v/>
      </c>
      <c r="CY102" s="238" t="str">
        <f t="shared" si="122"/>
        <v/>
      </c>
      <c r="DA102" s="238" t="str">
        <f t="shared" si="123"/>
        <v/>
      </c>
      <c r="DC102" s="238" t="str">
        <f t="shared" si="124"/>
        <v/>
      </c>
      <c r="DE102" s="238" t="str">
        <f t="shared" si="125"/>
        <v/>
      </c>
      <c r="DG102" s="238" t="str">
        <f t="shared" si="126"/>
        <v/>
      </c>
      <c r="DI102" s="238" t="str">
        <f t="shared" si="127"/>
        <v/>
      </c>
      <c r="DK102" s="238" t="str">
        <f t="shared" si="128"/>
        <v/>
      </c>
      <c r="DM102" s="238" t="str">
        <f t="shared" si="129"/>
        <v/>
      </c>
      <c r="DO102" s="238" t="str">
        <f t="shared" si="130"/>
        <v/>
      </c>
      <c r="DQ102" s="238" t="str">
        <f t="shared" si="131"/>
        <v/>
      </c>
      <c r="DS102" s="238" t="str">
        <f t="shared" si="132"/>
        <v/>
      </c>
      <c r="DU102" s="238" t="str">
        <f t="shared" si="133"/>
        <v/>
      </c>
      <c r="DW102" s="238" t="str">
        <f t="shared" si="133"/>
        <v/>
      </c>
      <c r="DY102" s="238" t="str">
        <f t="shared" si="134"/>
        <v/>
      </c>
      <c r="EA102" s="238" t="str">
        <f t="shared" si="135"/>
        <v/>
      </c>
      <c r="EC102" s="238" t="str">
        <f t="shared" si="136"/>
        <v/>
      </c>
      <c r="EE102" s="238" t="str">
        <f t="shared" si="137"/>
        <v/>
      </c>
      <c r="EG102" s="238" t="str">
        <f t="shared" si="138"/>
        <v/>
      </c>
      <c r="EI102" s="238" t="str">
        <f t="shared" si="139"/>
        <v/>
      </c>
      <c r="EK102" s="238" t="str">
        <f t="shared" si="140"/>
        <v/>
      </c>
      <c r="EM102" s="238" t="str">
        <f t="shared" si="141"/>
        <v/>
      </c>
      <c r="EO102" s="238" t="str">
        <f t="shared" si="142"/>
        <v/>
      </c>
      <c r="EQ102" s="238" t="str">
        <f t="shared" si="143"/>
        <v/>
      </c>
      <c r="ES102" s="238" t="str">
        <f t="shared" si="144"/>
        <v/>
      </c>
      <c r="EU102" s="238" t="str">
        <f t="shared" si="145"/>
        <v/>
      </c>
      <c r="EW102" s="238" t="str">
        <f t="shared" si="146"/>
        <v/>
      </c>
      <c r="EY102" s="238" t="str">
        <f t="shared" si="147"/>
        <v/>
      </c>
      <c r="FA102" s="238" t="str">
        <f t="shared" si="148"/>
        <v/>
      </c>
      <c r="FC102" s="238" t="str">
        <f t="shared" si="149"/>
        <v/>
      </c>
      <c r="FE102" s="238" t="str">
        <f t="shared" si="150"/>
        <v/>
      </c>
      <c r="FG102" s="238" t="str">
        <f t="shared" si="151"/>
        <v/>
      </c>
    </row>
    <row r="103" spans="5:163" x14ac:dyDescent="0.25">
      <c r="E103" s="238" t="str">
        <f t="shared" si="76"/>
        <v/>
      </c>
      <c r="G103" s="238" t="str">
        <f t="shared" si="76"/>
        <v/>
      </c>
      <c r="I103" s="238" t="str">
        <f t="shared" si="77"/>
        <v/>
      </c>
      <c r="K103" s="238" t="str">
        <f t="shared" si="78"/>
        <v/>
      </c>
      <c r="M103" s="238" t="str">
        <f t="shared" si="79"/>
        <v/>
      </c>
      <c r="O103" s="238" t="str">
        <f t="shared" si="80"/>
        <v/>
      </c>
      <c r="Q103" s="238" t="str">
        <f t="shared" si="81"/>
        <v/>
      </c>
      <c r="S103" s="238" t="str">
        <f t="shared" si="82"/>
        <v/>
      </c>
      <c r="U103" s="238" t="str">
        <f t="shared" si="83"/>
        <v/>
      </c>
      <c r="W103" s="238" t="str">
        <f t="shared" si="84"/>
        <v/>
      </c>
      <c r="Y103" s="238" t="str">
        <f t="shared" si="85"/>
        <v/>
      </c>
      <c r="AA103" s="238" t="str">
        <f t="shared" si="86"/>
        <v/>
      </c>
      <c r="AC103" s="238" t="str">
        <f t="shared" si="87"/>
        <v/>
      </c>
      <c r="AE103" s="238" t="str">
        <f t="shared" si="88"/>
        <v/>
      </c>
      <c r="AG103" s="238" t="str">
        <f t="shared" si="89"/>
        <v/>
      </c>
      <c r="AI103" s="238" t="str">
        <f t="shared" si="90"/>
        <v/>
      </c>
      <c r="AK103" s="238" t="str">
        <f t="shared" si="91"/>
        <v/>
      </c>
      <c r="AM103" s="238" t="str">
        <f t="shared" si="92"/>
        <v/>
      </c>
      <c r="AO103" s="238" t="str">
        <f t="shared" si="93"/>
        <v/>
      </c>
      <c r="AQ103" s="238" t="str">
        <f t="shared" si="94"/>
        <v/>
      </c>
      <c r="AS103" s="238" t="str">
        <f t="shared" si="95"/>
        <v/>
      </c>
      <c r="AU103" s="238" t="str">
        <f t="shared" si="95"/>
        <v/>
      </c>
      <c r="AW103" s="238" t="str">
        <f t="shared" si="96"/>
        <v/>
      </c>
      <c r="AY103" s="238" t="str">
        <f t="shared" si="97"/>
        <v/>
      </c>
      <c r="BA103" s="238" t="str">
        <f t="shared" si="98"/>
        <v/>
      </c>
      <c r="BC103" s="238" t="str">
        <f t="shared" si="99"/>
        <v/>
      </c>
      <c r="BE103" s="238" t="str">
        <f t="shared" si="100"/>
        <v/>
      </c>
      <c r="BG103" s="238" t="str">
        <f t="shared" si="101"/>
        <v/>
      </c>
      <c r="BI103" s="238" t="str">
        <f t="shared" si="102"/>
        <v/>
      </c>
      <c r="BK103" s="238" t="str">
        <f t="shared" si="103"/>
        <v/>
      </c>
      <c r="BM103" s="238" t="str">
        <f t="shared" si="104"/>
        <v/>
      </c>
      <c r="BO103" s="238" t="str">
        <f t="shared" si="105"/>
        <v/>
      </c>
      <c r="BQ103" s="238" t="str">
        <f t="shared" si="106"/>
        <v/>
      </c>
      <c r="BS103" s="238" t="str">
        <f t="shared" si="107"/>
        <v/>
      </c>
      <c r="BU103" s="238" t="str">
        <f t="shared" si="108"/>
        <v/>
      </c>
      <c r="BW103" s="238" t="str">
        <f t="shared" si="109"/>
        <v/>
      </c>
      <c r="BY103" s="238" t="str">
        <f t="shared" si="110"/>
        <v/>
      </c>
      <c r="CA103" s="238" t="str">
        <f t="shared" si="111"/>
        <v/>
      </c>
      <c r="CC103" s="238" t="str">
        <f t="shared" si="112"/>
        <v/>
      </c>
      <c r="CE103" s="238" t="str">
        <f t="shared" si="113"/>
        <v/>
      </c>
      <c r="CG103" s="238" t="str">
        <f t="shared" si="114"/>
        <v/>
      </c>
      <c r="CI103" s="238" t="str">
        <f t="shared" si="114"/>
        <v/>
      </c>
      <c r="CK103" s="238" t="str">
        <f t="shared" si="115"/>
        <v/>
      </c>
      <c r="CM103" s="238" t="str">
        <f t="shared" si="116"/>
        <v/>
      </c>
      <c r="CO103" s="238" t="str">
        <f t="shared" si="117"/>
        <v/>
      </c>
      <c r="CQ103" s="238" t="str">
        <f t="shared" si="118"/>
        <v/>
      </c>
      <c r="CS103" s="238" t="str">
        <f t="shared" si="119"/>
        <v/>
      </c>
      <c r="CU103" s="238" t="str">
        <f t="shared" si="120"/>
        <v/>
      </c>
      <c r="CW103" s="238" t="str">
        <f t="shared" si="121"/>
        <v/>
      </c>
      <c r="CY103" s="238" t="str">
        <f t="shared" si="122"/>
        <v/>
      </c>
      <c r="DA103" s="238" t="str">
        <f t="shared" si="123"/>
        <v/>
      </c>
      <c r="DC103" s="238" t="str">
        <f t="shared" si="124"/>
        <v/>
      </c>
      <c r="DE103" s="238" t="str">
        <f t="shared" si="125"/>
        <v/>
      </c>
      <c r="DG103" s="238" t="str">
        <f t="shared" si="126"/>
        <v/>
      </c>
      <c r="DI103" s="238" t="str">
        <f t="shared" si="127"/>
        <v/>
      </c>
      <c r="DK103" s="238" t="str">
        <f t="shared" si="128"/>
        <v/>
      </c>
      <c r="DM103" s="238" t="str">
        <f t="shared" si="129"/>
        <v/>
      </c>
      <c r="DO103" s="238" t="str">
        <f t="shared" si="130"/>
        <v/>
      </c>
      <c r="DQ103" s="238" t="str">
        <f t="shared" si="131"/>
        <v/>
      </c>
      <c r="DS103" s="238" t="str">
        <f t="shared" si="132"/>
        <v/>
      </c>
      <c r="DU103" s="238" t="str">
        <f t="shared" si="133"/>
        <v/>
      </c>
      <c r="DW103" s="238" t="str">
        <f t="shared" si="133"/>
        <v/>
      </c>
      <c r="DY103" s="238" t="str">
        <f t="shared" si="134"/>
        <v/>
      </c>
      <c r="EA103" s="238" t="str">
        <f t="shared" si="135"/>
        <v/>
      </c>
      <c r="EC103" s="238" t="str">
        <f t="shared" si="136"/>
        <v/>
      </c>
      <c r="EE103" s="238" t="str">
        <f t="shared" si="137"/>
        <v/>
      </c>
      <c r="EG103" s="238" t="str">
        <f t="shared" si="138"/>
        <v/>
      </c>
      <c r="EI103" s="238" t="str">
        <f t="shared" si="139"/>
        <v/>
      </c>
      <c r="EK103" s="238" t="str">
        <f t="shared" si="140"/>
        <v/>
      </c>
      <c r="EM103" s="238" t="str">
        <f t="shared" si="141"/>
        <v/>
      </c>
      <c r="EO103" s="238" t="str">
        <f t="shared" si="142"/>
        <v/>
      </c>
      <c r="EQ103" s="238" t="str">
        <f t="shared" si="143"/>
        <v/>
      </c>
      <c r="ES103" s="238" t="str">
        <f t="shared" si="144"/>
        <v/>
      </c>
      <c r="EU103" s="238" t="str">
        <f t="shared" si="145"/>
        <v/>
      </c>
      <c r="EW103" s="238" t="str">
        <f t="shared" si="146"/>
        <v/>
      </c>
      <c r="EY103" s="238" t="str">
        <f t="shared" si="147"/>
        <v/>
      </c>
      <c r="FA103" s="238" t="str">
        <f t="shared" si="148"/>
        <v/>
      </c>
      <c r="FC103" s="238" t="str">
        <f t="shared" si="149"/>
        <v/>
      </c>
      <c r="FE103" s="238" t="str">
        <f t="shared" si="150"/>
        <v/>
      </c>
      <c r="FG103" s="238" t="str">
        <f t="shared" si="151"/>
        <v/>
      </c>
    </row>
    <row r="104" spans="5:163" x14ac:dyDescent="0.25">
      <c r="E104" s="238" t="str">
        <f t="shared" si="76"/>
        <v/>
      </c>
      <c r="G104" s="238" t="str">
        <f t="shared" si="76"/>
        <v/>
      </c>
      <c r="I104" s="238" t="str">
        <f t="shared" si="77"/>
        <v/>
      </c>
      <c r="K104" s="238" t="str">
        <f t="shared" si="78"/>
        <v/>
      </c>
      <c r="M104" s="238" t="str">
        <f t="shared" si="79"/>
        <v/>
      </c>
      <c r="O104" s="238" t="str">
        <f t="shared" si="80"/>
        <v/>
      </c>
      <c r="Q104" s="238" t="str">
        <f t="shared" si="81"/>
        <v/>
      </c>
      <c r="S104" s="238" t="str">
        <f t="shared" si="82"/>
        <v/>
      </c>
      <c r="U104" s="238" t="str">
        <f t="shared" si="83"/>
        <v/>
      </c>
      <c r="W104" s="238" t="str">
        <f t="shared" si="84"/>
        <v/>
      </c>
      <c r="Y104" s="238" t="str">
        <f t="shared" si="85"/>
        <v/>
      </c>
      <c r="AA104" s="238" t="str">
        <f t="shared" si="86"/>
        <v/>
      </c>
      <c r="AC104" s="238" t="str">
        <f t="shared" si="87"/>
        <v/>
      </c>
      <c r="AE104" s="238" t="str">
        <f t="shared" si="88"/>
        <v/>
      </c>
      <c r="AG104" s="238" t="str">
        <f t="shared" si="89"/>
        <v/>
      </c>
      <c r="AI104" s="238" t="str">
        <f t="shared" si="90"/>
        <v/>
      </c>
      <c r="AK104" s="238" t="str">
        <f t="shared" si="91"/>
        <v/>
      </c>
      <c r="AM104" s="238" t="str">
        <f t="shared" si="92"/>
        <v/>
      </c>
      <c r="AO104" s="238" t="str">
        <f t="shared" si="93"/>
        <v/>
      </c>
      <c r="AQ104" s="238" t="str">
        <f t="shared" si="94"/>
        <v/>
      </c>
      <c r="AS104" s="238" t="str">
        <f t="shared" si="95"/>
        <v/>
      </c>
      <c r="AU104" s="238" t="str">
        <f t="shared" si="95"/>
        <v/>
      </c>
      <c r="AW104" s="238" t="str">
        <f t="shared" si="96"/>
        <v/>
      </c>
      <c r="AY104" s="238" t="str">
        <f t="shared" si="97"/>
        <v/>
      </c>
      <c r="BA104" s="238" t="str">
        <f t="shared" si="98"/>
        <v/>
      </c>
      <c r="BC104" s="238" t="str">
        <f t="shared" si="99"/>
        <v/>
      </c>
      <c r="BE104" s="238" t="str">
        <f t="shared" si="100"/>
        <v/>
      </c>
      <c r="BG104" s="238" t="str">
        <f t="shared" si="101"/>
        <v/>
      </c>
      <c r="BI104" s="238" t="str">
        <f t="shared" si="102"/>
        <v/>
      </c>
      <c r="BK104" s="238" t="str">
        <f t="shared" si="103"/>
        <v/>
      </c>
      <c r="BM104" s="238" t="str">
        <f t="shared" si="104"/>
        <v/>
      </c>
      <c r="BO104" s="238" t="str">
        <f t="shared" si="105"/>
        <v/>
      </c>
      <c r="BQ104" s="238" t="str">
        <f t="shared" si="106"/>
        <v/>
      </c>
      <c r="BS104" s="238" t="str">
        <f t="shared" si="107"/>
        <v/>
      </c>
      <c r="BU104" s="238" t="str">
        <f t="shared" si="108"/>
        <v/>
      </c>
      <c r="BW104" s="238" t="str">
        <f t="shared" si="109"/>
        <v/>
      </c>
      <c r="BY104" s="238" t="str">
        <f t="shared" si="110"/>
        <v/>
      </c>
      <c r="CA104" s="238" t="str">
        <f t="shared" si="111"/>
        <v/>
      </c>
      <c r="CC104" s="238" t="str">
        <f t="shared" si="112"/>
        <v/>
      </c>
      <c r="CE104" s="238" t="str">
        <f t="shared" si="113"/>
        <v/>
      </c>
      <c r="CG104" s="238" t="str">
        <f t="shared" si="114"/>
        <v/>
      </c>
      <c r="CI104" s="238" t="str">
        <f t="shared" si="114"/>
        <v/>
      </c>
      <c r="CK104" s="238" t="str">
        <f t="shared" si="115"/>
        <v/>
      </c>
      <c r="CM104" s="238" t="str">
        <f t="shared" si="116"/>
        <v/>
      </c>
      <c r="CO104" s="238" t="str">
        <f t="shared" si="117"/>
        <v/>
      </c>
      <c r="CQ104" s="238" t="str">
        <f t="shared" si="118"/>
        <v/>
      </c>
      <c r="CS104" s="238" t="str">
        <f t="shared" si="119"/>
        <v/>
      </c>
      <c r="CU104" s="238" t="str">
        <f t="shared" si="120"/>
        <v/>
      </c>
      <c r="CW104" s="238" t="str">
        <f t="shared" si="121"/>
        <v/>
      </c>
      <c r="CY104" s="238" t="str">
        <f t="shared" si="122"/>
        <v/>
      </c>
      <c r="DA104" s="238" t="str">
        <f t="shared" si="123"/>
        <v/>
      </c>
      <c r="DC104" s="238" t="str">
        <f t="shared" si="124"/>
        <v/>
      </c>
      <c r="DE104" s="238" t="str">
        <f t="shared" si="125"/>
        <v/>
      </c>
      <c r="DG104" s="238" t="str">
        <f t="shared" si="126"/>
        <v/>
      </c>
      <c r="DI104" s="238" t="str">
        <f t="shared" si="127"/>
        <v/>
      </c>
      <c r="DK104" s="238" t="str">
        <f t="shared" si="128"/>
        <v/>
      </c>
      <c r="DM104" s="238" t="str">
        <f t="shared" si="129"/>
        <v/>
      </c>
      <c r="DO104" s="238" t="str">
        <f t="shared" si="130"/>
        <v/>
      </c>
      <c r="DQ104" s="238" t="str">
        <f t="shared" si="131"/>
        <v/>
      </c>
      <c r="DS104" s="238" t="str">
        <f t="shared" si="132"/>
        <v/>
      </c>
      <c r="DU104" s="238" t="str">
        <f t="shared" si="133"/>
        <v/>
      </c>
      <c r="DW104" s="238" t="str">
        <f t="shared" si="133"/>
        <v/>
      </c>
      <c r="DY104" s="238" t="str">
        <f t="shared" si="134"/>
        <v/>
      </c>
      <c r="EA104" s="238" t="str">
        <f t="shared" si="135"/>
        <v/>
      </c>
      <c r="EC104" s="238" t="str">
        <f t="shared" si="136"/>
        <v/>
      </c>
      <c r="EE104" s="238" t="str">
        <f t="shared" si="137"/>
        <v/>
      </c>
      <c r="EG104" s="238" t="str">
        <f t="shared" si="138"/>
        <v/>
      </c>
      <c r="EI104" s="238" t="str">
        <f t="shared" si="139"/>
        <v/>
      </c>
      <c r="EK104" s="238" t="str">
        <f t="shared" si="140"/>
        <v/>
      </c>
      <c r="EM104" s="238" t="str">
        <f t="shared" si="141"/>
        <v/>
      </c>
      <c r="EO104" s="238" t="str">
        <f t="shared" si="142"/>
        <v/>
      </c>
      <c r="EQ104" s="238" t="str">
        <f t="shared" si="143"/>
        <v/>
      </c>
      <c r="ES104" s="238" t="str">
        <f t="shared" si="144"/>
        <v/>
      </c>
      <c r="EU104" s="238" t="str">
        <f t="shared" si="145"/>
        <v/>
      </c>
      <c r="EW104" s="238" t="str">
        <f t="shared" si="146"/>
        <v/>
      </c>
      <c r="EY104" s="238" t="str">
        <f t="shared" si="147"/>
        <v/>
      </c>
      <c r="FA104" s="238" t="str">
        <f t="shared" si="148"/>
        <v/>
      </c>
      <c r="FC104" s="238" t="str">
        <f t="shared" si="149"/>
        <v/>
      </c>
      <c r="FE104" s="238" t="str">
        <f t="shared" si="150"/>
        <v/>
      </c>
      <c r="FG104" s="238" t="str">
        <f t="shared" si="151"/>
        <v/>
      </c>
    </row>
    <row r="105" spans="5:163" x14ac:dyDescent="0.25">
      <c r="E105" s="238" t="str">
        <f t="shared" si="76"/>
        <v/>
      </c>
      <c r="G105" s="238" t="str">
        <f t="shared" si="76"/>
        <v/>
      </c>
      <c r="I105" s="238" t="str">
        <f t="shared" si="77"/>
        <v/>
      </c>
      <c r="K105" s="238" t="str">
        <f t="shared" si="78"/>
        <v/>
      </c>
      <c r="M105" s="238" t="str">
        <f t="shared" si="79"/>
        <v/>
      </c>
      <c r="O105" s="238" t="str">
        <f t="shared" si="80"/>
        <v/>
      </c>
      <c r="Q105" s="238" t="str">
        <f t="shared" si="81"/>
        <v/>
      </c>
      <c r="S105" s="238" t="str">
        <f t="shared" si="82"/>
        <v/>
      </c>
      <c r="U105" s="238" t="str">
        <f t="shared" si="83"/>
        <v/>
      </c>
      <c r="W105" s="238" t="str">
        <f t="shared" si="84"/>
        <v/>
      </c>
      <c r="Y105" s="238" t="str">
        <f t="shared" si="85"/>
        <v/>
      </c>
      <c r="AA105" s="238" t="str">
        <f t="shared" si="86"/>
        <v/>
      </c>
      <c r="AC105" s="238" t="str">
        <f t="shared" si="87"/>
        <v/>
      </c>
      <c r="AE105" s="238" t="str">
        <f t="shared" si="88"/>
        <v/>
      </c>
      <c r="AG105" s="238" t="str">
        <f t="shared" si="89"/>
        <v/>
      </c>
      <c r="AI105" s="238" t="str">
        <f t="shared" si="90"/>
        <v/>
      </c>
      <c r="AK105" s="238" t="str">
        <f t="shared" si="91"/>
        <v/>
      </c>
      <c r="AM105" s="238" t="str">
        <f t="shared" si="92"/>
        <v/>
      </c>
      <c r="AO105" s="238" t="str">
        <f t="shared" si="93"/>
        <v/>
      </c>
      <c r="AQ105" s="238" t="str">
        <f t="shared" si="94"/>
        <v/>
      </c>
      <c r="AS105" s="238" t="str">
        <f t="shared" si="95"/>
        <v/>
      </c>
      <c r="AU105" s="238" t="str">
        <f t="shared" si="95"/>
        <v/>
      </c>
      <c r="AW105" s="238" t="str">
        <f t="shared" si="96"/>
        <v/>
      </c>
      <c r="AY105" s="238" t="str">
        <f t="shared" si="97"/>
        <v/>
      </c>
      <c r="BA105" s="238" t="str">
        <f t="shared" si="98"/>
        <v/>
      </c>
      <c r="BC105" s="238" t="str">
        <f t="shared" si="99"/>
        <v/>
      </c>
      <c r="BE105" s="238" t="str">
        <f t="shared" si="100"/>
        <v/>
      </c>
      <c r="BG105" s="238" t="str">
        <f t="shared" si="101"/>
        <v/>
      </c>
      <c r="BI105" s="238" t="str">
        <f t="shared" si="102"/>
        <v/>
      </c>
      <c r="BK105" s="238" t="str">
        <f t="shared" si="103"/>
        <v/>
      </c>
      <c r="BM105" s="238" t="str">
        <f t="shared" si="104"/>
        <v/>
      </c>
      <c r="BO105" s="238" t="str">
        <f t="shared" si="105"/>
        <v/>
      </c>
      <c r="BQ105" s="238" t="str">
        <f t="shared" si="106"/>
        <v/>
      </c>
      <c r="BS105" s="238" t="str">
        <f t="shared" si="107"/>
        <v/>
      </c>
      <c r="BU105" s="238" t="str">
        <f t="shared" si="108"/>
        <v/>
      </c>
      <c r="BW105" s="238" t="str">
        <f t="shared" si="109"/>
        <v/>
      </c>
      <c r="BY105" s="238" t="str">
        <f t="shared" si="110"/>
        <v/>
      </c>
      <c r="CA105" s="238" t="str">
        <f t="shared" si="111"/>
        <v/>
      </c>
      <c r="CC105" s="238" t="str">
        <f t="shared" si="112"/>
        <v/>
      </c>
      <c r="CE105" s="238" t="str">
        <f t="shared" si="113"/>
        <v/>
      </c>
      <c r="CG105" s="238" t="str">
        <f t="shared" si="114"/>
        <v/>
      </c>
      <c r="CI105" s="238" t="str">
        <f t="shared" si="114"/>
        <v/>
      </c>
      <c r="CK105" s="238" t="str">
        <f t="shared" si="115"/>
        <v/>
      </c>
      <c r="CM105" s="238" t="str">
        <f t="shared" si="116"/>
        <v/>
      </c>
      <c r="CO105" s="238" t="str">
        <f t="shared" si="117"/>
        <v/>
      </c>
      <c r="CQ105" s="238" t="str">
        <f t="shared" si="118"/>
        <v/>
      </c>
      <c r="CS105" s="238" t="str">
        <f t="shared" si="119"/>
        <v/>
      </c>
      <c r="CU105" s="238" t="str">
        <f t="shared" si="120"/>
        <v/>
      </c>
      <c r="CW105" s="238" t="str">
        <f t="shared" si="121"/>
        <v/>
      </c>
      <c r="CY105" s="238" t="str">
        <f t="shared" si="122"/>
        <v/>
      </c>
      <c r="DA105" s="238" t="str">
        <f t="shared" si="123"/>
        <v/>
      </c>
      <c r="DC105" s="238" t="str">
        <f t="shared" si="124"/>
        <v/>
      </c>
      <c r="DE105" s="238" t="str">
        <f t="shared" si="125"/>
        <v/>
      </c>
      <c r="DG105" s="238" t="str">
        <f t="shared" si="126"/>
        <v/>
      </c>
      <c r="DI105" s="238" t="str">
        <f t="shared" si="127"/>
        <v/>
      </c>
      <c r="DK105" s="238" t="str">
        <f t="shared" si="128"/>
        <v/>
      </c>
      <c r="DM105" s="238" t="str">
        <f t="shared" si="129"/>
        <v/>
      </c>
      <c r="DO105" s="238" t="str">
        <f t="shared" si="130"/>
        <v/>
      </c>
      <c r="DQ105" s="238" t="str">
        <f t="shared" si="131"/>
        <v/>
      </c>
      <c r="DS105" s="238" t="str">
        <f t="shared" si="132"/>
        <v/>
      </c>
      <c r="DU105" s="238" t="str">
        <f t="shared" si="133"/>
        <v/>
      </c>
      <c r="DW105" s="238" t="str">
        <f t="shared" si="133"/>
        <v/>
      </c>
      <c r="DY105" s="238" t="str">
        <f t="shared" si="134"/>
        <v/>
      </c>
      <c r="EA105" s="238" t="str">
        <f t="shared" si="135"/>
        <v/>
      </c>
      <c r="EC105" s="238" t="str">
        <f t="shared" si="136"/>
        <v/>
      </c>
      <c r="EE105" s="238" t="str">
        <f t="shared" si="137"/>
        <v/>
      </c>
      <c r="EG105" s="238" t="str">
        <f t="shared" si="138"/>
        <v/>
      </c>
      <c r="EI105" s="238" t="str">
        <f t="shared" si="139"/>
        <v/>
      </c>
      <c r="EK105" s="238" t="str">
        <f t="shared" si="140"/>
        <v/>
      </c>
      <c r="EM105" s="238" t="str">
        <f t="shared" si="141"/>
        <v/>
      </c>
      <c r="EO105" s="238" t="str">
        <f t="shared" si="142"/>
        <v/>
      </c>
      <c r="EQ105" s="238" t="str">
        <f t="shared" si="143"/>
        <v/>
      </c>
      <c r="ES105" s="238" t="str">
        <f t="shared" si="144"/>
        <v/>
      </c>
      <c r="EU105" s="238" t="str">
        <f t="shared" si="145"/>
        <v/>
      </c>
      <c r="EW105" s="238" t="str">
        <f t="shared" si="146"/>
        <v/>
      </c>
      <c r="EY105" s="238" t="str">
        <f t="shared" si="147"/>
        <v/>
      </c>
      <c r="FA105" s="238" t="str">
        <f t="shared" si="148"/>
        <v/>
      </c>
      <c r="FC105" s="238" t="str">
        <f t="shared" si="149"/>
        <v/>
      </c>
      <c r="FE105" s="238" t="str">
        <f t="shared" si="150"/>
        <v/>
      </c>
      <c r="FG105" s="238" t="str">
        <f t="shared" si="151"/>
        <v/>
      </c>
    </row>
    <row r="106" spans="5:163" x14ac:dyDescent="0.25">
      <c r="E106" s="238" t="str">
        <f t="shared" si="76"/>
        <v/>
      </c>
      <c r="G106" s="238" t="str">
        <f t="shared" si="76"/>
        <v/>
      </c>
      <c r="I106" s="238" t="str">
        <f t="shared" si="77"/>
        <v/>
      </c>
      <c r="K106" s="238" t="str">
        <f t="shared" si="78"/>
        <v/>
      </c>
      <c r="M106" s="238" t="str">
        <f t="shared" si="79"/>
        <v/>
      </c>
      <c r="O106" s="238" t="str">
        <f t="shared" si="80"/>
        <v/>
      </c>
      <c r="Q106" s="238" t="str">
        <f t="shared" si="81"/>
        <v/>
      </c>
      <c r="S106" s="238" t="str">
        <f t="shared" si="82"/>
        <v/>
      </c>
      <c r="U106" s="238" t="str">
        <f t="shared" si="83"/>
        <v/>
      </c>
      <c r="W106" s="238" t="str">
        <f t="shared" si="84"/>
        <v/>
      </c>
      <c r="Y106" s="238" t="str">
        <f t="shared" si="85"/>
        <v/>
      </c>
      <c r="AA106" s="238" t="str">
        <f t="shared" si="86"/>
        <v/>
      </c>
      <c r="AC106" s="238" t="str">
        <f t="shared" si="87"/>
        <v/>
      </c>
      <c r="AE106" s="238" t="str">
        <f t="shared" si="88"/>
        <v/>
      </c>
      <c r="AG106" s="238" t="str">
        <f t="shared" si="89"/>
        <v/>
      </c>
      <c r="AI106" s="238" t="str">
        <f t="shared" si="90"/>
        <v/>
      </c>
      <c r="AK106" s="238" t="str">
        <f t="shared" si="91"/>
        <v/>
      </c>
      <c r="AM106" s="238" t="str">
        <f t="shared" si="92"/>
        <v/>
      </c>
      <c r="AO106" s="238" t="str">
        <f t="shared" si="93"/>
        <v/>
      </c>
      <c r="AQ106" s="238" t="str">
        <f t="shared" si="94"/>
        <v/>
      </c>
      <c r="AS106" s="238" t="str">
        <f t="shared" si="95"/>
        <v/>
      </c>
      <c r="AU106" s="238" t="str">
        <f t="shared" si="95"/>
        <v/>
      </c>
      <c r="AW106" s="238" t="str">
        <f t="shared" si="96"/>
        <v/>
      </c>
      <c r="AY106" s="238" t="str">
        <f t="shared" si="97"/>
        <v/>
      </c>
      <c r="BA106" s="238" t="str">
        <f t="shared" si="98"/>
        <v/>
      </c>
      <c r="BC106" s="238" t="str">
        <f t="shared" si="99"/>
        <v/>
      </c>
      <c r="BE106" s="238" t="str">
        <f t="shared" si="100"/>
        <v/>
      </c>
      <c r="BG106" s="238" t="str">
        <f t="shared" si="101"/>
        <v/>
      </c>
      <c r="BI106" s="238" t="str">
        <f t="shared" si="102"/>
        <v/>
      </c>
      <c r="BK106" s="238" t="str">
        <f t="shared" si="103"/>
        <v/>
      </c>
      <c r="BM106" s="238" t="str">
        <f t="shared" si="104"/>
        <v/>
      </c>
      <c r="BO106" s="238" t="str">
        <f t="shared" si="105"/>
        <v/>
      </c>
      <c r="BQ106" s="238" t="str">
        <f t="shared" si="106"/>
        <v/>
      </c>
      <c r="BS106" s="238" t="str">
        <f t="shared" si="107"/>
        <v/>
      </c>
      <c r="BU106" s="238" t="str">
        <f t="shared" si="108"/>
        <v/>
      </c>
      <c r="BW106" s="238" t="str">
        <f t="shared" si="109"/>
        <v/>
      </c>
      <c r="BY106" s="238" t="str">
        <f t="shared" si="110"/>
        <v/>
      </c>
      <c r="CA106" s="238" t="str">
        <f t="shared" si="111"/>
        <v/>
      </c>
      <c r="CC106" s="238" t="str">
        <f t="shared" si="112"/>
        <v/>
      </c>
      <c r="CE106" s="238" t="str">
        <f t="shared" si="113"/>
        <v/>
      </c>
      <c r="CG106" s="238" t="str">
        <f t="shared" si="114"/>
        <v/>
      </c>
      <c r="CI106" s="238" t="str">
        <f t="shared" si="114"/>
        <v/>
      </c>
      <c r="CK106" s="238" t="str">
        <f t="shared" si="115"/>
        <v/>
      </c>
      <c r="CM106" s="238" t="str">
        <f t="shared" si="116"/>
        <v/>
      </c>
      <c r="CO106" s="238" t="str">
        <f t="shared" si="117"/>
        <v/>
      </c>
      <c r="CQ106" s="238" t="str">
        <f t="shared" si="118"/>
        <v/>
      </c>
      <c r="CS106" s="238" t="str">
        <f t="shared" si="119"/>
        <v/>
      </c>
      <c r="CU106" s="238" t="str">
        <f t="shared" si="120"/>
        <v/>
      </c>
      <c r="CW106" s="238" t="str">
        <f t="shared" si="121"/>
        <v/>
      </c>
      <c r="CY106" s="238" t="str">
        <f t="shared" si="122"/>
        <v/>
      </c>
      <c r="DA106" s="238" t="str">
        <f t="shared" si="123"/>
        <v/>
      </c>
      <c r="DC106" s="238" t="str">
        <f t="shared" si="124"/>
        <v/>
      </c>
      <c r="DE106" s="238" t="str">
        <f t="shared" si="125"/>
        <v/>
      </c>
      <c r="DG106" s="238" t="str">
        <f t="shared" si="126"/>
        <v/>
      </c>
      <c r="DI106" s="238" t="str">
        <f t="shared" si="127"/>
        <v/>
      </c>
      <c r="DK106" s="238" t="str">
        <f t="shared" si="128"/>
        <v/>
      </c>
      <c r="DM106" s="238" t="str">
        <f t="shared" si="129"/>
        <v/>
      </c>
      <c r="DO106" s="238" t="str">
        <f t="shared" si="130"/>
        <v/>
      </c>
      <c r="DQ106" s="238" t="str">
        <f t="shared" si="131"/>
        <v/>
      </c>
      <c r="DS106" s="238" t="str">
        <f t="shared" si="132"/>
        <v/>
      </c>
      <c r="DU106" s="238" t="str">
        <f t="shared" si="133"/>
        <v/>
      </c>
      <c r="DW106" s="238" t="str">
        <f t="shared" si="133"/>
        <v/>
      </c>
      <c r="DY106" s="238" t="str">
        <f t="shared" si="134"/>
        <v/>
      </c>
      <c r="EA106" s="238" t="str">
        <f t="shared" si="135"/>
        <v/>
      </c>
      <c r="EC106" s="238" t="str">
        <f t="shared" si="136"/>
        <v/>
      </c>
      <c r="EE106" s="238" t="str">
        <f t="shared" si="137"/>
        <v/>
      </c>
      <c r="EG106" s="238" t="str">
        <f t="shared" si="138"/>
        <v/>
      </c>
      <c r="EI106" s="238" t="str">
        <f t="shared" si="139"/>
        <v/>
      </c>
      <c r="EK106" s="238" t="str">
        <f t="shared" si="140"/>
        <v/>
      </c>
      <c r="EM106" s="238" t="str">
        <f t="shared" si="141"/>
        <v/>
      </c>
      <c r="EO106" s="238" t="str">
        <f t="shared" si="142"/>
        <v/>
      </c>
      <c r="EQ106" s="238" t="str">
        <f t="shared" si="143"/>
        <v/>
      </c>
      <c r="ES106" s="238" t="str">
        <f t="shared" si="144"/>
        <v/>
      </c>
      <c r="EU106" s="238" t="str">
        <f t="shared" si="145"/>
        <v/>
      </c>
      <c r="EW106" s="238" t="str">
        <f t="shared" si="146"/>
        <v/>
      </c>
      <c r="EY106" s="238" t="str">
        <f t="shared" si="147"/>
        <v/>
      </c>
      <c r="FA106" s="238" t="str">
        <f t="shared" si="148"/>
        <v/>
      </c>
      <c r="FC106" s="238" t="str">
        <f t="shared" si="149"/>
        <v/>
      </c>
      <c r="FE106" s="238" t="str">
        <f t="shared" si="150"/>
        <v/>
      </c>
      <c r="FG106" s="238" t="str">
        <f t="shared" si="151"/>
        <v/>
      </c>
    </row>
    <row r="107" spans="5:163" x14ac:dyDescent="0.25">
      <c r="E107" s="238" t="str">
        <f t="shared" si="76"/>
        <v/>
      </c>
      <c r="G107" s="238" t="str">
        <f t="shared" si="76"/>
        <v/>
      </c>
      <c r="I107" s="238" t="str">
        <f t="shared" si="77"/>
        <v/>
      </c>
      <c r="K107" s="238" t="str">
        <f t="shared" si="78"/>
        <v/>
      </c>
      <c r="M107" s="238" t="str">
        <f t="shared" si="79"/>
        <v/>
      </c>
      <c r="O107" s="238" t="str">
        <f t="shared" si="80"/>
        <v/>
      </c>
      <c r="Q107" s="238" t="str">
        <f t="shared" si="81"/>
        <v/>
      </c>
      <c r="S107" s="238" t="str">
        <f t="shared" si="82"/>
        <v/>
      </c>
      <c r="U107" s="238" t="str">
        <f t="shared" si="83"/>
        <v/>
      </c>
      <c r="W107" s="238" t="str">
        <f t="shared" si="84"/>
        <v/>
      </c>
      <c r="Y107" s="238" t="str">
        <f t="shared" si="85"/>
        <v/>
      </c>
      <c r="AA107" s="238" t="str">
        <f t="shared" si="86"/>
        <v/>
      </c>
      <c r="AC107" s="238" t="str">
        <f t="shared" si="87"/>
        <v/>
      </c>
      <c r="AE107" s="238" t="str">
        <f t="shared" si="88"/>
        <v/>
      </c>
      <c r="AG107" s="238" t="str">
        <f t="shared" si="89"/>
        <v/>
      </c>
      <c r="AI107" s="238" t="str">
        <f t="shared" si="90"/>
        <v/>
      </c>
      <c r="AK107" s="238" t="str">
        <f t="shared" si="91"/>
        <v/>
      </c>
      <c r="AM107" s="238" t="str">
        <f t="shared" si="92"/>
        <v/>
      </c>
      <c r="AO107" s="238" t="str">
        <f t="shared" si="93"/>
        <v/>
      </c>
      <c r="AQ107" s="238" t="str">
        <f t="shared" si="94"/>
        <v/>
      </c>
      <c r="AS107" s="238" t="str">
        <f t="shared" si="95"/>
        <v/>
      </c>
      <c r="AU107" s="238" t="str">
        <f t="shared" si="95"/>
        <v/>
      </c>
      <c r="AW107" s="238" t="str">
        <f t="shared" si="96"/>
        <v/>
      </c>
      <c r="AY107" s="238" t="str">
        <f t="shared" si="97"/>
        <v/>
      </c>
      <c r="BA107" s="238" t="str">
        <f t="shared" si="98"/>
        <v/>
      </c>
      <c r="BC107" s="238" t="str">
        <f t="shared" si="99"/>
        <v/>
      </c>
      <c r="BE107" s="238" t="str">
        <f t="shared" si="100"/>
        <v/>
      </c>
      <c r="BG107" s="238" t="str">
        <f t="shared" si="101"/>
        <v/>
      </c>
      <c r="BI107" s="238" t="str">
        <f t="shared" si="102"/>
        <v/>
      </c>
      <c r="BK107" s="238" t="str">
        <f t="shared" si="103"/>
        <v/>
      </c>
      <c r="BM107" s="238" t="str">
        <f t="shared" si="104"/>
        <v/>
      </c>
      <c r="BO107" s="238" t="str">
        <f t="shared" si="105"/>
        <v/>
      </c>
      <c r="BQ107" s="238" t="str">
        <f t="shared" si="106"/>
        <v/>
      </c>
      <c r="BS107" s="238" t="str">
        <f t="shared" si="107"/>
        <v/>
      </c>
      <c r="BU107" s="238" t="str">
        <f t="shared" si="108"/>
        <v/>
      </c>
      <c r="BW107" s="238" t="str">
        <f t="shared" si="109"/>
        <v/>
      </c>
      <c r="BY107" s="238" t="str">
        <f t="shared" si="110"/>
        <v/>
      </c>
      <c r="CA107" s="238" t="str">
        <f t="shared" si="111"/>
        <v/>
      </c>
      <c r="CC107" s="238" t="str">
        <f t="shared" si="112"/>
        <v/>
      </c>
      <c r="CE107" s="238" t="str">
        <f t="shared" si="113"/>
        <v/>
      </c>
      <c r="CG107" s="238" t="str">
        <f t="shared" si="114"/>
        <v/>
      </c>
      <c r="CI107" s="238" t="str">
        <f t="shared" si="114"/>
        <v/>
      </c>
      <c r="CK107" s="238" t="str">
        <f t="shared" si="115"/>
        <v/>
      </c>
      <c r="CM107" s="238" t="str">
        <f t="shared" si="116"/>
        <v/>
      </c>
      <c r="CO107" s="238" t="str">
        <f t="shared" si="117"/>
        <v/>
      </c>
      <c r="CQ107" s="238" t="str">
        <f t="shared" si="118"/>
        <v/>
      </c>
      <c r="CS107" s="238" t="str">
        <f t="shared" si="119"/>
        <v/>
      </c>
      <c r="CU107" s="238" t="str">
        <f t="shared" si="120"/>
        <v/>
      </c>
      <c r="CW107" s="238" t="str">
        <f t="shared" si="121"/>
        <v/>
      </c>
      <c r="CY107" s="238" t="str">
        <f t="shared" si="122"/>
        <v/>
      </c>
      <c r="DA107" s="238" t="str">
        <f t="shared" si="123"/>
        <v/>
      </c>
      <c r="DC107" s="238" t="str">
        <f t="shared" si="124"/>
        <v/>
      </c>
      <c r="DE107" s="238" t="str">
        <f t="shared" si="125"/>
        <v/>
      </c>
      <c r="DG107" s="238" t="str">
        <f t="shared" si="126"/>
        <v/>
      </c>
      <c r="DI107" s="238" t="str">
        <f t="shared" si="127"/>
        <v/>
      </c>
      <c r="DK107" s="238" t="str">
        <f t="shared" si="128"/>
        <v/>
      </c>
      <c r="DM107" s="238" t="str">
        <f t="shared" si="129"/>
        <v/>
      </c>
      <c r="DO107" s="238" t="str">
        <f t="shared" si="130"/>
        <v/>
      </c>
      <c r="DQ107" s="238" t="str">
        <f t="shared" si="131"/>
        <v/>
      </c>
      <c r="DS107" s="238" t="str">
        <f t="shared" si="132"/>
        <v/>
      </c>
      <c r="DU107" s="238" t="str">
        <f t="shared" si="133"/>
        <v/>
      </c>
      <c r="DW107" s="238" t="str">
        <f t="shared" si="133"/>
        <v/>
      </c>
      <c r="DY107" s="238" t="str">
        <f t="shared" si="134"/>
        <v/>
      </c>
      <c r="EA107" s="238" t="str">
        <f t="shared" si="135"/>
        <v/>
      </c>
      <c r="EC107" s="238" t="str">
        <f t="shared" si="136"/>
        <v/>
      </c>
      <c r="EE107" s="238" t="str">
        <f t="shared" si="137"/>
        <v/>
      </c>
      <c r="EG107" s="238" t="str">
        <f t="shared" si="138"/>
        <v/>
      </c>
      <c r="EI107" s="238" t="str">
        <f t="shared" si="139"/>
        <v/>
      </c>
      <c r="EK107" s="238" t="str">
        <f t="shared" si="140"/>
        <v/>
      </c>
      <c r="EM107" s="238" t="str">
        <f t="shared" si="141"/>
        <v/>
      </c>
      <c r="EO107" s="238" t="str">
        <f t="shared" si="142"/>
        <v/>
      </c>
      <c r="EQ107" s="238" t="str">
        <f t="shared" si="143"/>
        <v/>
      </c>
      <c r="ES107" s="238" t="str">
        <f t="shared" si="144"/>
        <v/>
      </c>
      <c r="EU107" s="238" t="str">
        <f t="shared" si="145"/>
        <v/>
      </c>
      <c r="EW107" s="238" t="str">
        <f t="shared" si="146"/>
        <v/>
      </c>
      <c r="EY107" s="238" t="str">
        <f t="shared" si="147"/>
        <v/>
      </c>
      <c r="FA107" s="238" t="str">
        <f t="shared" si="148"/>
        <v/>
      </c>
      <c r="FC107" s="238" t="str">
        <f t="shared" si="149"/>
        <v/>
      </c>
      <c r="FE107" s="238" t="str">
        <f t="shared" si="150"/>
        <v/>
      </c>
      <c r="FG107" s="238" t="str">
        <f t="shared" si="151"/>
        <v/>
      </c>
    </row>
    <row r="108" spans="5:163" x14ac:dyDescent="0.25">
      <c r="E108" s="238" t="str">
        <f t="shared" si="76"/>
        <v/>
      </c>
      <c r="G108" s="238" t="str">
        <f t="shared" si="76"/>
        <v/>
      </c>
      <c r="I108" s="238" t="str">
        <f t="shared" si="77"/>
        <v/>
      </c>
      <c r="K108" s="238" t="str">
        <f t="shared" si="78"/>
        <v/>
      </c>
      <c r="M108" s="238" t="str">
        <f t="shared" si="79"/>
        <v/>
      </c>
      <c r="O108" s="238" t="str">
        <f t="shared" si="80"/>
        <v/>
      </c>
      <c r="Q108" s="238" t="str">
        <f t="shared" si="81"/>
        <v/>
      </c>
      <c r="S108" s="238" t="str">
        <f t="shared" si="82"/>
        <v/>
      </c>
      <c r="U108" s="238" t="str">
        <f t="shared" si="83"/>
        <v/>
      </c>
      <c r="W108" s="238" t="str">
        <f t="shared" si="84"/>
        <v/>
      </c>
      <c r="Y108" s="238" t="str">
        <f t="shared" si="85"/>
        <v/>
      </c>
      <c r="AA108" s="238" t="str">
        <f t="shared" si="86"/>
        <v/>
      </c>
      <c r="AC108" s="238" t="str">
        <f t="shared" si="87"/>
        <v/>
      </c>
      <c r="AE108" s="238" t="str">
        <f t="shared" si="88"/>
        <v/>
      </c>
      <c r="AG108" s="238" t="str">
        <f t="shared" si="89"/>
        <v/>
      </c>
      <c r="AI108" s="238" t="str">
        <f t="shared" si="90"/>
        <v/>
      </c>
      <c r="AK108" s="238" t="str">
        <f t="shared" si="91"/>
        <v/>
      </c>
      <c r="AM108" s="238" t="str">
        <f t="shared" si="92"/>
        <v/>
      </c>
      <c r="AO108" s="238" t="str">
        <f t="shared" si="93"/>
        <v/>
      </c>
      <c r="AQ108" s="238" t="str">
        <f t="shared" si="94"/>
        <v/>
      </c>
      <c r="AS108" s="238" t="str">
        <f t="shared" si="95"/>
        <v/>
      </c>
      <c r="AU108" s="238" t="str">
        <f t="shared" si="95"/>
        <v/>
      </c>
      <c r="AW108" s="238" t="str">
        <f t="shared" si="96"/>
        <v/>
      </c>
      <c r="AY108" s="238" t="str">
        <f t="shared" si="97"/>
        <v/>
      </c>
      <c r="BA108" s="238" t="str">
        <f t="shared" si="98"/>
        <v/>
      </c>
      <c r="BC108" s="238" t="str">
        <f t="shared" si="99"/>
        <v/>
      </c>
      <c r="BE108" s="238" t="str">
        <f t="shared" si="100"/>
        <v/>
      </c>
      <c r="BG108" s="238" t="str">
        <f t="shared" si="101"/>
        <v/>
      </c>
      <c r="BI108" s="238" t="str">
        <f t="shared" si="102"/>
        <v/>
      </c>
      <c r="BK108" s="238" t="str">
        <f t="shared" si="103"/>
        <v/>
      </c>
      <c r="BM108" s="238" t="str">
        <f t="shared" si="104"/>
        <v/>
      </c>
      <c r="BO108" s="238" t="str">
        <f t="shared" si="105"/>
        <v/>
      </c>
      <c r="BQ108" s="238" t="str">
        <f t="shared" si="106"/>
        <v/>
      </c>
      <c r="BS108" s="238" t="str">
        <f t="shared" si="107"/>
        <v/>
      </c>
      <c r="BU108" s="238" t="str">
        <f t="shared" si="108"/>
        <v/>
      </c>
      <c r="BW108" s="238" t="str">
        <f t="shared" si="109"/>
        <v/>
      </c>
      <c r="BY108" s="238" t="str">
        <f t="shared" si="110"/>
        <v/>
      </c>
      <c r="CA108" s="238" t="str">
        <f t="shared" si="111"/>
        <v/>
      </c>
      <c r="CC108" s="238" t="str">
        <f t="shared" si="112"/>
        <v/>
      </c>
      <c r="CE108" s="238" t="str">
        <f t="shared" si="113"/>
        <v/>
      </c>
      <c r="CG108" s="238" t="str">
        <f t="shared" si="114"/>
        <v/>
      </c>
      <c r="CI108" s="238" t="str">
        <f t="shared" si="114"/>
        <v/>
      </c>
      <c r="CK108" s="238" t="str">
        <f t="shared" si="115"/>
        <v/>
      </c>
      <c r="CM108" s="238" t="str">
        <f t="shared" si="116"/>
        <v/>
      </c>
      <c r="CO108" s="238" t="str">
        <f t="shared" si="117"/>
        <v/>
      </c>
      <c r="CQ108" s="238" t="str">
        <f t="shared" si="118"/>
        <v/>
      </c>
      <c r="CS108" s="238" t="str">
        <f t="shared" si="119"/>
        <v/>
      </c>
      <c r="CU108" s="238" t="str">
        <f t="shared" si="120"/>
        <v/>
      </c>
      <c r="CW108" s="238" t="str">
        <f t="shared" si="121"/>
        <v/>
      </c>
      <c r="CY108" s="238" t="str">
        <f t="shared" si="122"/>
        <v/>
      </c>
      <c r="DA108" s="238" t="str">
        <f t="shared" si="123"/>
        <v/>
      </c>
      <c r="DC108" s="238" t="str">
        <f t="shared" si="124"/>
        <v/>
      </c>
      <c r="DE108" s="238" t="str">
        <f t="shared" si="125"/>
        <v/>
      </c>
      <c r="DG108" s="238" t="str">
        <f t="shared" si="126"/>
        <v/>
      </c>
      <c r="DI108" s="238" t="str">
        <f t="shared" si="127"/>
        <v/>
      </c>
      <c r="DK108" s="238" t="str">
        <f t="shared" si="128"/>
        <v/>
      </c>
      <c r="DM108" s="238" t="str">
        <f t="shared" si="129"/>
        <v/>
      </c>
      <c r="DO108" s="238" t="str">
        <f t="shared" si="130"/>
        <v/>
      </c>
      <c r="DQ108" s="238" t="str">
        <f t="shared" si="131"/>
        <v/>
      </c>
      <c r="DS108" s="238" t="str">
        <f t="shared" si="132"/>
        <v/>
      </c>
      <c r="DU108" s="238" t="str">
        <f t="shared" si="133"/>
        <v/>
      </c>
      <c r="DW108" s="238" t="str">
        <f t="shared" si="133"/>
        <v/>
      </c>
      <c r="DY108" s="238" t="str">
        <f t="shared" si="134"/>
        <v/>
      </c>
      <c r="EA108" s="238" t="str">
        <f t="shared" si="135"/>
        <v/>
      </c>
      <c r="EC108" s="238" t="str">
        <f t="shared" si="136"/>
        <v/>
      </c>
      <c r="EE108" s="238" t="str">
        <f t="shared" si="137"/>
        <v/>
      </c>
      <c r="EG108" s="238" t="str">
        <f t="shared" si="138"/>
        <v/>
      </c>
      <c r="EI108" s="238" t="str">
        <f t="shared" si="139"/>
        <v/>
      </c>
      <c r="EK108" s="238" t="str">
        <f t="shared" si="140"/>
        <v/>
      </c>
      <c r="EM108" s="238" t="str">
        <f t="shared" si="141"/>
        <v/>
      </c>
      <c r="EO108" s="238" t="str">
        <f t="shared" si="142"/>
        <v/>
      </c>
      <c r="EQ108" s="238" t="str">
        <f t="shared" si="143"/>
        <v/>
      </c>
      <c r="ES108" s="238" t="str">
        <f t="shared" si="144"/>
        <v/>
      </c>
      <c r="EU108" s="238" t="str">
        <f t="shared" si="145"/>
        <v/>
      </c>
      <c r="EW108" s="238" t="str">
        <f t="shared" si="146"/>
        <v/>
      </c>
      <c r="EY108" s="238" t="str">
        <f t="shared" si="147"/>
        <v/>
      </c>
      <c r="FA108" s="238" t="str">
        <f t="shared" si="148"/>
        <v/>
      </c>
      <c r="FC108" s="238" t="str">
        <f t="shared" si="149"/>
        <v/>
      </c>
      <c r="FE108" s="238" t="str">
        <f t="shared" si="150"/>
        <v/>
      </c>
      <c r="FG108" s="238" t="str">
        <f t="shared" si="151"/>
        <v/>
      </c>
    </row>
    <row r="109" spans="5:163" x14ac:dyDescent="0.25">
      <c r="E109" s="238" t="str">
        <f t="shared" si="76"/>
        <v/>
      </c>
      <c r="G109" s="238" t="str">
        <f t="shared" si="76"/>
        <v/>
      </c>
      <c r="I109" s="238" t="str">
        <f t="shared" si="77"/>
        <v/>
      </c>
      <c r="K109" s="238" t="str">
        <f t="shared" si="78"/>
        <v/>
      </c>
      <c r="M109" s="238" t="str">
        <f t="shared" si="79"/>
        <v/>
      </c>
      <c r="O109" s="238" t="str">
        <f t="shared" si="80"/>
        <v/>
      </c>
      <c r="Q109" s="238" t="str">
        <f t="shared" si="81"/>
        <v/>
      </c>
      <c r="S109" s="238" t="str">
        <f t="shared" si="82"/>
        <v/>
      </c>
      <c r="U109" s="238" t="str">
        <f t="shared" si="83"/>
        <v/>
      </c>
      <c r="W109" s="238" t="str">
        <f t="shared" si="84"/>
        <v/>
      </c>
      <c r="Y109" s="238" t="str">
        <f t="shared" si="85"/>
        <v/>
      </c>
      <c r="AA109" s="238" t="str">
        <f t="shared" si="86"/>
        <v/>
      </c>
      <c r="AC109" s="238" t="str">
        <f t="shared" si="87"/>
        <v/>
      </c>
      <c r="AE109" s="238" t="str">
        <f t="shared" si="88"/>
        <v/>
      </c>
      <c r="AG109" s="238" t="str">
        <f t="shared" si="89"/>
        <v/>
      </c>
      <c r="AI109" s="238" t="str">
        <f t="shared" si="90"/>
        <v/>
      </c>
      <c r="AK109" s="238" t="str">
        <f t="shared" si="91"/>
        <v/>
      </c>
      <c r="AM109" s="238" t="str">
        <f t="shared" si="92"/>
        <v/>
      </c>
      <c r="AO109" s="238" t="str">
        <f t="shared" si="93"/>
        <v/>
      </c>
      <c r="AQ109" s="238" t="str">
        <f t="shared" si="94"/>
        <v/>
      </c>
      <c r="AS109" s="238" t="str">
        <f t="shared" si="95"/>
        <v/>
      </c>
      <c r="AU109" s="238" t="str">
        <f t="shared" si="95"/>
        <v/>
      </c>
      <c r="AW109" s="238" t="str">
        <f t="shared" si="96"/>
        <v/>
      </c>
      <c r="AY109" s="238" t="str">
        <f t="shared" si="97"/>
        <v/>
      </c>
      <c r="BA109" s="238" t="str">
        <f t="shared" si="98"/>
        <v/>
      </c>
      <c r="BC109" s="238" t="str">
        <f t="shared" si="99"/>
        <v/>
      </c>
      <c r="BE109" s="238" t="str">
        <f t="shared" si="100"/>
        <v/>
      </c>
      <c r="BG109" s="238" t="str">
        <f t="shared" si="101"/>
        <v/>
      </c>
      <c r="BI109" s="238" t="str">
        <f t="shared" si="102"/>
        <v/>
      </c>
      <c r="BK109" s="238" t="str">
        <f t="shared" si="103"/>
        <v/>
      </c>
      <c r="BM109" s="238" t="str">
        <f t="shared" si="104"/>
        <v/>
      </c>
      <c r="BO109" s="238" t="str">
        <f t="shared" si="105"/>
        <v/>
      </c>
      <c r="BQ109" s="238" t="str">
        <f t="shared" si="106"/>
        <v/>
      </c>
      <c r="BS109" s="238" t="str">
        <f t="shared" si="107"/>
        <v/>
      </c>
      <c r="BU109" s="238" t="str">
        <f t="shared" si="108"/>
        <v/>
      </c>
      <c r="BW109" s="238" t="str">
        <f t="shared" si="109"/>
        <v/>
      </c>
      <c r="BY109" s="238" t="str">
        <f t="shared" si="110"/>
        <v/>
      </c>
      <c r="CA109" s="238" t="str">
        <f t="shared" si="111"/>
        <v/>
      </c>
      <c r="CC109" s="238" t="str">
        <f t="shared" si="112"/>
        <v/>
      </c>
      <c r="CE109" s="238" t="str">
        <f t="shared" si="113"/>
        <v/>
      </c>
      <c r="CG109" s="238" t="str">
        <f t="shared" si="114"/>
        <v/>
      </c>
      <c r="CI109" s="238" t="str">
        <f t="shared" si="114"/>
        <v/>
      </c>
      <c r="CK109" s="238" t="str">
        <f t="shared" si="115"/>
        <v/>
      </c>
      <c r="CM109" s="238" t="str">
        <f t="shared" si="116"/>
        <v/>
      </c>
      <c r="CO109" s="238" t="str">
        <f t="shared" si="117"/>
        <v/>
      </c>
      <c r="CQ109" s="238" t="str">
        <f t="shared" si="118"/>
        <v/>
      </c>
      <c r="CS109" s="238" t="str">
        <f t="shared" si="119"/>
        <v/>
      </c>
      <c r="CU109" s="238" t="str">
        <f t="shared" si="120"/>
        <v/>
      </c>
      <c r="CW109" s="238" t="str">
        <f t="shared" si="121"/>
        <v/>
      </c>
      <c r="CY109" s="238" t="str">
        <f t="shared" si="122"/>
        <v/>
      </c>
      <c r="DA109" s="238" t="str">
        <f t="shared" si="123"/>
        <v/>
      </c>
      <c r="DC109" s="238" t="str">
        <f t="shared" si="124"/>
        <v/>
      </c>
      <c r="DE109" s="238" t="str">
        <f t="shared" si="125"/>
        <v/>
      </c>
      <c r="DG109" s="238" t="str">
        <f t="shared" si="126"/>
        <v/>
      </c>
      <c r="DI109" s="238" t="str">
        <f t="shared" si="127"/>
        <v/>
      </c>
      <c r="DK109" s="238" t="str">
        <f t="shared" si="128"/>
        <v/>
      </c>
      <c r="DM109" s="238" t="str">
        <f t="shared" si="129"/>
        <v/>
      </c>
      <c r="DO109" s="238" t="str">
        <f t="shared" si="130"/>
        <v/>
      </c>
      <c r="DQ109" s="238" t="str">
        <f t="shared" si="131"/>
        <v/>
      </c>
      <c r="DS109" s="238" t="str">
        <f t="shared" si="132"/>
        <v/>
      </c>
      <c r="DU109" s="238" t="str">
        <f t="shared" si="133"/>
        <v/>
      </c>
      <c r="DW109" s="238" t="str">
        <f t="shared" si="133"/>
        <v/>
      </c>
      <c r="DY109" s="238" t="str">
        <f t="shared" si="134"/>
        <v/>
      </c>
      <c r="EA109" s="238" t="str">
        <f t="shared" si="135"/>
        <v/>
      </c>
      <c r="EC109" s="238" t="str">
        <f t="shared" si="136"/>
        <v/>
      </c>
      <c r="EE109" s="238" t="str">
        <f t="shared" si="137"/>
        <v/>
      </c>
      <c r="EG109" s="238" t="str">
        <f t="shared" si="138"/>
        <v/>
      </c>
      <c r="EI109" s="238" t="str">
        <f t="shared" si="139"/>
        <v/>
      </c>
      <c r="EK109" s="238" t="str">
        <f t="shared" si="140"/>
        <v/>
      </c>
      <c r="EM109" s="238" t="str">
        <f t="shared" si="141"/>
        <v/>
      </c>
      <c r="EO109" s="238" t="str">
        <f t="shared" si="142"/>
        <v/>
      </c>
      <c r="EQ109" s="238" t="str">
        <f t="shared" si="143"/>
        <v/>
      </c>
      <c r="ES109" s="238" t="str">
        <f t="shared" si="144"/>
        <v/>
      </c>
      <c r="EU109" s="238" t="str">
        <f t="shared" si="145"/>
        <v/>
      </c>
      <c r="EW109" s="238" t="str">
        <f t="shared" si="146"/>
        <v/>
      </c>
      <c r="EY109" s="238" t="str">
        <f t="shared" si="147"/>
        <v/>
      </c>
      <c r="FA109" s="238" t="str">
        <f t="shared" si="148"/>
        <v/>
      </c>
      <c r="FC109" s="238" t="str">
        <f t="shared" si="149"/>
        <v/>
      </c>
      <c r="FE109" s="238" t="str">
        <f t="shared" si="150"/>
        <v/>
      </c>
      <c r="FG109" s="238" t="str">
        <f t="shared" si="151"/>
        <v/>
      </c>
    </row>
    <row r="110" spans="5:163" x14ac:dyDescent="0.25">
      <c r="E110" s="238" t="str">
        <f t="shared" si="76"/>
        <v/>
      </c>
      <c r="G110" s="238" t="str">
        <f t="shared" si="76"/>
        <v/>
      </c>
      <c r="I110" s="238" t="str">
        <f t="shared" si="77"/>
        <v/>
      </c>
      <c r="K110" s="238" t="str">
        <f t="shared" si="78"/>
        <v/>
      </c>
      <c r="M110" s="238" t="str">
        <f t="shared" si="79"/>
        <v/>
      </c>
      <c r="O110" s="238" t="str">
        <f t="shared" si="80"/>
        <v/>
      </c>
      <c r="Q110" s="238" t="str">
        <f t="shared" si="81"/>
        <v/>
      </c>
      <c r="S110" s="238" t="str">
        <f t="shared" si="82"/>
        <v/>
      </c>
      <c r="U110" s="238" t="str">
        <f t="shared" si="83"/>
        <v/>
      </c>
      <c r="W110" s="238" t="str">
        <f t="shared" si="84"/>
        <v/>
      </c>
      <c r="Y110" s="238" t="str">
        <f t="shared" si="85"/>
        <v/>
      </c>
      <c r="AA110" s="238" t="str">
        <f t="shared" si="86"/>
        <v/>
      </c>
      <c r="AC110" s="238" t="str">
        <f t="shared" si="87"/>
        <v/>
      </c>
      <c r="AE110" s="238" t="str">
        <f t="shared" si="88"/>
        <v/>
      </c>
      <c r="AG110" s="238" t="str">
        <f t="shared" si="89"/>
        <v/>
      </c>
      <c r="AI110" s="238" t="str">
        <f t="shared" si="90"/>
        <v/>
      </c>
      <c r="AK110" s="238" t="str">
        <f t="shared" si="91"/>
        <v/>
      </c>
      <c r="AM110" s="238" t="str">
        <f t="shared" si="92"/>
        <v/>
      </c>
      <c r="AO110" s="238" t="str">
        <f t="shared" si="93"/>
        <v/>
      </c>
      <c r="AQ110" s="238" t="str">
        <f t="shared" si="94"/>
        <v/>
      </c>
      <c r="AS110" s="238" t="str">
        <f t="shared" si="95"/>
        <v/>
      </c>
      <c r="AU110" s="238" t="str">
        <f t="shared" si="95"/>
        <v/>
      </c>
      <c r="AW110" s="238" t="str">
        <f t="shared" si="96"/>
        <v/>
      </c>
      <c r="AY110" s="238" t="str">
        <f t="shared" si="97"/>
        <v/>
      </c>
      <c r="BA110" s="238" t="str">
        <f t="shared" si="98"/>
        <v/>
      </c>
      <c r="BC110" s="238" t="str">
        <f t="shared" si="99"/>
        <v/>
      </c>
      <c r="BE110" s="238" t="str">
        <f t="shared" si="100"/>
        <v/>
      </c>
      <c r="BG110" s="238" t="str">
        <f t="shared" si="101"/>
        <v/>
      </c>
      <c r="BI110" s="238" t="str">
        <f t="shared" si="102"/>
        <v/>
      </c>
      <c r="BK110" s="238" t="str">
        <f t="shared" si="103"/>
        <v/>
      </c>
      <c r="BM110" s="238" t="str">
        <f t="shared" si="104"/>
        <v/>
      </c>
      <c r="BO110" s="238" t="str">
        <f t="shared" si="105"/>
        <v/>
      </c>
      <c r="BQ110" s="238" t="str">
        <f t="shared" si="106"/>
        <v/>
      </c>
      <c r="BS110" s="238" t="str">
        <f t="shared" si="107"/>
        <v/>
      </c>
      <c r="BU110" s="238" t="str">
        <f t="shared" si="108"/>
        <v/>
      </c>
      <c r="BW110" s="238" t="str">
        <f t="shared" si="109"/>
        <v/>
      </c>
      <c r="BY110" s="238" t="str">
        <f t="shared" si="110"/>
        <v/>
      </c>
      <c r="CA110" s="238" t="str">
        <f t="shared" si="111"/>
        <v/>
      </c>
      <c r="CC110" s="238" t="str">
        <f t="shared" si="112"/>
        <v/>
      </c>
      <c r="CE110" s="238" t="str">
        <f t="shared" si="113"/>
        <v/>
      </c>
      <c r="CG110" s="238" t="str">
        <f t="shared" si="114"/>
        <v/>
      </c>
      <c r="CI110" s="238" t="str">
        <f t="shared" si="114"/>
        <v/>
      </c>
      <c r="CK110" s="238" t="str">
        <f t="shared" si="115"/>
        <v/>
      </c>
      <c r="CM110" s="238" t="str">
        <f t="shared" si="116"/>
        <v/>
      </c>
      <c r="CO110" s="238" t="str">
        <f t="shared" si="117"/>
        <v/>
      </c>
      <c r="CQ110" s="238" t="str">
        <f t="shared" si="118"/>
        <v/>
      </c>
      <c r="CS110" s="238" t="str">
        <f t="shared" si="119"/>
        <v/>
      </c>
      <c r="CU110" s="238" t="str">
        <f t="shared" si="120"/>
        <v/>
      </c>
      <c r="CW110" s="238" t="str">
        <f t="shared" si="121"/>
        <v/>
      </c>
      <c r="CY110" s="238" t="str">
        <f t="shared" si="122"/>
        <v/>
      </c>
      <c r="DA110" s="238" t="str">
        <f t="shared" si="123"/>
        <v/>
      </c>
      <c r="DC110" s="238" t="str">
        <f t="shared" si="124"/>
        <v/>
      </c>
      <c r="DE110" s="238" t="str">
        <f t="shared" si="125"/>
        <v/>
      </c>
      <c r="DG110" s="238" t="str">
        <f t="shared" si="126"/>
        <v/>
      </c>
      <c r="DI110" s="238" t="str">
        <f t="shared" si="127"/>
        <v/>
      </c>
      <c r="DK110" s="238" t="str">
        <f t="shared" si="128"/>
        <v/>
      </c>
      <c r="DM110" s="238" t="str">
        <f t="shared" si="129"/>
        <v/>
      </c>
      <c r="DO110" s="238" t="str">
        <f t="shared" si="130"/>
        <v/>
      </c>
      <c r="DQ110" s="238" t="str">
        <f t="shared" si="131"/>
        <v/>
      </c>
      <c r="DS110" s="238" t="str">
        <f t="shared" si="132"/>
        <v/>
      </c>
      <c r="DU110" s="238" t="str">
        <f t="shared" si="133"/>
        <v/>
      </c>
      <c r="DW110" s="238" t="str">
        <f t="shared" si="133"/>
        <v/>
      </c>
      <c r="DY110" s="238" t="str">
        <f t="shared" si="134"/>
        <v/>
      </c>
      <c r="EA110" s="238" t="str">
        <f t="shared" si="135"/>
        <v/>
      </c>
      <c r="EC110" s="238" t="str">
        <f t="shared" si="136"/>
        <v/>
      </c>
      <c r="EE110" s="238" t="str">
        <f t="shared" si="137"/>
        <v/>
      </c>
      <c r="EG110" s="238" t="str">
        <f t="shared" si="138"/>
        <v/>
      </c>
      <c r="EI110" s="238" t="str">
        <f t="shared" si="139"/>
        <v/>
      </c>
      <c r="EK110" s="238" t="str">
        <f t="shared" si="140"/>
        <v/>
      </c>
      <c r="EM110" s="238" t="str">
        <f t="shared" si="141"/>
        <v/>
      </c>
      <c r="EO110" s="238" t="str">
        <f t="shared" si="142"/>
        <v/>
      </c>
      <c r="EQ110" s="238" t="str">
        <f t="shared" si="143"/>
        <v/>
      </c>
      <c r="ES110" s="238" t="str">
        <f t="shared" si="144"/>
        <v/>
      </c>
      <c r="EU110" s="238" t="str">
        <f t="shared" si="145"/>
        <v/>
      </c>
      <c r="EW110" s="238" t="str">
        <f t="shared" si="146"/>
        <v/>
      </c>
      <c r="EY110" s="238" t="str">
        <f t="shared" si="147"/>
        <v/>
      </c>
      <c r="FA110" s="238" t="str">
        <f t="shared" si="148"/>
        <v/>
      </c>
      <c r="FC110" s="238" t="str">
        <f t="shared" si="149"/>
        <v/>
      </c>
      <c r="FE110" s="238" t="str">
        <f t="shared" si="150"/>
        <v/>
      </c>
      <c r="FG110" s="238" t="str">
        <f t="shared" si="151"/>
        <v/>
      </c>
    </row>
    <row r="111" spans="5:163" x14ac:dyDescent="0.25">
      <c r="E111" s="238" t="str">
        <f t="shared" si="76"/>
        <v/>
      </c>
      <c r="G111" s="238" t="str">
        <f t="shared" si="76"/>
        <v/>
      </c>
      <c r="I111" s="238" t="str">
        <f t="shared" si="77"/>
        <v/>
      </c>
      <c r="K111" s="238" t="str">
        <f t="shared" si="78"/>
        <v/>
      </c>
      <c r="M111" s="238" t="str">
        <f t="shared" si="79"/>
        <v/>
      </c>
      <c r="O111" s="238" t="str">
        <f t="shared" si="80"/>
        <v/>
      </c>
      <c r="Q111" s="238" t="str">
        <f t="shared" si="81"/>
        <v/>
      </c>
      <c r="S111" s="238" t="str">
        <f t="shared" si="82"/>
        <v/>
      </c>
      <c r="U111" s="238" t="str">
        <f t="shared" si="83"/>
        <v/>
      </c>
      <c r="W111" s="238" t="str">
        <f t="shared" si="84"/>
        <v/>
      </c>
      <c r="Y111" s="238" t="str">
        <f t="shared" si="85"/>
        <v/>
      </c>
      <c r="AA111" s="238" t="str">
        <f t="shared" si="86"/>
        <v/>
      </c>
      <c r="AC111" s="238" t="str">
        <f t="shared" si="87"/>
        <v/>
      </c>
      <c r="AE111" s="238" t="str">
        <f t="shared" si="88"/>
        <v/>
      </c>
      <c r="AG111" s="238" t="str">
        <f t="shared" si="89"/>
        <v/>
      </c>
      <c r="AI111" s="238" t="str">
        <f t="shared" si="90"/>
        <v/>
      </c>
      <c r="AK111" s="238" t="str">
        <f t="shared" si="91"/>
        <v/>
      </c>
      <c r="AM111" s="238" t="str">
        <f t="shared" si="92"/>
        <v/>
      </c>
      <c r="AO111" s="238" t="str">
        <f t="shared" si="93"/>
        <v/>
      </c>
      <c r="AQ111" s="238" t="str">
        <f t="shared" si="94"/>
        <v/>
      </c>
      <c r="AS111" s="238" t="str">
        <f t="shared" si="95"/>
        <v/>
      </c>
      <c r="AU111" s="238" t="str">
        <f t="shared" si="95"/>
        <v/>
      </c>
      <c r="AW111" s="238" t="str">
        <f t="shared" si="96"/>
        <v/>
      </c>
      <c r="AY111" s="238" t="str">
        <f t="shared" si="97"/>
        <v/>
      </c>
      <c r="BA111" s="238" t="str">
        <f t="shared" si="98"/>
        <v/>
      </c>
      <c r="BC111" s="238" t="str">
        <f t="shared" si="99"/>
        <v/>
      </c>
      <c r="BE111" s="238" t="str">
        <f t="shared" si="100"/>
        <v/>
      </c>
      <c r="BG111" s="238" t="str">
        <f t="shared" si="101"/>
        <v/>
      </c>
      <c r="BI111" s="238" t="str">
        <f t="shared" si="102"/>
        <v/>
      </c>
      <c r="BK111" s="238" t="str">
        <f t="shared" si="103"/>
        <v/>
      </c>
      <c r="BM111" s="238" t="str">
        <f t="shared" si="104"/>
        <v/>
      </c>
      <c r="BO111" s="238" t="str">
        <f t="shared" si="105"/>
        <v/>
      </c>
      <c r="BQ111" s="238" t="str">
        <f t="shared" si="106"/>
        <v/>
      </c>
      <c r="BS111" s="238" t="str">
        <f t="shared" si="107"/>
        <v/>
      </c>
      <c r="BU111" s="238" t="str">
        <f t="shared" si="108"/>
        <v/>
      </c>
      <c r="BW111" s="238" t="str">
        <f t="shared" si="109"/>
        <v/>
      </c>
      <c r="BY111" s="238" t="str">
        <f t="shared" si="110"/>
        <v/>
      </c>
      <c r="CA111" s="238" t="str">
        <f t="shared" si="111"/>
        <v/>
      </c>
      <c r="CC111" s="238" t="str">
        <f t="shared" si="112"/>
        <v/>
      </c>
      <c r="CE111" s="238" t="str">
        <f t="shared" si="113"/>
        <v/>
      </c>
      <c r="CG111" s="238" t="str">
        <f t="shared" si="114"/>
        <v/>
      </c>
      <c r="CI111" s="238" t="str">
        <f t="shared" si="114"/>
        <v/>
      </c>
      <c r="CK111" s="238" t="str">
        <f t="shared" si="115"/>
        <v/>
      </c>
      <c r="CM111" s="238" t="str">
        <f t="shared" si="116"/>
        <v/>
      </c>
      <c r="CO111" s="238" t="str">
        <f t="shared" si="117"/>
        <v/>
      </c>
      <c r="CQ111" s="238" t="str">
        <f t="shared" si="118"/>
        <v/>
      </c>
      <c r="CS111" s="238" t="str">
        <f t="shared" si="119"/>
        <v/>
      </c>
      <c r="CU111" s="238" t="str">
        <f t="shared" si="120"/>
        <v/>
      </c>
      <c r="CW111" s="238" t="str">
        <f t="shared" si="121"/>
        <v/>
      </c>
      <c r="CY111" s="238" t="str">
        <f t="shared" si="122"/>
        <v/>
      </c>
      <c r="DA111" s="238" t="str">
        <f t="shared" si="123"/>
        <v/>
      </c>
      <c r="DC111" s="238" t="str">
        <f t="shared" si="124"/>
        <v/>
      </c>
      <c r="DE111" s="238" t="str">
        <f t="shared" si="125"/>
        <v/>
      </c>
      <c r="DG111" s="238" t="str">
        <f t="shared" si="126"/>
        <v/>
      </c>
      <c r="DI111" s="238" t="str">
        <f t="shared" si="127"/>
        <v/>
      </c>
      <c r="DK111" s="238" t="str">
        <f t="shared" si="128"/>
        <v/>
      </c>
      <c r="DM111" s="238" t="str">
        <f t="shared" si="129"/>
        <v/>
      </c>
      <c r="DO111" s="238" t="str">
        <f t="shared" si="130"/>
        <v/>
      </c>
      <c r="DQ111" s="238" t="str">
        <f t="shared" si="131"/>
        <v/>
      </c>
      <c r="DS111" s="238" t="str">
        <f t="shared" si="132"/>
        <v/>
      </c>
      <c r="DU111" s="238" t="str">
        <f t="shared" si="133"/>
        <v/>
      </c>
      <c r="DW111" s="238" t="str">
        <f t="shared" si="133"/>
        <v/>
      </c>
      <c r="DY111" s="238" t="str">
        <f t="shared" si="134"/>
        <v/>
      </c>
      <c r="EA111" s="238" t="str">
        <f t="shared" si="135"/>
        <v/>
      </c>
      <c r="EC111" s="238" t="str">
        <f t="shared" si="136"/>
        <v/>
      </c>
      <c r="EE111" s="238" t="str">
        <f t="shared" si="137"/>
        <v/>
      </c>
      <c r="EG111" s="238" t="str">
        <f t="shared" si="138"/>
        <v/>
      </c>
      <c r="EI111" s="238" t="str">
        <f t="shared" si="139"/>
        <v/>
      </c>
      <c r="EK111" s="238" t="str">
        <f t="shared" si="140"/>
        <v/>
      </c>
      <c r="EM111" s="238" t="str">
        <f t="shared" si="141"/>
        <v/>
      </c>
      <c r="EO111" s="238" t="str">
        <f t="shared" si="142"/>
        <v/>
      </c>
      <c r="EQ111" s="238" t="str">
        <f t="shared" si="143"/>
        <v/>
      </c>
      <c r="ES111" s="238" t="str">
        <f t="shared" si="144"/>
        <v/>
      </c>
      <c r="EU111" s="238" t="str">
        <f t="shared" si="145"/>
        <v/>
      </c>
      <c r="EW111" s="238" t="str">
        <f t="shared" si="146"/>
        <v/>
      </c>
      <c r="EY111" s="238" t="str">
        <f t="shared" si="147"/>
        <v/>
      </c>
      <c r="FA111" s="238" t="str">
        <f t="shared" si="148"/>
        <v/>
      </c>
      <c r="FC111" s="238" t="str">
        <f t="shared" si="149"/>
        <v/>
      </c>
      <c r="FE111" s="238" t="str">
        <f t="shared" si="150"/>
        <v/>
      </c>
      <c r="FG111" s="238" t="str">
        <f t="shared" si="151"/>
        <v/>
      </c>
    </row>
    <row r="112" spans="5:163" x14ac:dyDescent="0.25">
      <c r="E112" s="238" t="str">
        <f t="shared" si="76"/>
        <v/>
      </c>
      <c r="G112" s="238" t="str">
        <f t="shared" si="76"/>
        <v/>
      </c>
      <c r="I112" s="238" t="str">
        <f t="shared" si="77"/>
        <v/>
      </c>
      <c r="K112" s="238" t="str">
        <f t="shared" si="78"/>
        <v/>
      </c>
      <c r="M112" s="238" t="str">
        <f t="shared" si="79"/>
        <v/>
      </c>
      <c r="O112" s="238" t="str">
        <f t="shared" si="80"/>
        <v/>
      </c>
      <c r="Q112" s="238" t="str">
        <f t="shared" si="81"/>
        <v/>
      </c>
      <c r="S112" s="238" t="str">
        <f t="shared" si="82"/>
        <v/>
      </c>
      <c r="U112" s="238" t="str">
        <f t="shared" si="83"/>
        <v/>
      </c>
      <c r="W112" s="238" t="str">
        <f t="shared" si="84"/>
        <v/>
      </c>
      <c r="Y112" s="238" t="str">
        <f t="shared" si="85"/>
        <v/>
      </c>
      <c r="AA112" s="238" t="str">
        <f t="shared" si="86"/>
        <v/>
      </c>
      <c r="AC112" s="238" t="str">
        <f t="shared" si="87"/>
        <v/>
      </c>
      <c r="AE112" s="238" t="str">
        <f t="shared" si="88"/>
        <v/>
      </c>
      <c r="AG112" s="238" t="str">
        <f t="shared" si="89"/>
        <v/>
      </c>
      <c r="AI112" s="238" t="str">
        <f t="shared" si="90"/>
        <v/>
      </c>
      <c r="AK112" s="238" t="str">
        <f t="shared" si="91"/>
        <v/>
      </c>
      <c r="AM112" s="238" t="str">
        <f t="shared" si="92"/>
        <v/>
      </c>
      <c r="AO112" s="238" t="str">
        <f t="shared" si="93"/>
        <v/>
      </c>
      <c r="AQ112" s="238" t="str">
        <f t="shared" si="94"/>
        <v/>
      </c>
      <c r="AS112" s="238" t="str">
        <f t="shared" si="95"/>
        <v/>
      </c>
      <c r="AU112" s="238" t="str">
        <f t="shared" si="95"/>
        <v/>
      </c>
      <c r="AW112" s="238" t="str">
        <f t="shared" si="96"/>
        <v/>
      </c>
      <c r="AY112" s="238" t="str">
        <f t="shared" si="97"/>
        <v/>
      </c>
      <c r="BA112" s="238" t="str">
        <f t="shared" si="98"/>
        <v/>
      </c>
      <c r="BC112" s="238" t="str">
        <f t="shared" si="99"/>
        <v/>
      </c>
      <c r="BE112" s="238" t="str">
        <f t="shared" si="100"/>
        <v/>
      </c>
      <c r="BG112" s="238" t="str">
        <f t="shared" si="101"/>
        <v/>
      </c>
      <c r="BI112" s="238" t="str">
        <f t="shared" si="102"/>
        <v/>
      </c>
      <c r="BK112" s="238" t="str">
        <f t="shared" si="103"/>
        <v/>
      </c>
      <c r="BM112" s="238" t="str">
        <f t="shared" si="104"/>
        <v/>
      </c>
      <c r="BO112" s="238" t="str">
        <f t="shared" si="105"/>
        <v/>
      </c>
      <c r="BQ112" s="238" t="str">
        <f t="shared" si="106"/>
        <v/>
      </c>
      <c r="BS112" s="238" t="str">
        <f t="shared" si="107"/>
        <v/>
      </c>
      <c r="BU112" s="238" t="str">
        <f t="shared" si="108"/>
        <v/>
      </c>
      <c r="BW112" s="238" t="str">
        <f t="shared" si="109"/>
        <v/>
      </c>
      <c r="BY112" s="238" t="str">
        <f t="shared" si="110"/>
        <v/>
      </c>
      <c r="CA112" s="238" t="str">
        <f t="shared" si="111"/>
        <v/>
      </c>
      <c r="CC112" s="238" t="str">
        <f t="shared" si="112"/>
        <v/>
      </c>
      <c r="CE112" s="238" t="str">
        <f t="shared" si="113"/>
        <v/>
      </c>
      <c r="CG112" s="238" t="str">
        <f t="shared" si="114"/>
        <v/>
      </c>
      <c r="CI112" s="238" t="str">
        <f t="shared" si="114"/>
        <v/>
      </c>
      <c r="CK112" s="238" t="str">
        <f t="shared" si="115"/>
        <v/>
      </c>
      <c r="CM112" s="238" t="str">
        <f t="shared" si="116"/>
        <v/>
      </c>
      <c r="CO112" s="238" t="str">
        <f t="shared" si="117"/>
        <v/>
      </c>
      <c r="CQ112" s="238" t="str">
        <f t="shared" si="118"/>
        <v/>
      </c>
      <c r="CS112" s="238" t="str">
        <f t="shared" si="119"/>
        <v/>
      </c>
      <c r="CU112" s="238" t="str">
        <f t="shared" si="120"/>
        <v/>
      </c>
      <c r="CW112" s="238" t="str">
        <f t="shared" si="121"/>
        <v/>
      </c>
      <c r="CY112" s="238" t="str">
        <f t="shared" si="122"/>
        <v/>
      </c>
      <c r="DA112" s="238" t="str">
        <f t="shared" si="123"/>
        <v/>
      </c>
      <c r="DC112" s="238" t="str">
        <f t="shared" si="124"/>
        <v/>
      </c>
      <c r="DE112" s="238" t="str">
        <f t="shared" si="125"/>
        <v/>
      </c>
      <c r="DG112" s="238" t="str">
        <f t="shared" si="126"/>
        <v/>
      </c>
      <c r="DI112" s="238" t="str">
        <f t="shared" si="127"/>
        <v/>
      </c>
      <c r="DK112" s="238" t="str">
        <f t="shared" si="128"/>
        <v/>
      </c>
      <c r="DM112" s="238" t="str">
        <f t="shared" si="129"/>
        <v/>
      </c>
      <c r="DO112" s="238" t="str">
        <f t="shared" si="130"/>
        <v/>
      </c>
      <c r="DQ112" s="238" t="str">
        <f t="shared" si="131"/>
        <v/>
      </c>
      <c r="DS112" s="238" t="str">
        <f t="shared" si="132"/>
        <v/>
      </c>
      <c r="DU112" s="238" t="str">
        <f t="shared" si="133"/>
        <v/>
      </c>
      <c r="DW112" s="238" t="str">
        <f t="shared" si="133"/>
        <v/>
      </c>
      <c r="DY112" s="238" t="str">
        <f t="shared" si="134"/>
        <v/>
      </c>
      <c r="EA112" s="238" t="str">
        <f t="shared" si="135"/>
        <v/>
      </c>
      <c r="EC112" s="238" t="str">
        <f t="shared" si="136"/>
        <v/>
      </c>
      <c r="EE112" s="238" t="str">
        <f t="shared" si="137"/>
        <v/>
      </c>
      <c r="EG112" s="238" t="str">
        <f t="shared" si="138"/>
        <v/>
      </c>
      <c r="EI112" s="238" t="str">
        <f t="shared" si="139"/>
        <v/>
      </c>
      <c r="EK112" s="238" t="str">
        <f t="shared" si="140"/>
        <v/>
      </c>
      <c r="EM112" s="238" t="str">
        <f t="shared" si="141"/>
        <v/>
      </c>
      <c r="EO112" s="238" t="str">
        <f t="shared" si="142"/>
        <v/>
      </c>
      <c r="EQ112" s="238" t="str">
        <f t="shared" si="143"/>
        <v/>
      </c>
      <c r="ES112" s="238" t="str">
        <f t="shared" si="144"/>
        <v/>
      </c>
      <c r="EU112" s="238" t="str">
        <f t="shared" si="145"/>
        <v/>
      </c>
      <c r="EW112" s="238" t="str">
        <f t="shared" si="146"/>
        <v/>
      </c>
      <c r="EY112" s="238" t="str">
        <f t="shared" si="147"/>
        <v/>
      </c>
      <c r="FA112" s="238" t="str">
        <f t="shared" si="148"/>
        <v/>
      </c>
      <c r="FC112" s="238" t="str">
        <f t="shared" si="149"/>
        <v/>
      </c>
      <c r="FE112" s="238" t="str">
        <f t="shared" si="150"/>
        <v/>
      </c>
      <c r="FG112" s="238" t="str">
        <f t="shared" si="151"/>
        <v/>
      </c>
    </row>
    <row r="113" spans="5:163" x14ac:dyDescent="0.25">
      <c r="E113" s="238" t="str">
        <f t="shared" si="76"/>
        <v/>
      </c>
      <c r="G113" s="238" t="str">
        <f t="shared" si="76"/>
        <v/>
      </c>
      <c r="I113" s="238" t="str">
        <f t="shared" si="77"/>
        <v/>
      </c>
      <c r="K113" s="238" t="str">
        <f t="shared" si="78"/>
        <v/>
      </c>
      <c r="M113" s="238" t="str">
        <f t="shared" si="79"/>
        <v/>
      </c>
      <c r="O113" s="238" t="str">
        <f t="shared" si="80"/>
        <v/>
      </c>
      <c r="Q113" s="238" t="str">
        <f t="shared" si="81"/>
        <v/>
      </c>
      <c r="S113" s="238" t="str">
        <f t="shared" si="82"/>
        <v/>
      </c>
      <c r="U113" s="238" t="str">
        <f t="shared" si="83"/>
        <v/>
      </c>
      <c r="W113" s="238" t="str">
        <f t="shared" si="84"/>
        <v/>
      </c>
      <c r="Y113" s="238" t="str">
        <f t="shared" si="85"/>
        <v/>
      </c>
      <c r="AA113" s="238" t="str">
        <f t="shared" si="86"/>
        <v/>
      </c>
      <c r="AC113" s="238" t="str">
        <f t="shared" si="87"/>
        <v/>
      </c>
      <c r="AE113" s="238" t="str">
        <f t="shared" si="88"/>
        <v/>
      </c>
      <c r="AG113" s="238" t="str">
        <f t="shared" si="89"/>
        <v/>
      </c>
      <c r="AI113" s="238" t="str">
        <f t="shared" si="90"/>
        <v/>
      </c>
      <c r="AK113" s="238" t="str">
        <f t="shared" si="91"/>
        <v/>
      </c>
      <c r="AM113" s="238" t="str">
        <f t="shared" si="92"/>
        <v/>
      </c>
      <c r="AO113" s="238" t="str">
        <f t="shared" si="93"/>
        <v/>
      </c>
      <c r="AQ113" s="238" t="str">
        <f t="shared" si="94"/>
        <v/>
      </c>
      <c r="AS113" s="238" t="str">
        <f t="shared" si="95"/>
        <v/>
      </c>
      <c r="AU113" s="238" t="str">
        <f t="shared" si="95"/>
        <v/>
      </c>
      <c r="AW113" s="238" t="str">
        <f t="shared" si="96"/>
        <v/>
      </c>
      <c r="AY113" s="238" t="str">
        <f t="shared" si="97"/>
        <v/>
      </c>
      <c r="BA113" s="238" t="str">
        <f t="shared" si="98"/>
        <v/>
      </c>
      <c r="BC113" s="238" t="str">
        <f t="shared" si="99"/>
        <v/>
      </c>
      <c r="BE113" s="238" t="str">
        <f t="shared" si="100"/>
        <v/>
      </c>
      <c r="BG113" s="238" t="str">
        <f t="shared" si="101"/>
        <v/>
      </c>
      <c r="BI113" s="238" t="str">
        <f t="shared" si="102"/>
        <v/>
      </c>
      <c r="BK113" s="238" t="str">
        <f t="shared" si="103"/>
        <v/>
      </c>
      <c r="BM113" s="238" t="str">
        <f t="shared" si="104"/>
        <v/>
      </c>
      <c r="BO113" s="238" t="str">
        <f t="shared" si="105"/>
        <v/>
      </c>
      <c r="BQ113" s="238" t="str">
        <f t="shared" si="106"/>
        <v/>
      </c>
      <c r="BS113" s="238" t="str">
        <f t="shared" si="107"/>
        <v/>
      </c>
      <c r="BU113" s="238" t="str">
        <f t="shared" si="108"/>
        <v/>
      </c>
      <c r="BW113" s="238" t="str">
        <f t="shared" si="109"/>
        <v/>
      </c>
      <c r="BY113" s="238" t="str">
        <f t="shared" si="110"/>
        <v/>
      </c>
      <c r="CA113" s="238" t="str">
        <f t="shared" si="111"/>
        <v/>
      </c>
      <c r="CC113" s="238" t="str">
        <f t="shared" si="112"/>
        <v/>
      </c>
      <c r="CE113" s="238" t="str">
        <f t="shared" si="113"/>
        <v/>
      </c>
      <c r="CG113" s="238" t="str">
        <f t="shared" si="114"/>
        <v/>
      </c>
      <c r="CI113" s="238" t="str">
        <f t="shared" si="114"/>
        <v/>
      </c>
      <c r="CK113" s="238" t="str">
        <f t="shared" si="115"/>
        <v/>
      </c>
      <c r="CM113" s="238" t="str">
        <f t="shared" si="116"/>
        <v/>
      </c>
      <c r="CO113" s="238" t="str">
        <f t="shared" si="117"/>
        <v/>
      </c>
      <c r="CQ113" s="238" t="str">
        <f t="shared" si="118"/>
        <v/>
      </c>
      <c r="CS113" s="238" t="str">
        <f t="shared" si="119"/>
        <v/>
      </c>
      <c r="CU113" s="238" t="str">
        <f t="shared" si="120"/>
        <v/>
      </c>
      <c r="CW113" s="238" t="str">
        <f t="shared" si="121"/>
        <v/>
      </c>
      <c r="CY113" s="238" t="str">
        <f t="shared" si="122"/>
        <v/>
      </c>
      <c r="DA113" s="238" t="str">
        <f t="shared" si="123"/>
        <v/>
      </c>
      <c r="DC113" s="238" t="str">
        <f t="shared" si="124"/>
        <v/>
      </c>
      <c r="DE113" s="238" t="str">
        <f t="shared" si="125"/>
        <v/>
      </c>
      <c r="DG113" s="238" t="str">
        <f t="shared" si="126"/>
        <v/>
      </c>
      <c r="DI113" s="238" t="str">
        <f t="shared" si="127"/>
        <v/>
      </c>
      <c r="DK113" s="238" t="str">
        <f t="shared" si="128"/>
        <v/>
      </c>
      <c r="DM113" s="238" t="str">
        <f t="shared" si="129"/>
        <v/>
      </c>
      <c r="DO113" s="238" t="str">
        <f t="shared" si="130"/>
        <v/>
      </c>
      <c r="DQ113" s="238" t="str">
        <f t="shared" si="131"/>
        <v/>
      </c>
      <c r="DS113" s="238" t="str">
        <f t="shared" si="132"/>
        <v/>
      </c>
      <c r="DU113" s="238" t="str">
        <f t="shared" si="133"/>
        <v/>
      </c>
      <c r="DW113" s="238" t="str">
        <f t="shared" si="133"/>
        <v/>
      </c>
      <c r="DY113" s="238" t="str">
        <f t="shared" si="134"/>
        <v/>
      </c>
      <c r="EA113" s="238" t="str">
        <f t="shared" si="135"/>
        <v/>
      </c>
      <c r="EC113" s="238" t="str">
        <f t="shared" si="136"/>
        <v/>
      </c>
      <c r="EE113" s="238" t="str">
        <f t="shared" si="137"/>
        <v/>
      </c>
      <c r="EG113" s="238" t="str">
        <f t="shared" si="138"/>
        <v/>
      </c>
      <c r="EI113" s="238" t="str">
        <f t="shared" si="139"/>
        <v/>
      </c>
      <c r="EK113" s="238" t="str">
        <f t="shared" si="140"/>
        <v/>
      </c>
      <c r="EM113" s="238" t="str">
        <f t="shared" si="141"/>
        <v/>
      </c>
      <c r="EO113" s="238" t="str">
        <f t="shared" si="142"/>
        <v/>
      </c>
      <c r="EQ113" s="238" t="str">
        <f t="shared" si="143"/>
        <v/>
      </c>
      <c r="ES113" s="238" t="str">
        <f t="shared" si="144"/>
        <v/>
      </c>
      <c r="EU113" s="238" t="str">
        <f t="shared" si="145"/>
        <v/>
      </c>
      <c r="EW113" s="238" t="str">
        <f t="shared" si="146"/>
        <v/>
      </c>
      <c r="EY113" s="238" t="str">
        <f t="shared" si="147"/>
        <v/>
      </c>
      <c r="FA113" s="238" t="str">
        <f t="shared" si="148"/>
        <v/>
      </c>
      <c r="FC113" s="238" t="str">
        <f t="shared" si="149"/>
        <v/>
      </c>
      <c r="FE113" s="238" t="str">
        <f t="shared" si="150"/>
        <v/>
      </c>
      <c r="FG113" s="238" t="str">
        <f t="shared" si="151"/>
        <v/>
      </c>
    </row>
    <row r="114" spans="5:163" x14ac:dyDescent="0.25">
      <c r="E114" s="238" t="str">
        <f t="shared" si="76"/>
        <v/>
      </c>
      <c r="G114" s="238" t="str">
        <f t="shared" si="76"/>
        <v/>
      </c>
      <c r="I114" s="238" t="str">
        <f t="shared" si="77"/>
        <v/>
      </c>
      <c r="K114" s="238" t="str">
        <f t="shared" si="78"/>
        <v/>
      </c>
      <c r="M114" s="238" t="str">
        <f t="shared" si="79"/>
        <v/>
      </c>
      <c r="O114" s="238" t="str">
        <f t="shared" si="80"/>
        <v/>
      </c>
      <c r="Q114" s="238" t="str">
        <f t="shared" si="81"/>
        <v/>
      </c>
      <c r="S114" s="238" t="str">
        <f t="shared" si="82"/>
        <v/>
      </c>
      <c r="U114" s="238" t="str">
        <f t="shared" si="83"/>
        <v/>
      </c>
      <c r="W114" s="238" t="str">
        <f t="shared" si="84"/>
        <v/>
      </c>
      <c r="Y114" s="238" t="str">
        <f t="shared" si="85"/>
        <v/>
      </c>
      <c r="AA114" s="238" t="str">
        <f t="shared" si="86"/>
        <v/>
      </c>
      <c r="AC114" s="238" t="str">
        <f t="shared" si="87"/>
        <v/>
      </c>
      <c r="AE114" s="238" t="str">
        <f t="shared" si="88"/>
        <v/>
      </c>
      <c r="AG114" s="238" t="str">
        <f t="shared" si="89"/>
        <v/>
      </c>
      <c r="AI114" s="238" t="str">
        <f t="shared" si="90"/>
        <v/>
      </c>
      <c r="AK114" s="238" t="str">
        <f t="shared" si="91"/>
        <v/>
      </c>
      <c r="AM114" s="238" t="str">
        <f t="shared" si="92"/>
        <v/>
      </c>
      <c r="AO114" s="238" t="str">
        <f t="shared" si="93"/>
        <v/>
      </c>
      <c r="AQ114" s="238" t="str">
        <f t="shared" si="94"/>
        <v/>
      </c>
      <c r="AS114" s="238" t="str">
        <f t="shared" si="95"/>
        <v/>
      </c>
      <c r="AU114" s="238" t="str">
        <f t="shared" si="95"/>
        <v/>
      </c>
      <c r="AW114" s="238" t="str">
        <f t="shared" si="96"/>
        <v/>
      </c>
      <c r="AY114" s="238" t="str">
        <f t="shared" si="97"/>
        <v/>
      </c>
      <c r="BA114" s="238" t="str">
        <f t="shared" si="98"/>
        <v/>
      </c>
      <c r="BC114" s="238" t="str">
        <f t="shared" si="99"/>
        <v/>
      </c>
      <c r="BE114" s="238" t="str">
        <f t="shared" si="100"/>
        <v/>
      </c>
      <c r="BG114" s="238" t="str">
        <f t="shared" si="101"/>
        <v/>
      </c>
      <c r="BI114" s="238" t="str">
        <f t="shared" si="102"/>
        <v/>
      </c>
      <c r="BK114" s="238" t="str">
        <f t="shared" si="103"/>
        <v/>
      </c>
      <c r="BM114" s="238" t="str">
        <f t="shared" si="104"/>
        <v/>
      </c>
      <c r="BO114" s="238" t="str">
        <f t="shared" si="105"/>
        <v/>
      </c>
      <c r="BQ114" s="238" t="str">
        <f t="shared" si="106"/>
        <v/>
      </c>
      <c r="BS114" s="238" t="str">
        <f t="shared" si="107"/>
        <v/>
      </c>
      <c r="BU114" s="238" t="str">
        <f t="shared" si="108"/>
        <v/>
      </c>
      <c r="BW114" s="238" t="str">
        <f t="shared" si="109"/>
        <v/>
      </c>
      <c r="BY114" s="238" t="str">
        <f t="shared" si="110"/>
        <v/>
      </c>
      <c r="CA114" s="238" t="str">
        <f t="shared" si="111"/>
        <v/>
      </c>
      <c r="CC114" s="238" t="str">
        <f t="shared" si="112"/>
        <v/>
      </c>
      <c r="CE114" s="238" t="str">
        <f t="shared" si="113"/>
        <v/>
      </c>
      <c r="CG114" s="238" t="str">
        <f t="shared" si="114"/>
        <v/>
      </c>
      <c r="CI114" s="238" t="str">
        <f t="shared" si="114"/>
        <v/>
      </c>
      <c r="CK114" s="238" t="str">
        <f t="shared" si="115"/>
        <v/>
      </c>
      <c r="CM114" s="238" t="str">
        <f t="shared" si="116"/>
        <v/>
      </c>
      <c r="CO114" s="238" t="str">
        <f t="shared" si="117"/>
        <v/>
      </c>
      <c r="CQ114" s="238" t="str">
        <f t="shared" si="118"/>
        <v/>
      </c>
      <c r="CS114" s="238" t="str">
        <f t="shared" si="119"/>
        <v/>
      </c>
      <c r="CU114" s="238" t="str">
        <f t="shared" si="120"/>
        <v/>
      </c>
      <c r="CW114" s="238" t="str">
        <f t="shared" si="121"/>
        <v/>
      </c>
      <c r="CY114" s="238" t="str">
        <f t="shared" si="122"/>
        <v/>
      </c>
      <c r="DA114" s="238" t="str">
        <f t="shared" si="123"/>
        <v/>
      </c>
      <c r="DC114" s="238" t="str">
        <f t="shared" si="124"/>
        <v/>
      </c>
      <c r="DE114" s="238" t="str">
        <f t="shared" si="125"/>
        <v/>
      </c>
      <c r="DG114" s="238" t="str">
        <f t="shared" si="126"/>
        <v/>
      </c>
      <c r="DI114" s="238" t="str">
        <f t="shared" si="127"/>
        <v/>
      </c>
      <c r="DK114" s="238" t="str">
        <f t="shared" si="128"/>
        <v/>
      </c>
      <c r="DM114" s="238" t="str">
        <f t="shared" si="129"/>
        <v/>
      </c>
      <c r="DO114" s="238" t="str">
        <f t="shared" si="130"/>
        <v/>
      </c>
      <c r="DQ114" s="238" t="str">
        <f t="shared" si="131"/>
        <v/>
      </c>
      <c r="DS114" s="238" t="str">
        <f t="shared" si="132"/>
        <v/>
      </c>
      <c r="DU114" s="238" t="str">
        <f t="shared" si="133"/>
        <v/>
      </c>
      <c r="DW114" s="238" t="str">
        <f t="shared" si="133"/>
        <v/>
      </c>
      <c r="DY114" s="238" t="str">
        <f t="shared" si="134"/>
        <v/>
      </c>
      <c r="EA114" s="238" t="str">
        <f t="shared" si="135"/>
        <v/>
      </c>
      <c r="EC114" s="238" t="str">
        <f t="shared" si="136"/>
        <v/>
      </c>
      <c r="EE114" s="238" t="str">
        <f t="shared" si="137"/>
        <v/>
      </c>
      <c r="EG114" s="238" t="str">
        <f t="shared" si="138"/>
        <v/>
      </c>
      <c r="EI114" s="238" t="str">
        <f t="shared" si="139"/>
        <v/>
      </c>
      <c r="EK114" s="238" t="str">
        <f t="shared" si="140"/>
        <v/>
      </c>
      <c r="EM114" s="238" t="str">
        <f t="shared" si="141"/>
        <v/>
      </c>
      <c r="EO114" s="238" t="str">
        <f t="shared" si="142"/>
        <v/>
      </c>
      <c r="EQ114" s="238" t="str">
        <f t="shared" si="143"/>
        <v/>
      </c>
      <c r="ES114" s="238" t="str">
        <f t="shared" si="144"/>
        <v/>
      </c>
      <c r="EU114" s="238" t="str">
        <f t="shared" si="145"/>
        <v/>
      </c>
      <c r="EW114" s="238" t="str">
        <f t="shared" si="146"/>
        <v/>
      </c>
      <c r="EY114" s="238" t="str">
        <f t="shared" si="147"/>
        <v/>
      </c>
      <c r="FA114" s="238" t="str">
        <f t="shared" si="148"/>
        <v/>
      </c>
      <c r="FC114" s="238" t="str">
        <f t="shared" si="149"/>
        <v/>
      </c>
      <c r="FE114" s="238" t="str">
        <f t="shared" si="150"/>
        <v/>
      </c>
      <c r="FG114" s="238" t="str">
        <f t="shared" si="151"/>
        <v/>
      </c>
    </row>
    <row r="115" spans="5:163" x14ac:dyDescent="0.25">
      <c r="E115" s="238" t="str">
        <f t="shared" si="76"/>
        <v/>
      </c>
      <c r="G115" s="238" t="str">
        <f t="shared" si="76"/>
        <v/>
      </c>
      <c r="I115" s="238" t="str">
        <f t="shared" si="77"/>
        <v/>
      </c>
      <c r="K115" s="238" t="str">
        <f t="shared" si="78"/>
        <v/>
      </c>
      <c r="M115" s="238" t="str">
        <f t="shared" si="79"/>
        <v/>
      </c>
      <c r="O115" s="238" t="str">
        <f t="shared" si="80"/>
        <v/>
      </c>
      <c r="Q115" s="238" t="str">
        <f t="shared" si="81"/>
        <v/>
      </c>
      <c r="S115" s="238" t="str">
        <f t="shared" si="82"/>
        <v/>
      </c>
      <c r="U115" s="238" t="str">
        <f t="shared" si="83"/>
        <v/>
      </c>
      <c r="W115" s="238" t="str">
        <f t="shared" si="84"/>
        <v/>
      </c>
      <c r="Y115" s="238" t="str">
        <f t="shared" si="85"/>
        <v/>
      </c>
      <c r="AA115" s="238" t="str">
        <f t="shared" si="86"/>
        <v/>
      </c>
      <c r="AC115" s="238" t="str">
        <f t="shared" si="87"/>
        <v/>
      </c>
      <c r="AE115" s="238" t="str">
        <f t="shared" si="88"/>
        <v/>
      </c>
      <c r="AG115" s="238" t="str">
        <f t="shared" si="89"/>
        <v/>
      </c>
      <c r="AI115" s="238" t="str">
        <f t="shared" si="90"/>
        <v/>
      </c>
      <c r="AK115" s="238" t="str">
        <f t="shared" si="91"/>
        <v/>
      </c>
      <c r="AM115" s="238" t="str">
        <f t="shared" si="92"/>
        <v/>
      </c>
      <c r="AO115" s="238" t="str">
        <f t="shared" si="93"/>
        <v/>
      </c>
      <c r="AQ115" s="238" t="str">
        <f t="shared" si="94"/>
        <v/>
      </c>
      <c r="AS115" s="238" t="str">
        <f t="shared" si="95"/>
        <v/>
      </c>
      <c r="AU115" s="238" t="str">
        <f t="shared" si="95"/>
        <v/>
      </c>
      <c r="AW115" s="238" t="str">
        <f t="shared" si="96"/>
        <v/>
      </c>
      <c r="AY115" s="238" t="str">
        <f t="shared" si="97"/>
        <v/>
      </c>
      <c r="BA115" s="238" t="str">
        <f t="shared" si="98"/>
        <v/>
      </c>
      <c r="BC115" s="238" t="str">
        <f t="shared" si="99"/>
        <v/>
      </c>
      <c r="BE115" s="238" t="str">
        <f t="shared" si="100"/>
        <v/>
      </c>
      <c r="BG115" s="238" t="str">
        <f t="shared" si="101"/>
        <v/>
      </c>
      <c r="BI115" s="238" t="str">
        <f t="shared" si="102"/>
        <v/>
      </c>
      <c r="BK115" s="238" t="str">
        <f t="shared" si="103"/>
        <v/>
      </c>
      <c r="BM115" s="238" t="str">
        <f t="shared" si="104"/>
        <v/>
      </c>
      <c r="BO115" s="238" t="str">
        <f t="shared" si="105"/>
        <v/>
      </c>
      <c r="BQ115" s="238" t="str">
        <f t="shared" si="106"/>
        <v/>
      </c>
      <c r="BS115" s="238" t="str">
        <f t="shared" si="107"/>
        <v/>
      </c>
      <c r="BU115" s="238" t="str">
        <f t="shared" si="108"/>
        <v/>
      </c>
      <c r="BW115" s="238" t="str">
        <f t="shared" si="109"/>
        <v/>
      </c>
      <c r="BY115" s="238" t="str">
        <f t="shared" si="110"/>
        <v/>
      </c>
      <c r="CA115" s="238" t="str">
        <f t="shared" si="111"/>
        <v/>
      </c>
      <c r="CC115" s="238" t="str">
        <f t="shared" si="112"/>
        <v/>
      </c>
      <c r="CE115" s="238" t="str">
        <f t="shared" si="113"/>
        <v/>
      </c>
      <c r="CG115" s="238" t="str">
        <f t="shared" si="114"/>
        <v/>
      </c>
      <c r="CI115" s="238" t="str">
        <f t="shared" si="114"/>
        <v/>
      </c>
      <c r="CK115" s="238" t="str">
        <f t="shared" si="115"/>
        <v/>
      </c>
      <c r="CM115" s="238" t="str">
        <f t="shared" si="116"/>
        <v/>
      </c>
      <c r="CO115" s="238" t="str">
        <f t="shared" si="117"/>
        <v/>
      </c>
      <c r="CQ115" s="238" t="str">
        <f t="shared" si="118"/>
        <v/>
      </c>
      <c r="CS115" s="238" t="str">
        <f t="shared" si="119"/>
        <v/>
      </c>
      <c r="CU115" s="238" t="str">
        <f t="shared" si="120"/>
        <v/>
      </c>
      <c r="CW115" s="238" t="str">
        <f t="shared" si="121"/>
        <v/>
      </c>
      <c r="CY115" s="238" t="str">
        <f t="shared" si="122"/>
        <v/>
      </c>
      <c r="DA115" s="238" t="str">
        <f t="shared" si="123"/>
        <v/>
      </c>
      <c r="DC115" s="238" t="str">
        <f t="shared" si="124"/>
        <v/>
      </c>
      <c r="DE115" s="238" t="str">
        <f t="shared" si="125"/>
        <v/>
      </c>
      <c r="DG115" s="238" t="str">
        <f t="shared" si="126"/>
        <v/>
      </c>
      <c r="DI115" s="238" t="str">
        <f t="shared" si="127"/>
        <v/>
      </c>
      <c r="DK115" s="238" t="str">
        <f t="shared" si="128"/>
        <v/>
      </c>
      <c r="DM115" s="238" t="str">
        <f t="shared" si="129"/>
        <v/>
      </c>
      <c r="DO115" s="238" t="str">
        <f t="shared" si="130"/>
        <v/>
      </c>
      <c r="DQ115" s="238" t="str">
        <f t="shared" si="131"/>
        <v/>
      </c>
      <c r="DS115" s="238" t="str">
        <f t="shared" si="132"/>
        <v/>
      </c>
      <c r="DU115" s="238" t="str">
        <f t="shared" si="133"/>
        <v/>
      </c>
      <c r="DW115" s="238" t="str">
        <f t="shared" si="133"/>
        <v/>
      </c>
      <c r="DY115" s="238" t="str">
        <f t="shared" si="134"/>
        <v/>
      </c>
      <c r="EA115" s="238" t="str">
        <f t="shared" si="135"/>
        <v/>
      </c>
      <c r="EC115" s="238" t="str">
        <f t="shared" si="136"/>
        <v/>
      </c>
      <c r="EE115" s="238" t="str">
        <f t="shared" si="137"/>
        <v/>
      </c>
      <c r="EG115" s="238" t="str">
        <f t="shared" si="138"/>
        <v/>
      </c>
      <c r="EI115" s="238" t="str">
        <f t="shared" si="139"/>
        <v/>
      </c>
      <c r="EK115" s="238" t="str">
        <f t="shared" si="140"/>
        <v/>
      </c>
      <c r="EM115" s="238" t="str">
        <f t="shared" si="141"/>
        <v/>
      </c>
      <c r="EO115" s="238" t="str">
        <f t="shared" si="142"/>
        <v/>
      </c>
      <c r="EQ115" s="238" t="str">
        <f t="shared" si="143"/>
        <v/>
      </c>
      <c r="ES115" s="238" t="str">
        <f t="shared" si="144"/>
        <v/>
      </c>
      <c r="EU115" s="238" t="str">
        <f t="shared" si="145"/>
        <v/>
      </c>
      <c r="EW115" s="238" t="str">
        <f t="shared" si="146"/>
        <v/>
      </c>
      <c r="EY115" s="238" t="str">
        <f t="shared" si="147"/>
        <v/>
      </c>
      <c r="FA115" s="238" t="str">
        <f t="shared" si="148"/>
        <v/>
      </c>
      <c r="FC115" s="238" t="str">
        <f t="shared" si="149"/>
        <v/>
      </c>
      <c r="FE115" s="238" t="str">
        <f t="shared" si="150"/>
        <v/>
      </c>
      <c r="FG115" s="238" t="str">
        <f t="shared" si="151"/>
        <v/>
      </c>
    </row>
    <row r="116" spans="5:163" x14ac:dyDescent="0.25">
      <c r="E116" s="238" t="str">
        <f t="shared" si="76"/>
        <v/>
      </c>
      <c r="G116" s="238" t="str">
        <f t="shared" si="76"/>
        <v/>
      </c>
      <c r="I116" s="238" t="str">
        <f t="shared" si="77"/>
        <v/>
      </c>
      <c r="K116" s="238" t="str">
        <f t="shared" si="78"/>
        <v/>
      </c>
      <c r="M116" s="238" t="str">
        <f t="shared" si="79"/>
        <v/>
      </c>
      <c r="O116" s="238" t="str">
        <f t="shared" si="80"/>
        <v/>
      </c>
      <c r="Q116" s="238" t="str">
        <f t="shared" si="81"/>
        <v/>
      </c>
      <c r="S116" s="238" t="str">
        <f t="shared" si="82"/>
        <v/>
      </c>
      <c r="U116" s="238" t="str">
        <f t="shared" si="83"/>
        <v/>
      </c>
      <c r="W116" s="238" t="str">
        <f t="shared" si="84"/>
        <v/>
      </c>
      <c r="Y116" s="238" t="str">
        <f t="shared" si="85"/>
        <v/>
      </c>
      <c r="AA116" s="238" t="str">
        <f t="shared" si="86"/>
        <v/>
      </c>
      <c r="AC116" s="238" t="str">
        <f t="shared" si="87"/>
        <v/>
      </c>
      <c r="AE116" s="238" t="str">
        <f t="shared" si="88"/>
        <v/>
      </c>
      <c r="AG116" s="238" t="str">
        <f t="shared" si="89"/>
        <v/>
      </c>
      <c r="AI116" s="238" t="str">
        <f t="shared" si="90"/>
        <v/>
      </c>
      <c r="AK116" s="238" t="str">
        <f t="shared" si="91"/>
        <v/>
      </c>
      <c r="AM116" s="238" t="str">
        <f t="shared" si="92"/>
        <v/>
      </c>
      <c r="AO116" s="238" t="str">
        <f t="shared" si="93"/>
        <v/>
      </c>
      <c r="AQ116" s="238" t="str">
        <f t="shared" si="94"/>
        <v/>
      </c>
      <c r="AS116" s="238" t="str">
        <f t="shared" si="95"/>
        <v/>
      </c>
      <c r="AU116" s="238" t="str">
        <f t="shared" si="95"/>
        <v/>
      </c>
      <c r="AW116" s="238" t="str">
        <f t="shared" si="96"/>
        <v/>
      </c>
      <c r="AY116" s="238" t="str">
        <f t="shared" si="97"/>
        <v/>
      </c>
      <c r="BA116" s="238" t="str">
        <f t="shared" si="98"/>
        <v/>
      </c>
      <c r="BC116" s="238" t="str">
        <f t="shared" si="99"/>
        <v/>
      </c>
      <c r="BE116" s="238" t="str">
        <f t="shared" si="100"/>
        <v/>
      </c>
      <c r="BG116" s="238" t="str">
        <f t="shared" si="101"/>
        <v/>
      </c>
      <c r="BI116" s="238" t="str">
        <f t="shared" si="102"/>
        <v/>
      </c>
      <c r="BK116" s="238" t="str">
        <f t="shared" si="103"/>
        <v/>
      </c>
      <c r="BM116" s="238" t="str">
        <f t="shared" si="104"/>
        <v/>
      </c>
      <c r="BO116" s="238" t="str">
        <f t="shared" si="105"/>
        <v/>
      </c>
      <c r="BQ116" s="238" t="str">
        <f t="shared" si="106"/>
        <v/>
      </c>
      <c r="BS116" s="238" t="str">
        <f t="shared" si="107"/>
        <v/>
      </c>
      <c r="BU116" s="238" t="str">
        <f t="shared" si="108"/>
        <v/>
      </c>
      <c r="BW116" s="238" t="str">
        <f t="shared" si="109"/>
        <v/>
      </c>
      <c r="BY116" s="238" t="str">
        <f t="shared" si="110"/>
        <v/>
      </c>
      <c r="CA116" s="238" t="str">
        <f t="shared" si="111"/>
        <v/>
      </c>
      <c r="CC116" s="238" t="str">
        <f t="shared" si="112"/>
        <v/>
      </c>
      <c r="CE116" s="238" t="str">
        <f t="shared" si="113"/>
        <v/>
      </c>
      <c r="CG116" s="238" t="str">
        <f t="shared" si="114"/>
        <v/>
      </c>
      <c r="CI116" s="238" t="str">
        <f t="shared" si="114"/>
        <v/>
      </c>
      <c r="CK116" s="238" t="str">
        <f t="shared" si="115"/>
        <v/>
      </c>
      <c r="CM116" s="238" t="str">
        <f t="shared" si="116"/>
        <v/>
      </c>
      <c r="CO116" s="238" t="str">
        <f t="shared" si="117"/>
        <v/>
      </c>
      <c r="CQ116" s="238" t="str">
        <f t="shared" si="118"/>
        <v/>
      </c>
      <c r="CS116" s="238" t="str">
        <f t="shared" si="119"/>
        <v/>
      </c>
      <c r="CU116" s="238" t="str">
        <f t="shared" si="120"/>
        <v/>
      </c>
      <c r="CW116" s="238" t="str">
        <f t="shared" si="121"/>
        <v/>
      </c>
      <c r="CY116" s="238" t="str">
        <f t="shared" si="122"/>
        <v/>
      </c>
      <c r="DA116" s="238" t="str">
        <f t="shared" si="123"/>
        <v/>
      </c>
      <c r="DC116" s="238" t="str">
        <f t="shared" si="124"/>
        <v/>
      </c>
      <c r="DE116" s="238" t="str">
        <f t="shared" si="125"/>
        <v/>
      </c>
      <c r="DG116" s="238" t="str">
        <f t="shared" si="126"/>
        <v/>
      </c>
      <c r="DI116" s="238" t="str">
        <f t="shared" si="127"/>
        <v/>
      </c>
      <c r="DK116" s="238" t="str">
        <f t="shared" si="128"/>
        <v/>
      </c>
      <c r="DM116" s="238" t="str">
        <f t="shared" si="129"/>
        <v/>
      </c>
      <c r="DO116" s="238" t="str">
        <f t="shared" si="130"/>
        <v/>
      </c>
      <c r="DQ116" s="238" t="str">
        <f t="shared" si="131"/>
        <v/>
      </c>
      <c r="DS116" s="238" t="str">
        <f t="shared" si="132"/>
        <v/>
      </c>
      <c r="DU116" s="238" t="str">
        <f t="shared" si="133"/>
        <v/>
      </c>
      <c r="DW116" s="238" t="str">
        <f t="shared" si="133"/>
        <v/>
      </c>
      <c r="DY116" s="238" t="str">
        <f t="shared" si="134"/>
        <v/>
      </c>
      <c r="EA116" s="238" t="str">
        <f t="shared" si="135"/>
        <v/>
      </c>
      <c r="EC116" s="238" t="str">
        <f t="shared" si="136"/>
        <v/>
      </c>
      <c r="EE116" s="238" t="str">
        <f t="shared" si="137"/>
        <v/>
      </c>
      <c r="EG116" s="238" t="str">
        <f t="shared" si="138"/>
        <v/>
      </c>
      <c r="EI116" s="238" t="str">
        <f t="shared" si="139"/>
        <v/>
      </c>
      <c r="EK116" s="238" t="str">
        <f t="shared" si="140"/>
        <v/>
      </c>
      <c r="EM116" s="238" t="str">
        <f t="shared" si="141"/>
        <v/>
      </c>
      <c r="EO116" s="238" t="str">
        <f t="shared" si="142"/>
        <v/>
      </c>
      <c r="EQ116" s="238" t="str">
        <f t="shared" si="143"/>
        <v/>
      </c>
      <c r="ES116" s="238" t="str">
        <f t="shared" si="144"/>
        <v/>
      </c>
      <c r="EU116" s="238" t="str">
        <f t="shared" si="145"/>
        <v/>
      </c>
      <c r="EW116" s="238" t="str">
        <f t="shared" si="146"/>
        <v/>
      </c>
      <c r="EY116" s="238" t="str">
        <f t="shared" si="147"/>
        <v/>
      </c>
      <c r="FA116" s="238" t="str">
        <f t="shared" si="148"/>
        <v/>
      </c>
      <c r="FC116" s="238" t="str">
        <f t="shared" si="149"/>
        <v/>
      </c>
      <c r="FE116" s="238" t="str">
        <f t="shared" si="150"/>
        <v/>
      </c>
      <c r="FG116" s="238" t="str">
        <f t="shared" si="151"/>
        <v/>
      </c>
    </row>
    <row r="117" spans="5:163" x14ac:dyDescent="0.25">
      <c r="E117" s="238" t="str">
        <f t="shared" si="76"/>
        <v/>
      </c>
      <c r="G117" s="238" t="str">
        <f t="shared" si="76"/>
        <v/>
      </c>
      <c r="I117" s="238" t="str">
        <f t="shared" si="77"/>
        <v/>
      </c>
      <c r="K117" s="238" t="str">
        <f t="shared" si="78"/>
        <v/>
      </c>
      <c r="M117" s="238" t="str">
        <f t="shared" si="79"/>
        <v/>
      </c>
      <c r="O117" s="238" t="str">
        <f t="shared" si="80"/>
        <v/>
      </c>
      <c r="Q117" s="238" t="str">
        <f t="shared" si="81"/>
        <v/>
      </c>
      <c r="S117" s="238" t="str">
        <f t="shared" si="82"/>
        <v/>
      </c>
      <c r="U117" s="238" t="str">
        <f t="shared" si="83"/>
        <v/>
      </c>
      <c r="W117" s="238" t="str">
        <f t="shared" si="84"/>
        <v/>
      </c>
      <c r="Y117" s="238" t="str">
        <f t="shared" si="85"/>
        <v/>
      </c>
      <c r="AA117" s="238" t="str">
        <f t="shared" si="86"/>
        <v/>
      </c>
      <c r="AC117" s="238" t="str">
        <f t="shared" si="87"/>
        <v/>
      </c>
      <c r="AE117" s="238" t="str">
        <f t="shared" si="88"/>
        <v/>
      </c>
      <c r="AG117" s="238" t="str">
        <f t="shared" si="89"/>
        <v/>
      </c>
      <c r="AI117" s="238" t="str">
        <f t="shared" si="90"/>
        <v/>
      </c>
      <c r="AK117" s="238" t="str">
        <f t="shared" si="91"/>
        <v/>
      </c>
      <c r="AM117" s="238" t="str">
        <f t="shared" si="92"/>
        <v/>
      </c>
      <c r="AO117" s="238" t="str">
        <f t="shared" si="93"/>
        <v/>
      </c>
      <c r="AQ117" s="238" t="str">
        <f t="shared" si="94"/>
        <v/>
      </c>
      <c r="AS117" s="238" t="str">
        <f t="shared" si="95"/>
        <v/>
      </c>
      <c r="AU117" s="238" t="str">
        <f t="shared" si="95"/>
        <v/>
      </c>
      <c r="AW117" s="238" t="str">
        <f t="shared" si="96"/>
        <v/>
      </c>
      <c r="AY117" s="238" t="str">
        <f t="shared" si="97"/>
        <v/>
      </c>
      <c r="BA117" s="238" t="str">
        <f t="shared" si="98"/>
        <v/>
      </c>
      <c r="BC117" s="238" t="str">
        <f t="shared" si="99"/>
        <v/>
      </c>
      <c r="BE117" s="238" t="str">
        <f t="shared" si="100"/>
        <v/>
      </c>
      <c r="BG117" s="238" t="str">
        <f t="shared" si="101"/>
        <v/>
      </c>
      <c r="BI117" s="238" t="str">
        <f t="shared" si="102"/>
        <v/>
      </c>
      <c r="BK117" s="238" t="str">
        <f t="shared" si="103"/>
        <v/>
      </c>
      <c r="BM117" s="238" t="str">
        <f t="shared" si="104"/>
        <v/>
      </c>
      <c r="BO117" s="238" t="str">
        <f t="shared" si="105"/>
        <v/>
      </c>
      <c r="BQ117" s="238" t="str">
        <f t="shared" si="106"/>
        <v/>
      </c>
      <c r="BS117" s="238" t="str">
        <f t="shared" si="107"/>
        <v/>
      </c>
      <c r="BU117" s="238" t="str">
        <f t="shared" si="108"/>
        <v/>
      </c>
      <c r="BW117" s="238" t="str">
        <f t="shared" si="109"/>
        <v/>
      </c>
      <c r="BY117" s="238" t="str">
        <f t="shared" si="110"/>
        <v/>
      </c>
      <c r="CA117" s="238" t="str">
        <f t="shared" si="111"/>
        <v/>
      </c>
      <c r="CC117" s="238" t="str">
        <f t="shared" si="112"/>
        <v/>
      </c>
      <c r="CE117" s="238" t="str">
        <f t="shared" si="113"/>
        <v/>
      </c>
      <c r="CG117" s="238" t="str">
        <f t="shared" si="114"/>
        <v/>
      </c>
      <c r="CI117" s="238" t="str">
        <f t="shared" si="114"/>
        <v/>
      </c>
      <c r="CK117" s="238" t="str">
        <f t="shared" si="115"/>
        <v/>
      </c>
      <c r="CM117" s="238" t="str">
        <f t="shared" si="116"/>
        <v/>
      </c>
      <c r="CO117" s="238" t="str">
        <f t="shared" si="117"/>
        <v/>
      </c>
      <c r="CQ117" s="238" t="str">
        <f t="shared" si="118"/>
        <v/>
      </c>
      <c r="CS117" s="238" t="str">
        <f t="shared" si="119"/>
        <v/>
      </c>
      <c r="CU117" s="238" t="str">
        <f t="shared" si="120"/>
        <v/>
      </c>
      <c r="CW117" s="238" t="str">
        <f t="shared" si="121"/>
        <v/>
      </c>
      <c r="CY117" s="238" t="str">
        <f t="shared" si="122"/>
        <v/>
      </c>
      <c r="DA117" s="238" t="str">
        <f t="shared" si="123"/>
        <v/>
      </c>
      <c r="DC117" s="238" t="str">
        <f t="shared" si="124"/>
        <v/>
      </c>
      <c r="DE117" s="238" t="str">
        <f t="shared" si="125"/>
        <v/>
      </c>
      <c r="DG117" s="238" t="str">
        <f t="shared" si="126"/>
        <v/>
      </c>
      <c r="DI117" s="238" t="str">
        <f t="shared" si="127"/>
        <v/>
      </c>
      <c r="DK117" s="238" t="str">
        <f t="shared" si="128"/>
        <v/>
      </c>
      <c r="DM117" s="238" t="str">
        <f t="shared" si="129"/>
        <v/>
      </c>
      <c r="DO117" s="238" t="str">
        <f t="shared" si="130"/>
        <v/>
      </c>
      <c r="DQ117" s="238" t="str">
        <f t="shared" si="131"/>
        <v/>
      </c>
      <c r="DS117" s="238" t="str">
        <f t="shared" si="132"/>
        <v/>
      </c>
      <c r="DU117" s="238" t="str">
        <f t="shared" si="133"/>
        <v/>
      </c>
      <c r="DW117" s="238" t="str">
        <f t="shared" si="133"/>
        <v/>
      </c>
      <c r="DY117" s="238" t="str">
        <f t="shared" si="134"/>
        <v/>
      </c>
      <c r="EA117" s="238" t="str">
        <f t="shared" si="135"/>
        <v/>
      </c>
      <c r="EC117" s="238" t="str">
        <f t="shared" si="136"/>
        <v/>
      </c>
      <c r="EE117" s="238" t="str">
        <f t="shared" si="137"/>
        <v/>
      </c>
      <c r="EG117" s="238" t="str">
        <f t="shared" si="138"/>
        <v/>
      </c>
      <c r="EI117" s="238" t="str">
        <f t="shared" si="139"/>
        <v/>
      </c>
      <c r="EK117" s="238" t="str">
        <f t="shared" si="140"/>
        <v/>
      </c>
      <c r="EM117" s="238" t="str">
        <f t="shared" si="141"/>
        <v/>
      </c>
      <c r="EO117" s="238" t="str">
        <f t="shared" si="142"/>
        <v/>
      </c>
      <c r="EQ117" s="238" t="str">
        <f t="shared" si="143"/>
        <v/>
      </c>
      <c r="ES117" s="238" t="str">
        <f t="shared" si="144"/>
        <v/>
      </c>
      <c r="EU117" s="238" t="str">
        <f t="shared" si="145"/>
        <v/>
      </c>
      <c r="EW117" s="238" t="str">
        <f t="shared" si="146"/>
        <v/>
      </c>
      <c r="EY117" s="238" t="str">
        <f t="shared" si="147"/>
        <v/>
      </c>
      <c r="FA117" s="238" t="str">
        <f t="shared" si="148"/>
        <v/>
      </c>
      <c r="FC117" s="238" t="str">
        <f t="shared" si="149"/>
        <v/>
      </c>
      <c r="FE117" s="238" t="str">
        <f t="shared" si="150"/>
        <v/>
      </c>
      <c r="FG117" s="238" t="str">
        <f t="shared" si="151"/>
        <v/>
      </c>
    </row>
    <row r="118" spans="5:163" x14ac:dyDescent="0.25">
      <c r="E118" s="238" t="str">
        <f t="shared" si="76"/>
        <v/>
      </c>
      <c r="G118" s="238" t="str">
        <f t="shared" si="76"/>
        <v/>
      </c>
      <c r="I118" s="238" t="str">
        <f t="shared" si="77"/>
        <v/>
      </c>
      <c r="K118" s="238" t="str">
        <f t="shared" si="78"/>
        <v/>
      </c>
      <c r="M118" s="238" t="str">
        <f t="shared" si="79"/>
        <v/>
      </c>
      <c r="O118" s="238" t="str">
        <f t="shared" si="80"/>
        <v/>
      </c>
      <c r="Q118" s="238" t="str">
        <f t="shared" si="81"/>
        <v/>
      </c>
      <c r="S118" s="238" t="str">
        <f t="shared" si="82"/>
        <v/>
      </c>
      <c r="U118" s="238" t="str">
        <f t="shared" si="83"/>
        <v/>
      </c>
      <c r="W118" s="238" t="str">
        <f t="shared" si="84"/>
        <v/>
      </c>
      <c r="Y118" s="238" t="str">
        <f t="shared" si="85"/>
        <v/>
      </c>
      <c r="AA118" s="238" t="str">
        <f t="shared" si="86"/>
        <v/>
      </c>
      <c r="AC118" s="238" t="str">
        <f t="shared" si="87"/>
        <v/>
      </c>
      <c r="AE118" s="238" t="str">
        <f t="shared" si="88"/>
        <v/>
      </c>
      <c r="AG118" s="238" t="str">
        <f t="shared" si="89"/>
        <v/>
      </c>
      <c r="AI118" s="238" t="str">
        <f t="shared" si="90"/>
        <v/>
      </c>
      <c r="AK118" s="238" t="str">
        <f t="shared" si="91"/>
        <v/>
      </c>
      <c r="AM118" s="238" t="str">
        <f t="shared" si="92"/>
        <v/>
      </c>
      <c r="AO118" s="238" t="str">
        <f t="shared" si="93"/>
        <v/>
      </c>
      <c r="AQ118" s="238" t="str">
        <f t="shared" si="94"/>
        <v/>
      </c>
      <c r="AS118" s="238" t="str">
        <f t="shared" si="95"/>
        <v/>
      </c>
      <c r="AU118" s="238" t="str">
        <f t="shared" si="95"/>
        <v/>
      </c>
      <c r="AW118" s="238" t="str">
        <f t="shared" si="96"/>
        <v/>
      </c>
      <c r="AY118" s="238" t="str">
        <f t="shared" si="97"/>
        <v/>
      </c>
      <c r="BA118" s="238" t="str">
        <f t="shared" si="98"/>
        <v/>
      </c>
      <c r="BC118" s="238" t="str">
        <f t="shared" si="99"/>
        <v/>
      </c>
      <c r="BE118" s="238" t="str">
        <f t="shared" si="100"/>
        <v/>
      </c>
      <c r="BG118" s="238" t="str">
        <f t="shared" si="101"/>
        <v/>
      </c>
      <c r="BI118" s="238" t="str">
        <f t="shared" si="102"/>
        <v/>
      </c>
      <c r="BK118" s="238" t="str">
        <f t="shared" si="103"/>
        <v/>
      </c>
      <c r="BM118" s="238" t="str">
        <f t="shared" si="104"/>
        <v/>
      </c>
      <c r="BO118" s="238" t="str">
        <f t="shared" si="105"/>
        <v/>
      </c>
      <c r="BQ118" s="238" t="str">
        <f t="shared" si="106"/>
        <v/>
      </c>
      <c r="BS118" s="238" t="str">
        <f t="shared" si="107"/>
        <v/>
      </c>
      <c r="BU118" s="238" t="str">
        <f t="shared" si="108"/>
        <v/>
      </c>
      <c r="BW118" s="238" t="str">
        <f t="shared" si="109"/>
        <v/>
      </c>
      <c r="BY118" s="238" t="str">
        <f t="shared" si="110"/>
        <v/>
      </c>
      <c r="CA118" s="238" t="str">
        <f t="shared" si="111"/>
        <v/>
      </c>
      <c r="CC118" s="238" t="str">
        <f t="shared" si="112"/>
        <v/>
      </c>
      <c r="CE118" s="238" t="str">
        <f t="shared" si="113"/>
        <v/>
      </c>
      <c r="CG118" s="238" t="str">
        <f t="shared" si="114"/>
        <v/>
      </c>
      <c r="CI118" s="238" t="str">
        <f t="shared" si="114"/>
        <v/>
      </c>
      <c r="CK118" s="238" t="str">
        <f t="shared" si="115"/>
        <v/>
      </c>
      <c r="CM118" s="238" t="str">
        <f t="shared" si="116"/>
        <v/>
      </c>
      <c r="CO118" s="238" t="str">
        <f t="shared" si="117"/>
        <v/>
      </c>
      <c r="CQ118" s="238" t="str">
        <f t="shared" si="118"/>
        <v/>
      </c>
      <c r="CS118" s="238" t="str">
        <f t="shared" si="119"/>
        <v/>
      </c>
      <c r="CU118" s="238" t="str">
        <f t="shared" si="120"/>
        <v/>
      </c>
      <c r="CW118" s="238" t="str">
        <f t="shared" si="121"/>
        <v/>
      </c>
      <c r="CY118" s="238" t="str">
        <f t="shared" si="122"/>
        <v/>
      </c>
      <c r="DA118" s="238" t="str">
        <f t="shared" si="123"/>
        <v/>
      </c>
      <c r="DC118" s="238" t="str">
        <f t="shared" si="124"/>
        <v/>
      </c>
      <c r="DE118" s="238" t="str">
        <f t="shared" si="125"/>
        <v/>
      </c>
      <c r="DG118" s="238" t="str">
        <f t="shared" si="126"/>
        <v/>
      </c>
      <c r="DI118" s="238" t="str">
        <f t="shared" si="127"/>
        <v/>
      </c>
      <c r="DK118" s="238" t="str">
        <f t="shared" si="128"/>
        <v/>
      </c>
      <c r="DM118" s="238" t="str">
        <f t="shared" si="129"/>
        <v/>
      </c>
      <c r="DO118" s="238" t="str">
        <f t="shared" si="130"/>
        <v/>
      </c>
      <c r="DQ118" s="238" t="str">
        <f t="shared" si="131"/>
        <v/>
      </c>
      <c r="DS118" s="238" t="str">
        <f t="shared" si="132"/>
        <v/>
      </c>
      <c r="DU118" s="238" t="str">
        <f t="shared" si="133"/>
        <v/>
      </c>
      <c r="DW118" s="238" t="str">
        <f t="shared" si="133"/>
        <v/>
      </c>
      <c r="DY118" s="238" t="str">
        <f t="shared" si="134"/>
        <v/>
      </c>
      <c r="EA118" s="238" t="str">
        <f t="shared" si="135"/>
        <v/>
      </c>
      <c r="EC118" s="238" t="str">
        <f t="shared" si="136"/>
        <v/>
      </c>
      <c r="EE118" s="238" t="str">
        <f t="shared" si="137"/>
        <v/>
      </c>
      <c r="EG118" s="238" t="str">
        <f t="shared" si="138"/>
        <v/>
      </c>
      <c r="EI118" s="238" t="str">
        <f t="shared" si="139"/>
        <v/>
      </c>
      <c r="EK118" s="238" t="str">
        <f t="shared" si="140"/>
        <v/>
      </c>
      <c r="EM118" s="238" t="str">
        <f t="shared" si="141"/>
        <v/>
      </c>
      <c r="EO118" s="238" t="str">
        <f t="shared" si="142"/>
        <v/>
      </c>
      <c r="EQ118" s="238" t="str">
        <f t="shared" si="143"/>
        <v/>
      </c>
      <c r="ES118" s="238" t="str">
        <f t="shared" si="144"/>
        <v/>
      </c>
      <c r="EU118" s="238" t="str">
        <f t="shared" si="145"/>
        <v/>
      </c>
      <c r="EW118" s="238" t="str">
        <f t="shared" si="146"/>
        <v/>
      </c>
      <c r="EY118" s="238" t="str">
        <f t="shared" si="147"/>
        <v/>
      </c>
      <c r="FA118" s="238" t="str">
        <f t="shared" si="148"/>
        <v/>
      </c>
      <c r="FC118" s="238" t="str">
        <f t="shared" si="149"/>
        <v/>
      </c>
      <c r="FE118" s="238" t="str">
        <f t="shared" si="150"/>
        <v/>
      </c>
      <c r="FG118" s="238" t="str">
        <f t="shared" si="151"/>
        <v/>
      </c>
    </row>
    <row r="119" spans="5:163" x14ac:dyDescent="0.25">
      <c r="E119" s="238" t="str">
        <f t="shared" si="76"/>
        <v/>
      </c>
      <c r="G119" s="238" t="str">
        <f t="shared" si="76"/>
        <v/>
      </c>
      <c r="I119" s="238" t="str">
        <f t="shared" si="77"/>
        <v/>
      </c>
      <c r="K119" s="238" t="str">
        <f t="shared" si="78"/>
        <v/>
      </c>
      <c r="M119" s="238" t="str">
        <f t="shared" si="79"/>
        <v/>
      </c>
      <c r="O119" s="238" t="str">
        <f t="shared" si="80"/>
        <v/>
      </c>
      <c r="Q119" s="238" t="str">
        <f t="shared" si="81"/>
        <v/>
      </c>
      <c r="S119" s="238" t="str">
        <f t="shared" si="82"/>
        <v/>
      </c>
      <c r="U119" s="238" t="str">
        <f t="shared" si="83"/>
        <v/>
      </c>
      <c r="W119" s="238" t="str">
        <f t="shared" si="84"/>
        <v/>
      </c>
      <c r="Y119" s="238" t="str">
        <f t="shared" si="85"/>
        <v/>
      </c>
      <c r="AA119" s="238" t="str">
        <f t="shared" si="86"/>
        <v/>
      </c>
      <c r="AC119" s="238" t="str">
        <f t="shared" si="87"/>
        <v/>
      </c>
      <c r="AE119" s="238" t="str">
        <f t="shared" si="88"/>
        <v/>
      </c>
      <c r="AG119" s="238" t="str">
        <f t="shared" si="89"/>
        <v/>
      </c>
      <c r="AI119" s="238" t="str">
        <f t="shared" si="90"/>
        <v/>
      </c>
      <c r="AK119" s="238" t="str">
        <f t="shared" si="91"/>
        <v/>
      </c>
      <c r="AM119" s="238" t="str">
        <f t="shared" si="92"/>
        <v/>
      </c>
      <c r="AO119" s="238" t="str">
        <f t="shared" si="93"/>
        <v/>
      </c>
      <c r="AQ119" s="238" t="str">
        <f t="shared" si="94"/>
        <v/>
      </c>
      <c r="AS119" s="238" t="str">
        <f t="shared" si="95"/>
        <v/>
      </c>
      <c r="AU119" s="238" t="str">
        <f t="shared" si="95"/>
        <v/>
      </c>
      <c r="AW119" s="238" t="str">
        <f t="shared" si="96"/>
        <v/>
      </c>
      <c r="AY119" s="238" t="str">
        <f t="shared" si="97"/>
        <v/>
      </c>
      <c r="BA119" s="238" t="str">
        <f t="shared" si="98"/>
        <v/>
      </c>
      <c r="BC119" s="238" t="str">
        <f t="shared" si="99"/>
        <v/>
      </c>
      <c r="BE119" s="238" t="str">
        <f t="shared" si="100"/>
        <v/>
      </c>
      <c r="BG119" s="238" t="str">
        <f t="shared" si="101"/>
        <v/>
      </c>
      <c r="BI119" s="238" t="str">
        <f t="shared" si="102"/>
        <v/>
      </c>
      <c r="BK119" s="238" t="str">
        <f t="shared" si="103"/>
        <v/>
      </c>
      <c r="BM119" s="238" t="str">
        <f t="shared" si="104"/>
        <v/>
      </c>
      <c r="BO119" s="238" t="str">
        <f t="shared" si="105"/>
        <v/>
      </c>
      <c r="BQ119" s="238" t="str">
        <f t="shared" si="106"/>
        <v/>
      </c>
      <c r="BS119" s="238" t="str">
        <f t="shared" si="107"/>
        <v/>
      </c>
      <c r="BU119" s="238" t="str">
        <f t="shared" si="108"/>
        <v/>
      </c>
      <c r="BW119" s="238" t="str">
        <f t="shared" si="109"/>
        <v/>
      </c>
      <c r="BY119" s="238" t="str">
        <f t="shared" si="110"/>
        <v/>
      </c>
      <c r="CA119" s="238" t="str">
        <f t="shared" si="111"/>
        <v/>
      </c>
      <c r="CC119" s="238" t="str">
        <f t="shared" si="112"/>
        <v/>
      </c>
      <c r="CE119" s="238" t="str">
        <f t="shared" si="113"/>
        <v/>
      </c>
      <c r="CG119" s="238" t="str">
        <f t="shared" si="114"/>
        <v/>
      </c>
      <c r="CI119" s="238" t="str">
        <f t="shared" si="114"/>
        <v/>
      </c>
      <c r="CK119" s="238" t="str">
        <f t="shared" si="115"/>
        <v/>
      </c>
      <c r="CM119" s="238" t="str">
        <f t="shared" si="116"/>
        <v/>
      </c>
      <c r="CO119" s="238" t="str">
        <f t="shared" si="117"/>
        <v/>
      </c>
      <c r="CQ119" s="238" t="str">
        <f t="shared" si="118"/>
        <v/>
      </c>
      <c r="CS119" s="238" t="str">
        <f t="shared" si="119"/>
        <v/>
      </c>
      <c r="CU119" s="238" t="str">
        <f t="shared" si="120"/>
        <v/>
      </c>
      <c r="CW119" s="238" t="str">
        <f t="shared" si="121"/>
        <v/>
      </c>
      <c r="CY119" s="238" t="str">
        <f t="shared" si="122"/>
        <v/>
      </c>
      <c r="DA119" s="238" t="str">
        <f t="shared" si="123"/>
        <v/>
      </c>
      <c r="DC119" s="238" t="str">
        <f t="shared" si="124"/>
        <v/>
      </c>
      <c r="DE119" s="238" t="str">
        <f t="shared" si="125"/>
        <v/>
      </c>
      <c r="DG119" s="238" t="str">
        <f t="shared" si="126"/>
        <v/>
      </c>
      <c r="DI119" s="238" t="str">
        <f t="shared" si="127"/>
        <v/>
      </c>
      <c r="DK119" s="238" t="str">
        <f t="shared" si="128"/>
        <v/>
      </c>
      <c r="DM119" s="238" t="str">
        <f t="shared" si="129"/>
        <v/>
      </c>
      <c r="DO119" s="238" t="str">
        <f t="shared" si="130"/>
        <v/>
      </c>
      <c r="DQ119" s="238" t="str">
        <f t="shared" si="131"/>
        <v/>
      </c>
      <c r="DS119" s="238" t="str">
        <f t="shared" si="132"/>
        <v/>
      </c>
      <c r="DU119" s="238" t="str">
        <f t="shared" si="133"/>
        <v/>
      </c>
      <c r="DW119" s="238" t="str">
        <f t="shared" si="133"/>
        <v/>
      </c>
      <c r="DY119" s="238" t="str">
        <f t="shared" si="134"/>
        <v/>
      </c>
      <c r="EA119" s="238" t="str">
        <f t="shared" si="135"/>
        <v/>
      </c>
      <c r="EC119" s="238" t="str">
        <f t="shared" si="136"/>
        <v/>
      </c>
      <c r="EE119" s="238" t="str">
        <f t="shared" si="137"/>
        <v/>
      </c>
      <c r="EG119" s="238" t="str">
        <f t="shared" si="138"/>
        <v/>
      </c>
      <c r="EI119" s="238" t="str">
        <f t="shared" si="139"/>
        <v/>
      </c>
      <c r="EK119" s="238" t="str">
        <f t="shared" si="140"/>
        <v/>
      </c>
      <c r="EM119" s="238" t="str">
        <f t="shared" si="141"/>
        <v/>
      </c>
      <c r="EO119" s="238" t="str">
        <f t="shared" si="142"/>
        <v/>
      </c>
      <c r="EQ119" s="238" t="str">
        <f t="shared" si="143"/>
        <v/>
      </c>
      <c r="ES119" s="238" t="str">
        <f t="shared" si="144"/>
        <v/>
      </c>
      <c r="EU119" s="238" t="str">
        <f t="shared" si="145"/>
        <v/>
      </c>
      <c r="EW119" s="238" t="str">
        <f t="shared" si="146"/>
        <v/>
      </c>
      <c r="EY119" s="238" t="str">
        <f t="shared" si="147"/>
        <v/>
      </c>
      <c r="FA119" s="238" t="str">
        <f t="shared" si="148"/>
        <v/>
      </c>
      <c r="FC119" s="238" t="str">
        <f t="shared" si="149"/>
        <v/>
      </c>
      <c r="FE119" s="238" t="str">
        <f t="shared" si="150"/>
        <v/>
      </c>
      <c r="FG119" s="238" t="str">
        <f t="shared" si="151"/>
        <v/>
      </c>
    </row>
    <row r="120" spans="5:163" x14ac:dyDescent="0.25">
      <c r="E120" s="238" t="str">
        <f t="shared" si="76"/>
        <v/>
      </c>
      <c r="G120" s="238" t="str">
        <f t="shared" si="76"/>
        <v/>
      </c>
      <c r="I120" s="238" t="str">
        <f t="shared" si="77"/>
        <v/>
      </c>
      <c r="K120" s="238" t="str">
        <f t="shared" si="78"/>
        <v/>
      </c>
      <c r="M120" s="238" t="str">
        <f t="shared" si="79"/>
        <v/>
      </c>
      <c r="O120" s="238" t="str">
        <f t="shared" si="80"/>
        <v/>
      </c>
      <c r="Q120" s="238" t="str">
        <f t="shared" si="81"/>
        <v/>
      </c>
      <c r="S120" s="238" t="str">
        <f t="shared" si="82"/>
        <v/>
      </c>
      <c r="U120" s="238" t="str">
        <f t="shared" si="83"/>
        <v/>
      </c>
      <c r="W120" s="238" t="str">
        <f t="shared" si="84"/>
        <v/>
      </c>
      <c r="Y120" s="238" t="str">
        <f t="shared" si="85"/>
        <v/>
      </c>
      <c r="AA120" s="238" t="str">
        <f t="shared" si="86"/>
        <v/>
      </c>
      <c r="AC120" s="238" t="str">
        <f t="shared" si="87"/>
        <v/>
      </c>
      <c r="AE120" s="238" t="str">
        <f t="shared" si="88"/>
        <v/>
      </c>
      <c r="AG120" s="238" t="str">
        <f t="shared" si="89"/>
        <v/>
      </c>
      <c r="AI120" s="238" t="str">
        <f t="shared" si="90"/>
        <v/>
      </c>
      <c r="AK120" s="238" t="str">
        <f t="shared" si="91"/>
        <v/>
      </c>
      <c r="AM120" s="238" t="str">
        <f t="shared" si="92"/>
        <v/>
      </c>
      <c r="AO120" s="238" t="str">
        <f t="shared" si="93"/>
        <v/>
      </c>
      <c r="AQ120" s="238" t="str">
        <f t="shared" si="94"/>
        <v/>
      </c>
      <c r="AS120" s="238" t="str">
        <f t="shared" si="95"/>
        <v/>
      </c>
      <c r="AU120" s="238" t="str">
        <f t="shared" si="95"/>
        <v/>
      </c>
      <c r="AW120" s="238" t="str">
        <f t="shared" si="96"/>
        <v/>
      </c>
      <c r="AY120" s="238" t="str">
        <f t="shared" si="97"/>
        <v/>
      </c>
      <c r="BA120" s="238" t="str">
        <f t="shared" si="98"/>
        <v/>
      </c>
      <c r="BC120" s="238" t="str">
        <f t="shared" si="99"/>
        <v/>
      </c>
      <c r="BE120" s="238" t="str">
        <f t="shared" si="100"/>
        <v/>
      </c>
      <c r="BG120" s="238" t="str">
        <f t="shared" si="101"/>
        <v/>
      </c>
      <c r="BI120" s="238" t="str">
        <f t="shared" si="102"/>
        <v/>
      </c>
      <c r="BK120" s="238" t="str">
        <f t="shared" si="103"/>
        <v/>
      </c>
      <c r="BM120" s="238" t="str">
        <f t="shared" si="104"/>
        <v/>
      </c>
      <c r="BO120" s="238" t="str">
        <f t="shared" si="105"/>
        <v/>
      </c>
      <c r="BQ120" s="238" t="str">
        <f t="shared" si="106"/>
        <v/>
      </c>
      <c r="BS120" s="238" t="str">
        <f t="shared" si="107"/>
        <v/>
      </c>
      <c r="BU120" s="238" t="str">
        <f t="shared" si="108"/>
        <v/>
      </c>
      <c r="BW120" s="238" t="str">
        <f t="shared" si="109"/>
        <v/>
      </c>
      <c r="BY120" s="238" t="str">
        <f t="shared" si="110"/>
        <v/>
      </c>
      <c r="CA120" s="238" t="str">
        <f t="shared" si="111"/>
        <v/>
      </c>
      <c r="CC120" s="238" t="str">
        <f t="shared" si="112"/>
        <v/>
      </c>
      <c r="CE120" s="238" t="str">
        <f t="shared" si="113"/>
        <v/>
      </c>
      <c r="CG120" s="238" t="str">
        <f t="shared" si="114"/>
        <v/>
      </c>
      <c r="CI120" s="238" t="str">
        <f t="shared" si="114"/>
        <v/>
      </c>
      <c r="CK120" s="238" t="str">
        <f t="shared" si="115"/>
        <v/>
      </c>
      <c r="CM120" s="238" t="str">
        <f t="shared" si="116"/>
        <v/>
      </c>
      <c r="CO120" s="238" t="str">
        <f t="shared" si="117"/>
        <v/>
      </c>
      <c r="CQ120" s="238" t="str">
        <f t="shared" si="118"/>
        <v/>
      </c>
      <c r="CS120" s="238" t="str">
        <f t="shared" si="119"/>
        <v/>
      </c>
      <c r="CU120" s="238" t="str">
        <f t="shared" si="120"/>
        <v/>
      </c>
      <c r="CW120" s="238" t="str">
        <f t="shared" si="121"/>
        <v/>
      </c>
      <c r="CY120" s="238" t="str">
        <f t="shared" si="122"/>
        <v/>
      </c>
      <c r="DA120" s="238" t="str">
        <f t="shared" si="123"/>
        <v/>
      </c>
      <c r="DC120" s="238" t="str">
        <f t="shared" si="124"/>
        <v/>
      </c>
      <c r="DE120" s="238" t="str">
        <f t="shared" si="125"/>
        <v/>
      </c>
      <c r="DG120" s="238" t="str">
        <f t="shared" si="126"/>
        <v/>
      </c>
      <c r="DI120" s="238" t="str">
        <f t="shared" si="127"/>
        <v/>
      </c>
      <c r="DK120" s="238" t="str">
        <f t="shared" si="128"/>
        <v/>
      </c>
      <c r="DM120" s="238" t="str">
        <f t="shared" si="129"/>
        <v/>
      </c>
      <c r="DO120" s="238" t="str">
        <f t="shared" si="130"/>
        <v/>
      </c>
      <c r="DQ120" s="238" t="str">
        <f t="shared" si="131"/>
        <v/>
      </c>
      <c r="DS120" s="238" t="str">
        <f t="shared" si="132"/>
        <v/>
      </c>
      <c r="DU120" s="238" t="str">
        <f t="shared" si="133"/>
        <v/>
      </c>
      <c r="DW120" s="238" t="str">
        <f t="shared" si="133"/>
        <v/>
      </c>
      <c r="DY120" s="238" t="str">
        <f t="shared" si="134"/>
        <v/>
      </c>
      <c r="EA120" s="238" t="str">
        <f t="shared" si="135"/>
        <v/>
      </c>
      <c r="EC120" s="238" t="str">
        <f t="shared" si="136"/>
        <v/>
      </c>
      <c r="EE120" s="238" t="str">
        <f t="shared" si="137"/>
        <v/>
      </c>
      <c r="EG120" s="238" t="str">
        <f t="shared" si="138"/>
        <v/>
      </c>
      <c r="EI120" s="238" t="str">
        <f t="shared" si="139"/>
        <v/>
      </c>
      <c r="EK120" s="238" t="str">
        <f t="shared" si="140"/>
        <v/>
      </c>
      <c r="EM120" s="238" t="str">
        <f t="shared" si="141"/>
        <v/>
      </c>
      <c r="EO120" s="238" t="str">
        <f t="shared" si="142"/>
        <v/>
      </c>
      <c r="EQ120" s="238" t="str">
        <f t="shared" si="143"/>
        <v/>
      </c>
      <c r="ES120" s="238" t="str">
        <f t="shared" si="144"/>
        <v/>
      </c>
      <c r="EU120" s="238" t="str">
        <f t="shared" si="145"/>
        <v/>
      </c>
      <c r="EW120" s="238" t="str">
        <f t="shared" si="146"/>
        <v/>
      </c>
      <c r="EY120" s="238" t="str">
        <f t="shared" si="147"/>
        <v/>
      </c>
      <c r="FA120" s="238" t="str">
        <f t="shared" si="148"/>
        <v/>
      </c>
      <c r="FC120" s="238" t="str">
        <f t="shared" si="149"/>
        <v/>
      </c>
      <c r="FE120" s="238" t="str">
        <f t="shared" si="150"/>
        <v/>
      </c>
      <c r="FG120" s="238" t="str">
        <f t="shared" si="151"/>
        <v/>
      </c>
    </row>
    <row r="121" spans="5:163" x14ac:dyDescent="0.25">
      <c r="E121" s="238" t="str">
        <f t="shared" si="76"/>
        <v/>
      </c>
      <c r="G121" s="238" t="str">
        <f t="shared" si="76"/>
        <v/>
      </c>
      <c r="I121" s="238" t="str">
        <f t="shared" si="77"/>
        <v/>
      </c>
      <c r="K121" s="238" t="str">
        <f t="shared" si="78"/>
        <v/>
      </c>
      <c r="M121" s="238" t="str">
        <f t="shared" si="79"/>
        <v/>
      </c>
      <c r="O121" s="238" t="str">
        <f t="shared" si="80"/>
        <v/>
      </c>
      <c r="Q121" s="238" t="str">
        <f t="shared" si="81"/>
        <v/>
      </c>
      <c r="S121" s="238" t="str">
        <f t="shared" si="82"/>
        <v/>
      </c>
      <c r="U121" s="238" t="str">
        <f t="shared" si="83"/>
        <v/>
      </c>
      <c r="W121" s="238" t="str">
        <f t="shared" si="84"/>
        <v/>
      </c>
      <c r="Y121" s="238" t="str">
        <f t="shared" si="85"/>
        <v/>
      </c>
      <c r="AA121" s="238" t="str">
        <f t="shared" si="86"/>
        <v/>
      </c>
      <c r="AC121" s="238" t="str">
        <f t="shared" si="87"/>
        <v/>
      </c>
      <c r="AE121" s="238" t="str">
        <f t="shared" si="88"/>
        <v/>
      </c>
      <c r="AG121" s="238" t="str">
        <f t="shared" si="89"/>
        <v/>
      </c>
      <c r="AI121" s="238" t="str">
        <f t="shared" si="90"/>
        <v/>
      </c>
      <c r="AK121" s="238" t="str">
        <f t="shared" si="91"/>
        <v/>
      </c>
      <c r="AM121" s="238" t="str">
        <f t="shared" si="92"/>
        <v/>
      </c>
      <c r="AO121" s="238" t="str">
        <f t="shared" si="93"/>
        <v/>
      </c>
      <c r="AQ121" s="238" t="str">
        <f t="shared" si="94"/>
        <v/>
      </c>
      <c r="AS121" s="238" t="str">
        <f t="shared" si="95"/>
        <v/>
      </c>
      <c r="AU121" s="238" t="str">
        <f t="shared" si="95"/>
        <v/>
      </c>
      <c r="AW121" s="238" t="str">
        <f t="shared" si="96"/>
        <v/>
      </c>
      <c r="AY121" s="238" t="str">
        <f t="shared" si="97"/>
        <v/>
      </c>
      <c r="BA121" s="238" t="str">
        <f t="shared" si="98"/>
        <v/>
      </c>
      <c r="BC121" s="238" t="str">
        <f t="shared" si="99"/>
        <v/>
      </c>
      <c r="BE121" s="238" t="str">
        <f t="shared" si="100"/>
        <v/>
      </c>
      <c r="BG121" s="238" t="str">
        <f t="shared" si="101"/>
        <v/>
      </c>
      <c r="BI121" s="238" t="str">
        <f t="shared" si="102"/>
        <v/>
      </c>
      <c r="BK121" s="238" t="str">
        <f t="shared" si="103"/>
        <v/>
      </c>
      <c r="BM121" s="238" t="str">
        <f t="shared" si="104"/>
        <v/>
      </c>
      <c r="BO121" s="238" t="str">
        <f t="shared" si="105"/>
        <v/>
      </c>
      <c r="BQ121" s="238" t="str">
        <f t="shared" si="106"/>
        <v/>
      </c>
      <c r="BS121" s="238" t="str">
        <f t="shared" si="107"/>
        <v/>
      </c>
      <c r="BU121" s="238" t="str">
        <f t="shared" si="108"/>
        <v/>
      </c>
      <c r="BW121" s="238" t="str">
        <f t="shared" si="109"/>
        <v/>
      </c>
      <c r="BY121" s="238" t="str">
        <f t="shared" si="110"/>
        <v/>
      </c>
      <c r="CA121" s="238" t="str">
        <f t="shared" si="111"/>
        <v/>
      </c>
      <c r="CC121" s="238" t="str">
        <f t="shared" si="112"/>
        <v/>
      </c>
      <c r="CE121" s="238" t="str">
        <f t="shared" si="113"/>
        <v/>
      </c>
      <c r="CG121" s="238" t="str">
        <f t="shared" si="114"/>
        <v/>
      </c>
      <c r="CI121" s="238" t="str">
        <f t="shared" si="114"/>
        <v/>
      </c>
      <c r="CK121" s="238" t="str">
        <f t="shared" si="115"/>
        <v/>
      </c>
      <c r="CM121" s="238" t="str">
        <f t="shared" si="116"/>
        <v/>
      </c>
      <c r="CO121" s="238" t="str">
        <f t="shared" si="117"/>
        <v/>
      </c>
      <c r="CQ121" s="238" t="str">
        <f t="shared" si="118"/>
        <v/>
      </c>
      <c r="CS121" s="238" t="str">
        <f t="shared" si="119"/>
        <v/>
      </c>
      <c r="CU121" s="238" t="str">
        <f t="shared" si="120"/>
        <v/>
      </c>
      <c r="CW121" s="238" t="str">
        <f t="shared" si="121"/>
        <v/>
      </c>
      <c r="CY121" s="238" t="str">
        <f t="shared" si="122"/>
        <v/>
      </c>
      <c r="DA121" s="238" t="str">
        <f t="shared" si="123"/>
        <v/>
      </c>
      <c r="DC121" s="238" t="str">
        <f t="shared" si="124"/>
        <v/>
      </c>
      <c r="DE121" s="238" t="str">
        <f t="shared" si="125"/>
        <v/>
      </c>
      <c r="DG121" s="238" t="str">
        <f t="shared" si="126"/>
        <v/>
      </c>
      <c r="DI121" s="238" t="str">
        <f t="shared" si="127"/>
        <v/>
      </c>
      <c r="DK121" s="238" t="str">
        <f t="shared" si="128"/>
        <v/>
      </c>
      <c r="DM121" s="238" t="str">
        <f t="shared" si="129"/>
        <v/>
      </c>
      <c r="DO121" s="238" t="str">
        <f t="shared" si="130"/>
        <v/>
      </c>
      <c r="DQ121" s="238" t="str">
        <f t="shared" si="131"/>
        <v/>
      </c>
      <c r="DS121" s="238" t="str">
        <f t="shared" si="132"/>
        <v/>
      </c>
      <c r="DU121" s="238" t="str">
        <f t="shared" si="133"/>
        <v/>
      </c>
      <c r="DW121" s="238" t="str">
        <f t="shared" si="133"/>
        <v/>
      </c>
      <c r="DY121" s="238" t="str">
        <f t="shared" si="134"/>
        <v/>
      </c>
      <c r="EA121" s="238" t="str">
        <f t="shared" si="135"/>
        <v/>
      </c>
      <c r="EC121" s="238" t="str">
        <f t="shared" si="136"/>
        <v/>
      </c>
      <c r="EE121" s="238" t="str">
        <f t="shared" si="137"/>
        <v/>
      </c>
      <c r="EG121" s="238" t="str">
        <f t="shared" si="138"/>
        <v/>
      </c>
      <c r="EI121" s="238" t="str">
        <f t="shared" si="139"/>
        <v/>
      </c>
      <c r="EK121" s="238" t="str">
        <f t="shared" si="140"/>
        <v/>
      </c>
      <c r="EM121" s="238" t="str">
        <f t="shared" si="141"/>
        <v/>
      </c>
      <c r="EO121" s="238" t="str">
        <f t="shared" si="142"/>
        <v/>
      </c>
      <c r="EQ121" s="238" t="str">
        <f t="shared" si="143"/>
        <v/>
      </c>
      <c r="ES121" s="238" t="str">
        <f t="shared" si="144"/>
        <v/>
      </c>
      <c r="EU121" s="238" t="str">
        <f t="shared" si="145"/>
        <v/>
      </c>
      <c r="EW121" s="238" t="str">
        <f t="shared" si="146"/>
        <v/>
      </c>
      <c r="EY121" s="238" t="str">
        <f t="shared" si="147"/>
        <v/>
      </c>
      <c r="FA121" s="238" t="str">
        <f t="shared" si="148"/>
        <v/>
      </c>
      <c r="FC121" s="238" t="str">
        <f t="shared" si="149"/>
        <v/>
      </c>
      <c r="FE121" s="238" t="str">
        <f t="shared" si="150"/>
        <v/>
      </c>
      <c r="FG121" s="238" t="str">
        <f t="shared" si="151"/>
        <v/>
      </c>
    </row>
    <row r="122" spans="5:163" x14ac:dyDescent="0.25">
      <c r="E122" s="238" t="str">
        <f t="shared" si="76"/>
        <v/>
      </c>
      <c r="G122" s="238" t="str">
        <f t="shared" si="76"/>
        <v/>
      </c>
      <c r="I122" s="238" t="str">
        <f t="shared" si="77"/>
        <v/>
      </c>
      <c r="K122" s="238" t="str">
        <f t="shared" si="78"/>
        <v/>
      </c>
      <c r="M122" s="238" t="str">
        <f t="shared" si="79"/>
        <v/>
      </c>
      <c r="O122" s="238" t="str">
        <f t="shared" si="80"/>
        <v/>
      </c>
      <c r="Q122" s="238" t="str">
        <f t="shared" si="81"/>
        <v/>
      </c>
      <c r="S122" s="238" t="str">
        <f t="shared" si="82"/>
        <v/>
      </c>
      <c r="U122" s="238" t="str">
        <f t="shared" si="83"/>
        <v/>
      </c>
      <c r="W122" s="238" t="str">
        <f t="shared" si="84"/>
        <v/>
      </c>
      <c r="Y122" s="238" t="str">
        <f t="shared" si="85"/>
        <v/>
      </c>
      <c r="AA122" s="238" t="str">
        <f t="shared" si="86"/>
        <v/>
      </c>
      <c r="AC122" s="238" t="str">
        <f t="shared" si="87"/>
        <v/>
      </c>
      <c r="AE122" s="238" t="str">
        <f t="shared" si="88"/>
        <v/>
      </c>
      <c r="AG122" s="238" t="str">
        <f t="shared" si="89"/>
        <v/>
      </c>
      <c r="AI122" s="238" t="str">
        <f t="shared" si="90"/>
        <v/>
      </c>
      <c r="AK122" s="238" t="str">
        <f t="shared" si="91"/>
        <v/>
      </c>
      <c r="AM122" s="238" t="str">
        <f t="shared" si="92"/>
        <v/>
      </c>
      <c r="AO122" s="238" t="str">
        <f t="shared" si="93"/>
        <v/>
      </c>
      <c r="AQ122" s="238" t="str">
        <f t="shared" si="94"/>
        <v/>
      </c>
      <c r="AS122" s="238" t="str">
        <f t="shared" si="95"/>
        <v/>
      </c>
      <c r="AU122" s="238" t="str">
        <f t="shared" si="95"/>
        <v/>
      </c>
      <c r="AW122" s="238" t="str">
        <f t="shared" si="96"/>
        <v/>
      </c>
      <c r="AY122" s="238" t="str">
        <f t="shared" si="97"/>
        <v/>
      </c>
      <c r="BA122" s="238" t="str">
        <f t="shared" si="98"/>
        <v/>
      </c>
      <c r="BC122" s="238" t="str">
        <f t="shared" si="99"/>
        <v/>
      </c>
      <c r="BE122" s="238" t="str">
        <f t="shared" si="100"/>
        <v/>
      </c>
      <c r="BG122" s="238" t="str">
        <f t="shared" si="101"/>
        <v/>
      </c>
      <c r="BI122" s="238" t="str">
        <f t="shared" si="102"/>
        <v/>
      </c>
      <c r="BK122" s="238" t="str">
        <f t="shared" si="103"/>
        <v/>
      </c>
      <c r="BM122" s="238" t="str">
        <f t="shared" si="104"/>
        <v/>
      </c>
      <c r="BO122" s="238" t="str">
        <f t="shared" si="105"/>
        <v/>
      </c>
      <c r="BQ122" s="238" t="str">
        <f t="shared" si="106"/>
        <v/>
      </c>
      <c r="BS122" s="238" t="str">
        <f t="shared" si="107"/>
        <v/>
      </c>
      <c r="BU122" s="238" t="str">
        <f t="shared" si="108"/>
        <v/>
      </c>
      <c r="BW122" s="238" t="str">
        <f t="shared" si="109"/>
        <v/>
      </c>
      <c r="BY122" s="238" t="str">
        <f t="shared" si="110"/>
        <v/>
      </c>
      <c r="CA122" s="238" t="str">
        <f t="shared" si="111"/>
        <v/>
      </c>
      <c r="CC122" s="238" t="str">
        <f t="shared" si="112"/>
        <v/>
      </c>
      <c r="CE122" s="238" t="str">
        <f t="shared" si="113"/>
        <v/>
      </c>
      <c r="CG122" s="238" t="str">
        <f t="shared" si="114"/>
        <v/>
      </c>
      <c r="CI122" s="238" t="str">
        <f t="shared" si="114"/>
        <v/>
      </c>
      <c r="CK122" s="238" t="str">
        <f t="shared" si="115"/>
        <v/>
      </c>
      <c r="CM122" s="238" t="str">
        <f t="shared" si="116"/>
        <v/>
      </c>
      <c r="CO122" s="238" t="str">
        <f t="shared" si="117"/>
        <v/>
      </c>
      <c r="CQ122" s="238" t="str">
        <f t="shared" si="118"/>
        <v/>
      </c>
      <c r="CS122" s="238" t="str">
        <f t="shared" si="119"/>
        <v/>
      </c>
      <c r="CU122" s="238" t="str">
        <f t="shared" si="120"/>
        <v/>
      </c>
      <c r="CW122" s="238" t="str">
        <f t="shared" si="121"/>
        <v/>
      </c>
      <c r="CY122" s="238" t="str">
        <f t="shared" si="122"/>
        <v/>
      </c>
      <c r="DA122" s="238" t="str">
        <f t="shared" si="123"/>
        <v/>
      </c>
      <c r="DC122" s="238" t="str">
        <f t="shared" si="124"/>
        <v/>
      </c>
      <c r="DE122" s="238" t="str">
        <f t="shared" si="125"/>
        <v/>
      </c>
      <c r="DG122" s="238" t="str">
        <f t="shared" si="126"/>
        <v/>
      </c>
      <c r="DI122" s="238" t="str">
        <f t="shared" si="127"/>
        <v/>
      </c>
      <c r="DK122" s="238" t="str">
        <f t="shared" si="128"/>
        <v/>
      </c>
      <c r="DM122" s="238" t="str">
        <f t="shared" si="129"/>
        <v/>
      </c>
      <c r="DO122" s="238" t="str">
        <f t="shared" si="130"/>
        <v/>
      </c>
      <c r="DQ122" s="238" t="str">
        <f t="shared" si="131"/>
        <v/>
      </c>
      <c r="DS122" s="238" t="str">
        <f t="shared" si="132"/>
        <v/>
      </c>
      <c r="DU122" s="238" t="str">
        <f t="shared" si="133"/>
        <v/>
      </c>
      <c r="DW122" s="238" t="str">
        <f t="shared" si="133"/>
        <v/>
      </c>
      <c r="DY122" s="238" t="str">
        <f t="shared" si="134"/>
        <v/>
      </c>
      <c r="EA122" s="238" t="str">
        <f t="shared" si="135"/>
        <v/>
      </c>
      <c r="EC122" s="238" t="str">
        <f t="shared" si="136"/>
        <v/>
      </c>
      <c r="EE122" s="238" t="str">
        <f t="shared" si="137"/>
        <v/>
      </c>
      <c r="EG122" s="238" t="str">
        <f t="shared" si="138"/>
        <v/>
      </c>
      <c r="EI122" s="238" t="str">
        <f t="shared" si="139"/>
        <v/>
      </c>
      <c r="EK122" s="238" t="str">
        <f t="shared" si="140"/>
        <v/>
      </c>
      <c r="EM122" s="238" t="str">
        <f t="shared" si="141"/>
        <v/>
      </c>
      <c r="EO122" s="238" t="str">
        <f t="shared" si="142"/>
        <v/>
      </c>
      <c r="EQ122" s="238" t="str">
        <f t="shared" si="143"/>
        <v/>
      </c>
      <c r="ES122" s="238" t="str">
        <f t="shared" si="144"/>
        <v/>
      </c>
      <c r="EU122" s="238" t="str">
        <f t="shared" si="145"/>
        <v/>
      </c>
      <c r="EW122" s="238" t="str">
        <f t="shared" si="146"/>
        <v/>
      </c>
      <c r="EY122" s="238" t="str">
        <f t="shared" si="147"/>
        <v/>
      </c>
      <c r="FA122" s="238" t="str">
        <f t="shared" si="148"/>
        <v/>
      </c>
      <c r="FC122" s="238" t="str">
        <f t="shared" si="149"/>
        <v/>
      </c>
      <c r="FE122" s="238" t="str">
        <f t="shared" si="150"/>
        <v/>
      </c>
      <c r="FG122" s="238" t="str">
        <f t="shared" si="151"/>
        <v/>
      </c>
    </row>
    <row r="123" spans="5:163" x14ac:dyDescent="0.25">
      <c r="E123" s="238" t="str">
        <f t="shared" si="76"/>
        <v/>
      </c>
      <c r="G123" s="238" t="str">
        <f t="shared" si="76"/>
        <v/>
      </c>
      <c r="I123" s="238" t="str">
        <f t="shared" si="77"/>
        <v/>
      </c>
      <c r="K123" s="238" t="str">
        <f t="shared" si="78"/>
        <v/>
      </c>
      <c r="M123" s="238" t="str">
        <f t="shared" si="79"/>
        <v/>
      </c>
      <c r="O123" s="238" t="str">
        <f t="shared" si="80"/>
        <v/>
      </c>
      <c r="Q123" s="238" t="str">
        <f t="shared" si="81"/>
        <v/>
      </c>
      <c r="S123" s="238" t="str">
        <f t="shared" si="82"/>
        <v/>
      </c>
      <c r="U123" s="238" t="str">
        <f t="shared" si="83"/>
        <v/>
      </c>
      <c r="W123" s="238" t="str">
        <f t="shared" si="84"/>
        <v/>
      </c>
      <c r="Y123" s="238" t="str">
        <f t="shared" si="85"/>
        <v/>
      </c>
      <c r="AA123" s="238" t="str">
        <f t="shared" si="86"/>
        <v/>
      </c>
      <c r="AC123" s="238" t="str">
        <f t="shared" si="87"/>
        <v/>
      </c>
      <c r="AE123" s="238" t="str">
        <f t="shared" si="88"/>
        <v/>
      </c>
      <c r="AG123" s="238" t="str">
        <f t="shared" si="89"/>
        <v/>
      </c>
      <c r="AI123" s="238" t="str">
        <f t="shared" si="90"/>
        <v/>
      </c>
      <c r="AK123" s="238" t="str">
        <f t="shared" si="91"/>
        <v/>
      </c>
      <c r="AM123" s="238" t="str">
        <f t="shared" si="92"/>
        <v/>
      </c>
      <c r="AO123" s="238" t="str">
        <f t="shared" si="93"/>
        <v/>
      </c>
      <c r="AQ123" s="238" t="str">
        <f t="shared" si="94"/>
        <v/>
      </c>
      <c r="AS123" s="238" t="str">
        <f t="shared" si="95"/>
        <v/>
      </c>
      <c r="AU123" s="238" t="str">
        <f t="shared" si="95"/>
        <v/>
      </c>
      <c r="AW123" s="238" t="str">
        <f t="shared" si="96"/>
        <v/>
      </c>
      <c r="AY123" s="238" t="str">
        <f t="shared" si="97"/>
        <v/>
      </c>
      <c r="BA123" s="238" t="str">
        <f t="shared" si="98"/>
        <v/>
      </c>
      <c r="BC123" s="238" t="str">
        <f t="shared" si="99"/>
        <v/>
      </c>
      <c r="BE123" s="238" t="str">
        <f t="shared" si="100"/>
        <v/>
      </c>
      <c r="BG123" s="238" t="str">
        <f t="shared" si="101"/>
        <v/>
      </c>
      <c r="BI123" s="238" t="str">
        <f t="shared" si="102"/>
        <v/>
      </c>
      <c r="BK123" s="238" t="str">
        <f t="shared" si="103"/>
        <v/>
      </c>
      <c r="BM123" s="238" t="str">
        <f t="shared" si="104"/>
        <v/>
      </c>
      <c r="BO123" s="238" t="str">
        <f t="shared" si="105"/>
        <v/>
      </c>
      <c r="BQ123" s="238" t="str">
        <f t="shared" si="106"/>
        <v/>
      </c>
      <c r="BS123" s="238" t="str">
        <f t="shared" si="107"/>
        <v/>
      </c>
      <c r="BU123" s="238" t="str">
        <f t="shared" si="108"/>
        <v/>
      </c>
      <c r="BW123" s="238" t="str">
        <f t="shared" si="109"/>
        <v/>
      </c>
      <c r="BY123" s="238" t="str">
        <f t="shared" si="110"/>
        <v/>
      </c>
      <c r="CA123" s="238" t="str">
        <f t="shared" si="111"/>
        <v/>
      </c>
      <c r="CC123" s="238" t="str">
        <f t="shared" si="112"/>
        <v/>
      </c>
      <c r="CE123" s="238" t="str">
        <f t="shared" si="113"/>
        <v/>
      </c>
      <c r="CG123" s="238" t="str">
        <f t="shared" si="114"/>
        <v/>
      </c>
      <c r="CI123" s="238" t="str">
        <f t="shared" si="114"/>
        <v/>
      </c>
      <c r="CK123" s="238" t="str">
        <f t="shared" si="115"/>
        <v/>
      </c>
      <c r="CM123" s="238" t="str">
        <f t="shared" si="116"/>
        <v/>
      </c>
      <c r="CO123" s="238" t="str">
        <f t="shared" si="117"/>
        <v/>
      </c>
      <c r="CQ123" s="238" t="str">
        <f t="shared" si="118"/>
        <v/>
      </c>
      <c r="CS123" s="238" t="str">
        <f t="shared" si="119"/>
        <v/>
      </c>
      <c r="CU123" s="238" t="str">
        <f t="shared" si="120"/>
        <v/>
      </c>
      <c r="CW123" s="238" t="str">
        <f t="shared" si="121"/>
        <v/>
      </c>
      <c r="CY123" s="238" t="str">
        <f t="shared" si="122"/>
        <v/>
      </c>
      <c r="DA123" s="238" t="str">
        <f t="shared" si="123"/>
        <v/>
      </c>
      <c r="DC123" s="238" t="str">
        <f t="shared" si="124"/>
        <v/>
      </c>
      <c r="DE123" s="238" t="str">
        <f t="shared" si="125"/>
        <v/>
      </c>
      <c r="DG123" s="238" t="str">
        <f t="shared" si="126"/>
        <v/>
      </c>
      <c r="DI123" s="238" t="str">
        <f t="shared" si="127"/>
        <v/>
      </c>
      <c r="DK123" s="238" t="str">
        <f t="shared" si="128"/>
        <v/>
      </c>
      <c r="DM123" s="238" t="str">
        <f t="shared" si="129"/>
        <v/>
      </c>
      <c r="DO123" s="238" t="str">
        <f t="shared" si="130"/>
        <v/>
      </c>
      <c r="DQ123" s="238" t="str">
        <f t="shared" si="131"/>
        <v/>
      </c>
      <c r="DS123" s="238" t="str">
        <f t="shared" si="132"/>
        <v/>
      </c>
      <c r="DU123" s="238" t="str">
        <f t="shared" si="133"/>
        <v/>
      </c>
      <c r="DW123" s="238" t="str">
        <f t="shared" si="133"/>
        <v/>
      </c>
      <c r="DY123" s="238" t="str">
        <f t="shared" si="134"/>
        <v/>
      </c>
      <c r="EA123" s="238" t="str">
        <f t="shared" si="135"/>
        <v/>
      </c>
      <c r="EC123" s="238" t="str">
        <f t="shared" si="136"/>
        <v/>
      </c>
      <c r="EE123" s="238" t="str">
        <f t="shared" si="137"/>
        <v/>
      </c>
      <c r="EG123" s="238" t="str">
        <f t="shared" si="138"/>
        <v/>
      </c>
      <c r="EI123" s="238" t="str">
        <f t="shared" si="139"/>
        <v/>
      </c>
      <c r="EK123" s="238" t="str">
        <f t="shared" si="140"/>
        <v/>
      </c>
      <c r="EM123" s="238" t="str">
        <f t="shared" si="141"/>
        <v/>
      </c>
      <c r="EO123" s="238" t="str">
        <f t="shared" si="142"/>
        <v/>
      </c>
      <c r="EQ123" s="238" t="str">
        <f t="shared" si="143"/>
        <v/>
      </c>
      <c r="ES123" s="238" t="str">
        <f t="shared" si="144"/>
        <v/>
      </c>
      <c r="EU123" s="238" t="str">
        <f t="shared" si="145"/>
        <v/>
      </c>
      <c r="EW123" s="238" t="str">
        <f t="shared" si="146"/>
        <v/>
      </c>
      <c r="EY123" s="238" t="str">
        <f t="shared" si="147"/>
        <v/>
      </c>
      <c r="FA123" s="238" t="str">
        <f t="shared" si="148"/>
        <v/>
      </c>
      <c r="FC123" s="238" t="str">
        <f t="shared" si="149"/>
        <v/>
      </c>
      <c r="FE123" s="238" t="str">
        <f t="shared" si="150"/>
        <v/>
      </c>
      <c r="FG123" s="238" t="str">
        <f t="shared" si="151"/>
        <v/>
      </c>
    </row>
    <row r="124" spans="5:163" x14ac:dyDescent="0.25">
      <c r="E124" s="238" t="str">
        <f t="shared" si="76"/>
        <v/>
      </c>
      <c r="G124" s="238" t="str">
        <f t="shared" si="76"/>
        <v/>
      </c>
      <c r="I124" s="238" t="str">
        <f t="shared" si="77"/>
        <v/>
      </c>
      <c r="K124" s="238" t="str">
        <f t="shared" si="78"/>
        <v/>
      </c>
      <c r="M124" s="238" t="str">
        <f t="shared" si="79"/>
        <v/>
      </c>
      <c r="O124" s="238" t="str">
        <f t="shared" si="80"/>
        <v/>
      </c>
      <c r="Q124" s="238" t="str">
        <f t="shared" si="81"/>
        <v/>
      </c>
      <c r="S124" s="238" t="str">
        <f t="shared" si="82"/>
        <v/>
      </c>
      <c r="U124" s="238" t="str">
        <f t="shared" si="83"/>
        <v/>
      </c>
      <c r="W124" s="238" t="str">
        <f t="shared" si="84"/>
        <v/>
      </c>
      <c r="Y124" s="238" t="str">
        <f t="shared" si="85"/>
        <v/>
      </c>
      <c r="AA124" s="238" t="str">
        <f t="shared" si="86"/>
        <v/>
      </c>
      <c r="AC124" s="238" t="str">
        <f t="shared" si="87"/>
        <v/>
      </c>
      <c r="AE124" s="238" t="str">
        <f t="shared" si="88"/>
        <v/>
      </c>
      <c r="AG124" s="238" t="str">
        <f t="shared" si="89"/>
        <v/>
      </c>
      <c r="AI124" s="238" t="str">
        <f t="shared" si="90"/>
        <v/>
      </c>
      <c r="AK124" s="238" t="str">
        <f t="shared" si="91"/>
        <v/>
      </c>
      <c r="AM124" s="238" t="str">
        <f t="shared" si="92"/>
        <v/>
      </c>
      <c r="AO124" s="238" t="str">
        <f t="shared" si="93"/>
        <v/>
      </c>
      <c r="AQ124" s="238" t="str">
        <f t="shared" si="94"/>
        <v/>
      </c>
      <c r="AS124" s="238" t="str">
        <f t="shared" si="95"/>
        <v/>
      </c>
      <c r="AU124" s="238" t="str">
        <f t="shared" si="95"/>
        <v/>
      </c>
      <c r="AW124" s="238" t="str">
        <f t="shared" si="96"/>
        <v/>
      </c>
      <c r="AY124" s="238" t="str">
        <f t="shared" si="97"/>
        <v/>
      </c>
      <c r="BA124" s="238" t="str">
        <f t="shared" si="98"/>
        <v/>
      </c>
      <c r="BC124" s="238" t="str">
        <f t="shared" si="99"/>
        <v/>
      </c>
      <c r="BE124" s="238" t="str">
        <f t="shared" si="100"/>
        <v/>
      </c>
      <c r="BG124" s="238" t="str">
        <f t="shared" si="101"/>
        <v/>
      </c>
      <c r="BI124" s="238" t="str">
        <f t="shared" si="102"/>
        <v/>
      </c>
      <c r="BK124" s="238" t="str">
        <f t="shared" si="103"/>
        <v/>
      </c>
      <c r="BM124" s="238" t="str">
        <f t="shared" si="104"/>
        <v/>
      </c>
      <c r="BO124" s="238" t="str">
        <f t="shared" si="105"/>
        <v/>
      </c>
      <c r="BQ124" s="238" t="str">
        <f t="shared" si="106"/>
        <v/>
      </c>
      <c r="BS124" s="238" t="str">
        <f t="shared" si="107"/>
        <v/>
      </c>
      <c r="BU124" s="238" t="str">
        <f t="shared" si="108"/>
        <v/>
      </c>
      <c r="BW124" s="238" t="str">
        <f t="shared" si="109"/>
        <v/>
      </c>
      <c r="BY124" s="238" t="str">
        <f t="shared" si="110"/>
        <v/>
      </c>
      <c r="CA124" s="238" t="str">
        <f t="shared" si="111"/>
        <v/>
      </c>
      <c r="CC124" s="238" t="str">
        <f t="shared" si="112"/>
        <v/>
      </c>
      <c r="CE124" s="238" t="str">
        <f t="shared" si="113"/>
        <v/>
      </c>
      <c r="CG124" s="238" t="str">
        <f t="shared" si="114"/>
        <v/>
      </c>
      <c r="CI124" s="238" t="str">
        <f t="shared" si="114"/>
        <v/>
      </c>
      <c r="CK124" s="238" t="str">
        <f t="shared" si="115"/>
        <v/>
      </c>
      <c r="CM124" s="238" t="str">
        <f t="shared" si="116"/>
        <v/>
      </c>
      <c r="CO124" s="238" t="str">
        <f t="shared" si="117"/>
        <v/>
      </c>
      <c r="CQ124" s="238" t="str">
        <f t="shared" si="118"/>
        <v/>
      </c>
      <c r="CS124" s="238" t="str">
        <f t="shared" si="119"/>
        <v/>
      </c>
      <c r="CU124" s="238" t="str">
        <f t="shared" si="120"/>
        <v/>
      </c>
      <c r="CW124" s="238" t="str">
        <f t="shared" si="121"/>
        <v/>
      </c>
      <c r="CY124" s="238" t="str">
        <f t="shared" si="122"/>
        <v/>
      </c>
      <c r="DA124" s="238" t="str">
        <f t="shared" si="123"/>
        <v/>
      </c>
      <c r="DC124" s="238" t="str">
        <f t="shared" si="124"/>
        <v/>
      </c>
      <c r="DE124" s="238" t="str">
        <f t="shared" si="125"/>
        <v/>
      </c>
      <c r="DG124" s="238" t="str">
        <f t="shared" si="126"/>
        <v/>
      </c>
      <c r="DI124" s="238" t="str">
        <f t="shared" si="127"/>
        <v/>
      </c>
      <c r="DK124" s="238" t="str">
        <f t="shared" si="128"/>
        <v/>
      </c>
      <c r="DM124" s="238" t="str">
        <f t="shared" si="129"/>
        <v/>
      </c>
      <c r="DO124" s="238" t="str">
        <f t="shared" si="130"/>
        <v/>
      </c>
      <c r="DQ124" s="238" t="str">
        <f t="shared" si="131"/>
        <v/>
      </c>
      <c r="DS124" s="238" t="str">
        <f t="shared" si="132"/>
        <v/>
      </c>
      <c r="DU124" s="238" t="str">
        <f t="shared" si="133"/>
        <v/>
      </c>
      <c r="DW124" s="238" t="str">
        <f t="shared" si="133"/>
        <v/>
      </c>
      <c r="DY124" s="238" t="str">
        <f t="shared" si="134"/>
        <v/>
      </c>
      <c r="EA124" s="238" t="str">
        <f t="shared" si="135"/>
        <v/>
      </c>
      <c r="EC124" s="238" t="str">
        <f t="shared" si="136"/>
        <v/>
      </c>
      <c r="EE124" s="238" t="str">
        <f t="shared" si="137"/>
        <v/>
      </c>
      <c r="EG124" s="238" t="str">
        <f t="shared" si="138"/>
        <v/>
      </c>
      <c r="EI124" s="238" t="str">
        <f t="shared" si="139"/>
        <v/>
      </c>
      <c r="EK124" s="238" t="str">
        <f t="shared" si="140"/>
        <v/>
      </c>
      <c r="EM124" s="238" t="str">
        <f t="shared" si="141"/>
        <v/>
      </c>
      <c r="EO124" s="238" t="str">
        <f t="shared" si="142"/>
        <v/>
      </c>
      <c r="EQ124" s="238" t="str">
        <f t="shared" si="143"/>
        <v/>
      </c>
      <c r="ES124" s="238" t="str">
        <f t="shared" si="144"/>
        <v/>
      </c>
      <c r="EU124" s="238" t="str">
        <f t="shared" si="145"/>
        <v/>
      </c>
      <c r="EW124" s="238" t="str">
        <f t="shared" si="146"/>
        <v/>
      </c>
      <c r="EY124" s="238" t="str">
        <f t="shared" si="147"/>
        <v/>
      </c>
      <c r="FA124" s="238" t="str">
        <f t="shared" si="148"/>
        <v/>
      </c>
      <c r="FC124" s="238" t="str">
        <f t="shared" si="149"/>
        <v/>
      </c>
      <c r="FE124" s="238" t="str">
        <f t="shared" si="150"/>
        <v/>
      </c>
      <c r="FG124" s="238" t="str">
        <f t="shared" si="151"/>
        <v/>
      </c>
    </row>
    <row r="125" spans="5:163" x14ac:dyDescent="0.25">
      <c r="E125" s="238" t="str">
        <f t="shared" si="76"/>
        <v/>
      </c>
      <c r="G125" s="238" t="str">
        <f t="shared" si="76"/>
        <v/>
      </c>
      <c r="I125" s="238" t="str">
        <f t="shared" si="77"/>
        <v/>
      </c>
      <c r="K125" s="238" t="str">
        <f t="shared" si="78"/>
        <v/>
      </c>
      <c r="M125" s="238" t="str">
        <f t="shared" si="79"/>
        <v/>
      </c>
      <c r="O125" s="238" t="str">
        <f t="shared" si="80"/>
        <v/>
      </c>
      <c r="Q125" s="238" t="str">
        <f t="shared" si="81"/>
        <v/>
      </c>
      <c r="S125" s="238" t="str">
        <f t="shared" si="82"/>
        <v/>
      </c>
      <c r="U125" s="238" t="str">
        <f t="shared" si="83"/>
        <v/>
      </c>
      <c r="W125" s="238" t="str">
        <f t="shared" si="84"/>
        <v/>
      </c>
      <c r="Y125" s="238" t="str">
        <f t="shared" si="85"/>
        <v/>
      </c>
      <c r="AA125" s="238" t="str">
        <f t="shared" si="86"/>
        <v/>
      </c>
      <c r="AC125" s="238" t="str">
        <f t="shared" si="87"/>
        <v/>
      </c>
      <c r="AE125" s="238" t="str">
        <f t="shared" si="88"/>
        <v/>
      </c>
      <c r="AG125" s="238" t="str">
        <f t="shared" si="89"/>
        <v/>
      </c>
      <c r="AI125" s="238" t="str">
        <f t="shared" si="90"/>
        <v/>
      </c>
      <c r="AK125" s="238" t="str">
        <f t="shared" si="91"/>
        <v/>
      </c>
      <c r="AM125" s="238" t="str">
        <f t="shared" si="92"/>
        <v/>
      </c>
      <c r="AO125" s="238" t="str">
        <f t="shared" si="93"/>
        <v/>
      </c>
      <c r="AQ125" s="238" t="str">
        <f t="shared" si="94"/>
        <v/>
      </c>
      <c r="AS125" s="238" t="str">
        <f t="shared" si="95"/>
        <v/>
      </c>
      <c r="AU125" s="238" t="str">
        <f t="shared" si="95"/>
        <v/>
      </c>
      <c r="AW125" s="238" t="str">
        <f t="shared" si="96"/>
        <v/>
      </c>
      <c r="AY125" s="238" t="str">
        <f t="shared" si="97"/>
        <v/>
      </c>
      <c r="BA125" s="238" t="str">
        <f t="shared" si="98"/>
        <v/>
      </c>
      <c r="BC125" s="238" t="str">
        <f t="shared" si="99"/>
        <v/>
      </c>
      <c r="BE125" s="238" t="str">
        <f t="shared" si="100"/>
        <v/>
      </c>
      <c r="BG125" s="238" t="str">
        <f t="shared" si="101"/>
        <v/>
      </c>
      <c r="BI125" s="238" t="str">
        <f t="shared" si="102"/>
        <v/>
      </c>
      <c r="BK125" s="238" t="str">
        <f t="shared" si="103"/>
        <v/>
      </c>
      <c r="BM125" s="238" t="str">
        <f t="shared" si="104"/>
        <v/>
      </c>
      <c r="BO125" s="238" t="str">
        <f t="shared" si="105"/>
        <v/>
      </c>
      <c r="BQ125" s="238" t="str">
        <f t="shared" si="106"/>
        <v/>
      </c>
      <c r="BS125" s="238" t="str">
        <f t="shared" si="107"/>
        <v/>
      </c>
      <c r="BU125" s="238" t="str">
        <f t="shared" si="108"/>
        <v/>
      </c>
      <c r="BW125" s="238" t="str">
        <f t="shared" si="109"/>
        <v/>
      </c>
      <c r="BY125" s="238" t="str">
        <f t="shared" si="110"/>
        <v/>
      </c>
      <c r="CA125" s="238" t="str">
        <f t="shared" si="111"/>
        <v/>
      </c>
      <c r="CC125" s="238" t="str">
        <f t="shared" si="112"/>
        <v/>
      </c>
      <c r="CE125" s="238" t="str">
        <f t="shared" si="113"/>
        <v/>
      </c>
      <c r="CG125" s="238" t="str">
        <f t="shared" si="114"/>
        <v/>
      </c>
      <c r="CI125" s="238" t="str">
        <f t="shared" si="114"/>
        <v/>
      </c>
      <c r="CK125" s="238" t="str">
        <f t="shared" si="115"/>
        <v/>
      </c>
      <c r="CM125" s="238" t="str">
        <f t="shared" si="116"/>
        <v/>
      </c>
      <c r="CO125" s="238" t="str">
        <f t="shared" si="117"/>
        <v/>
      </c>
      <c r="CQ125" s="238" t="str">
        <f t="shared" si="118"/>
        <v/>
      </c>
      <c r="CS125" s="238" t="str">
        <f t="shared" si="119"/>
        <v/>
      </c>
      <c r="CU125" s="238" t="str">
        <f t="shared" si="120"/>
        <v/>
      </c>
      <c r="CW125" s="238" t="str">
        <f t="shared" si="121"/>
        <v/>
      </c>
      <c r="CY125" s="238" t="str">
        <f t="shared" si="122"/>
        <v/>
      </c>
      <c r="DA125" s="238" t="str">
        <f t="shared" si="123"/>
        <v/>
      </c>
      <c r="DC125" s="238" t="str">
        <f t="shared" si="124"/>
        <v/>
      </c>
      <c r="DE125" s="238" t="str">
        <f t="shared" si="125"/>
        <v/>
      </c>
      <c r="DG125" s="238" t="str">
        <f t="shared" si="126"/>
        <v/>
      </c>
      <c r="DI125" s="238" t="str">
        <f t="shared" si="127"/>
        <v/>
      </c>
      <c r="DK125" s="238" t="str">
        <f t="shared" si="128"/>
        <v/>
      </c>
      <c r="DM125" s="238" t="str">
        <f t="shared" si="129"/>
        <v/>
      </c>
      <c r="DO125" s="238" t="str">
        <f t="shared" si="130"/>
        <v/>
      </c>
      <c r="DQ125" s="238" t="str">
        <f t="shared" si="131"/>
        <v/>
      </c>
      <c r="DS125" s="238" t="str">
        <f t="shared" si="132"/>
        <v/>
      </c>
      <c r="DU125" s="238" t="str">
        <f t="shared" si="133"/>
        <v/>
      </c>
      <c r="DW125" s="238" t="str">
        <f t="shared" si="133"/>
        <v/>
      </c>
      <c r="DY125" s="238" t="str">
        <f t="shared" si="134"/>
        <v/>
      </c>
      <c r="EA125" s="238" t="str">
        <f t="shared" si="135"/>
        <v/>
      </c>
      <c r="EC125" s="238" t="str">
        <f t="shared" si="136"/>
        <v/>
      </c>
      <c r="EE125" s="238" t="str">
        <f t="shared" si="137"/>
        <v/>
      </c>
      <c r="EG125" s="238" t="str">
        <f t="shared" si="138"/>
        <v/>
      </c>
      <c r="EI125" s="238" t="str">
        <f t="shared" si="139"/>
        <v/>
      </c>
      <c r="EK125" s="238" t="str">
        <f t="shared" si="140"/>
        <v/>
      </c>
      <c r="EM125" s="238" t="str">
        <f t="shared" si="141"/>
        <v/>
      </c>
      <c r="EO125" s="238" t="str">
        <f t="shared" si="142"/>
        <v/>
      </c>
      <c r="EQ125" s="238" t="str">
        <f t="shared" si="143"/>
        <v/>
      </c>
      <c r="ES125" s="238" t="str">
        <f t="shared" si="144"/>
        <v/>
      </c>
      <c r="EU125" s="238" t="str">
        <f t="shared" si="145"/>
        <v/>
      </c>
      <c r="EW125" s="238" t="str">
        <f t="shared" si="146"/>
        <v/>
      </c>
      <c r="EY125" s="238" t="str">
        <f t="shared" si="147"/>
        <v/>
      </c>
      <c r="FA125" s="238" t="str">
        <f t="shared" si="148"/>
        <v/>
      </c>
      <c r="FC125" s="238" t="str">
        <f t="shared" si="149"/>
        <v/>
      </c>
      <c r="FE125" s="238" t="str">
        <f t="shared" si="150"/>
        <v/>
      </c>
      <c r="FG125" s="238" t="str">
        <f t="shared" si="151"/>
        <v/>
      </c>
    </row>
    <row r="126" spans="5:163" x14ac:dyDescent="0.25">
      <c r="E126" s="238" t="str">
        <f t="shared" si="76"/>
        <v/>
      </c>
      <c r="G126" s="238" t="str">
        <f t="shared" si="76"/>
        <v/>
      </c>
      <c r="I126" s="238" t="str">
        <f t="shared" si="77"/>
        <v/>
      </c>
      <c r="K126" s="238" t="str">
        <f t="shared" si="78"/>
        <v/>
      </c>
      <c r="M126" s="238" t="str">
        <f t="shared" si="79"/>
        <v/>
      </c>
      <c r="O126" s="238" t="str">
        <f t="shared" si="80"/>
        <v/>
      </c>
      <c r="Q126" s="238" t="str">
        <f t="shared" si="81"/>
        <v/>
      </c>
      <c r="S126" s="238" t="str">
        <f t="shared" si="82"/>
        <v/>
      </c>
      <c r="U126" s="238" t="str">
        <f t="shared" si="83"/>
        <v/>
      </c>
      <c r="W126" s="238" t="str">
        <f t="shared" si="84"/>
        <v/>
      </c>
      <c r="Y126" s="238" t="str">
        <f t="shared" si="85"/>
        <v/>
      </c>
      <c r="AA126" s="238" t="str">
        <f t="shared" si="86"/>
        <v/>
      </c>
      <c r="AC126" s="238" t="str">
        <f t="shared" si="87"/>
        <v/>
      </c>
      <c r="AE126" s="238" t="str">
        <f t="shared" si="88"/>
        <v/>
      </c>
      <c r="AG126" s="238" t="str">
        <f t="shared" si="89"/>
        <v/>
      </c>
      <c r="AI126" s="238" t="str">
        <f t="shared" si="90"/>
        <v/>
      </c>
      <c r="AK126" s="238" t="str">
        <f t="shared" si="91"/>
        <v/>
      </c>
      <c r="AM126" s="238" t="str">
        <f t="shared" si="92"/>
        <v/>
      </c>
      <c r="AO126" s="238" t="str">
        <f t="shared" si="93"/>
        <v/>
      </c>
      <c r="AQ126" s="238" t="str">
        <f t="shared" si="94"/>
        <v/>
      </c>
      <c r="AS126" s="238" t="str">
        <f t="shared" si="95"/>
        <v/>
      </c>
      <c r="AU126" s="238" t="str">
        <f t="shared" si="95"/>
        <v/>
      </c>
      <c r="AW126" s="238" t="str">
        <f t="shared" si="96"/>
        <v/>
      </c>
      <c r="AY126" s="238" t="str">
        <f t="shared" si="97"/>
        <v/>
      </c>
      <c r="BA126" s="238" t="str">
        <f t="shared" si="98"/>
        <v/>
      </c>
      <c r="BC126" s="238" t="str">
        <f t="shared" si="99"/>
        <v/>
      </c>
      <c r="BE126" s="238" t="str">
        <f t="shared" si="100"/>
        <v/>
      </c>
      <c r="BG126" s="238" t="str">
        <f t="shared" si="101"/>
        <v/>
      </c>
      <c r="BI126" s="238" t="str">
        <f t="shared" si="102"/>
        <v/>
      </c>
      <c r="BK126" s="238" t="str">
        <f t="shared" si="103"/>
        <v/>
      </c>
      <c r="BM126" s="238" t="str">
        <f t="shared" si="104"/>
        <v/>
      </c>
      <c r="BO126" s="238" t="str">
        <f t="shared" si="105"/>
        <v/>
      </c>
      <c r="BQ126" s="238" t="str">
        <f t="shared" si="106"/>
        <v/>
      </c>
      <c r="BS126" s="238" t="str">
        <f t="shared" si="107"/>
        <v/>
      </c>
      <c r="BU126" s="238" t="str">
        <f t="shared" si="108"/>
        <v/>
      </c>
      <c r="BW126" s="238" t="str">
        <f t="shared" si="109"/>
        <v/>
      </c>
      <c r="BY126" s="238" t="str">
        <f t="shared" si="110"/>
        <v/>
      </c>
      <c r="CA126" s="238" t="str">
        <f t="shared" si="111"/>
        <v/>
      </c>
      <c r="CC126" s="238" t="str">
        <f t="shared" si="112"/>
        <v/>
      </c>
      <c r="CE126" s="238" t="str">
        <f t="shared" si="113"/>
        <v/>
      </c>
      <c r="CG126" s="238" t="str">
        <f t="shared" si="114"/>
        <v/>
      </c>
      <c r="CI126" s="238" t="str">
        <f t="shared" si="114"/>
        <v/>
      </c>
      <c r="CK126" s="238" t="str">
        <f t="shared" si="115"/>
        <v/>
      </c>
      <c r="CM126" s="238" t="str">
        <f t="shared" si="116"/>
        <v/>
      </c>
      <c r="CO126" s="238" t="str">
        <f t="shared" si="117"/>
        <v/>
      </c>
      <c r="CQ126" s="238" t="str">
        <f t="shared" si="118"/>
        <v/>
      </c>
      <c r="CS126" s="238" t="str">
        <f t="shared" si="119"/>
        <v/>
      </c>
      <c r="CU126" s="238" t="str">
        <f t="shared" si="120"/>
        <v/>
      </c>
      <c r="CW126" s="238" t="str">
        <f t="shared" si="121"/>
        <v/>
      </c>
      <c r="CY126" s="238" t="str">
        <f t="shared" si="122"/>
        <v/>
      </c>
      <c r="DA126" s="238" t="str">
        <f t="shared" si="123"/>
        <v/>
      </c>
      <c r="DC126" s="238" t="str">
        <f t="shared" si="124"/>
        <v/>
      </c>
      <c r="DE126" s="238" t="str">
        <f t="shared" si="125"/>
        <v/>
      </c>
      <c r="DG126" s="238" t="str">
        <f t="shared" si="126"/>
        <v/>
      </c>
      <c r="DI126" s="238" t="str">
        <f t="shared" si="127"/>
        <v/>
      </c>
      <c r="DK126" s="238" t="str">
        <f t="shared" si="128"/>
        <v/>
      </c>
      <c r="DM126" s="238" t="str">
        <f t="shared" si="129"/>
        <v/>
      </c>
      <c r="DO126" s="238" t="str">
        <f t="shared" si="130"/>
        <v/>
      </c>
      <c r="DQ126" s="238" t="str">
        <f t="shared" si="131"/>
        <v/>
      </c>
      <c r="DS126" s="238" t="str">
        <f t="shared" si="132"/>
        <v/>
      </c>
      <c r="DU126" s="238" t="str">
        <f t="shared" si="133"/>
        <v/>
      </c>
      <c r="DW126" s="238" t="str">
        <f t="shared" si="133"/>
        <v/>
      </c>
      <c r="DY126" s="238" t="str">
        <f t="shared" si="134"/>
        <v/>
      </c>
      <c r="EA126" s="238" t="str">
        <f t="shared" si="135"/>
        <v/>
      </c>
      <c r="EC126" s="238" t="str">
        <f t="shared" si="136"/>
        <v/>
      </c>
      <c r="EE126" s="238" t="str">
        <f t="shared" si="137"/>
        <v/>
      </c>
      <c r="EG126" s="238" t="str">
        <f t="shared" si="138"/>
        <v/>
      </c>
      <c r="EI126" s="238" t="str">
        <f t="shared" si="139"/>
        <v/>
      </c>
      <c r="EK126" s="238" t="str">
        <f t="shared" si="140"/>
        <v/>
      </c>
      <c r="EM126" s="238" t="str">
        <f t="shared" si="141"/>
        <v/>
      </c>
      <c r="EO126" s="238" t="str">
        <f t="shared" si="142"/>
        <v/>
      </c>
      <c r="EQ126" s="238" t="str">
        <f t="shared" si="143"/>
        <v/>
      </c>
      <c r="ES126" s="238" t="str">
        <f t="shared" si="144"/>
        <v/>
      </c>
      <c r="EU126" s="238" t="str">
        <f t="shared" si="145"/>
        <v/>
      </c>
      <c r="EW126" s="238" t="str">
        <f t="shared" si="146"/>
        <v/>
      </c>
      <c r="EY126" s="238" t="str">
        <f t="shared" si="147"/>
        <v/>
      </c>
      <c r="FA126" s="238" t="str">
        <f t="shared" si="148"/>
        <v/>
      </c>
      <c r="FC126" s="238" t="str">
        <f t="shared" si="149"/>
        <v/>
      </c>
      <c r="FE126" s="238" t="str">
        <f t="shared" si="150"/>
        <v/>
      </c>
      <c r="FG126" s="238" t="str">
        <f t="shared" si="151"/>
        <v/>
      </c>
    </row>
    <row r="127" spans="5:163" x14ac:dyDescent="0.25">
      <c r="E127" s="238" t="str">
        <f t="shared" si="76"/>
        <v/>
      </c>
      <c r="G127" s="238" t="str">
        <f t="shared" si="76"/>
        <v/>
      </c>
      <c r="I127" s="238" t="str">
        <f t="shared" si="77"/>
        <v/>
      </c>
      <c r="K127" s="238" t="str">
        <f t="shared" si="78"/>
        <v/>
      </c>
      <c r="M127" s="238" t="str">
        <f t="shared" si="79"/>
        <v/>
      </c>
      <c r="O127" s="238" t="str">
        <f t="shared" si="80"/>
        <v/>
      </c>
      <c r="Q127" s="238" t="str">
        <f t="shared" si="81"/>
        <v/>
      </c>
      <c r="S127" s="238" t="str">
        <f t="shared" si="82"/>
        <v/>
      </c>
      <c r="U127" s="238" t="str">
        <f t="shared" si="83"/>
        <v/>
      </c>
      <c r="W127" s="238" t="str">
        <f t="shared" si="84"/>
        <v/>
      </c>
      <c r="Y127" s="238" t="str">
        <f t="shared" si="85"/>
        <v/>
      </c>
      <c r="AA127" s="238" t="str">
        <f t="shared" si="86"/>
        <v/>
      </c>
      <c r="AC127" s="238" t="str">
        <f t="shared" si="87"/>
        <v/>
      </c>
      <c r="AE127" s="238" t="str">
        <f t="shared" si="88"/>
        <v/>
      </c>
      <c r="AG127" s="238" t="str">
        <f t="shared" si="89"/>
        <v/>
      </c>
      <c r="AI127" s="238" t="str">
        <f t="shared" si="90"/>
        <v/>
      </c>
      <c r="AK127" s="238" t="str">
        <f t="shared" si="91"/>
        <v/>
      </c>
      <c r="AM127" s="238" t="str">
        <f t="shared" si="92"/>
        <v/>
      </c>
      <c r="AO127" s="238" t="str">
        <f t="shared" si="93"/>
        <v/>
      </c>
      <c r="AQ127" s="238" t="str">
        <f t="shared" si="94"/>
        <v/>
      </c>
      <c r="AS127" s="238" t="str">
        <f t="shared" si="95"/>
        <v/>
      </c>
      <c r="AU127" s="238" t="str">
        <f t="shared" si="95"/>
        <v/>
      </c>
      <c r="AW127" s="238" t="str">
        <f t="shared" si="96"/>
        <v/>
      </c>
      <c r="AY127" s="238" t="str">
        <f t="shared" si="97"/>
        <v/>
      </c>
      <c r="BA127" s="238" t="str">
        <f t="shared" si="98"/>
        <v/>
      </c>
      <c r="BC127" s="238" t="str">
        <f t="shared" si="99"/>
        <v/>
      </c>
      <c r="BE127" s="238" t="str">
        <f t="shared" si="100"/>
        <v/>
      </c>
      <c r="BG127" s="238" t="str">
        <f t="shared" si="101"/>
        <v/>
      </c>
      <c r="BI127" s="238" t="str">
        <f t="shared" si="102"/>
        <v/>
      </c>
      <c r="BK127" s="238" t="str">
        <f t="shared" si="103"/>
        <v/>
      </c>
      <c r="BM127" s="238" t="str">
        <f t="shared" si="104"/>
        <v/>
      </c>
      <c r="BO127" s="238" t="str">
        <f t="shared" si="105"/>
        <v/>
      </c>
      <c r="BQ127" s="238" t="str">
        <f t="shared" si="106"/>
        <v/>
      </c>
      <c r="BS127" s="238" t="str">
        <f t="shared" si="107"/>
        <v/>
      </c>
      <c r="BU127" s="238" t="str">
        <f t="shared" si="108"/>
        <v/>
      </c>
      <c r="BW127" s="238" t="str">
        <f t="shared" si="109"/>
        <v/>
      </c>
      <c r="BY127" s="238" t="str">
        <f t="shared" si="110"/>
        <v/>
      </c>
      <c r="CA127" s="238" t="str">
        <f t="shared" si="111"/>
        <v/>
      </c>
      <c r="CC127" s="238" t="str">
        <f t="shared" si="112"/>
        <v/>
      </c>
      <c r="CE127" s="238" t="str">
        <f t="shared" si="113"/>
        <v/>
      </c>
      <c r="CG127" s="238" t="str">
        <f t="shared" si="114"/>
        <v/>
      </c>
      <c r="CI127" s="238" t="str">
        <f t="shared" si="114"/>
        <v/>
      </c>
      <c r="CK127" s="238" t="str">
        <f t="shared" si="115"/>
        <v/>
      </c>
      <c r="CM127" s="238" t="str">
        <f t="shared" si="116"/>
        <v/>
      </c>
      <c r="CO127" s="238" t="str">
        <f t="shared" si="117"/>
        <v/>
      </c>
      <c r="CQ127" s="238" t="str">
        <f t="shared" si="118"/>
        <v/>
      </c>
      <c r="CS127" s="238" t="str">
        <f t="shared" si="119"/>
        <v/>
      </c>
      <c r="CU127" s="238" t="str">
        <f t="shared" si="120"/>
        <v/>
      </c>
      <c r="CW127" s="238" t="str">
        <f t="shared" si="121"/>
        <v/>
      </c>
      <c r="CY127" s="238" t="str">
        <f t="shared" si="122"/>
        <v/>
      </c>
      <c r="DA127" s="238" t="str">
        <f t="shared" si="123"/>
        <v/>
      </c>
      <c r="DC127" s="238" t="str">
        <f t="shared" si="124"/>
        <v/>
      </c>
      <c r="DE127" s="238" t="str">
        <f t="shared" si="125"/>
        <v/>
      </c>
      <c r="DG127" s="238" t="str">
        <f t="shared" si="126"/>
        <v/>
      </c>
      <c r="DI127" s="238" t="str">
        <f t="shared" si="127"/>
        <v/>
      </c>
      <c r="DK127" s="238" t="str">
        <f t="shared" si="128"/>
        <v/>
      </c>
      <c r="DM127" s="238" t="str">
        <f t="shared" si="129"/>
        <v/>
      </c>
      <c r="DO127" s="238" t="str">
        <f t="shared" si="130"/>
        <v/>
      </c>
      <c r="DQ127" s="238" t="str">
        <f t="shared" si="131"/>
        <v/>
      </c>
      <c r="DS127" s="238" t="str">
        <f t="shared" si="132"/>
        <v/>
      </c>
      <c r="DU127" s="238" t="str">
        <f t="shared" si="133"/>
        <v/>
      </c>
      <c r="DW127" s="238" t="str">
        <f t="shared" si="133"/>
        <v/>
      </c>
      <c r="DY127" s="238" t="str">
        <f t="shared" si="134"/>
        <v/>
      </c>
      <c r="EA127" s="238" t="str">
        <f t="shared" si="135"/>
        <v/>
      </c>
      <c r="EC127" s="238" t="str">
        <f t="shared" si="136"/>
        <v/>
      </c>
      <c r="EE127" s="238" t="str">
        <f t="shared" si="137"/>
        <v/>
      </c>
      <c r="EG127" s="238" t="str">
        <f t="shared" si="138"/>
        <v/>
      </c>
      <c r="EI127" s="238" t="str">
        <f t="shared" si="139"/>
        <v/>
      </c>
      <c r="EK127" s="238" t="str">
        <f t="shared" si="140"/>
        <v/>
      </c>
      <c r="EM127" s="238" t="str">
        <f t="shared" si="141"/>
        <v/>
      </c>
      <c r="EO127" s="238" t="str">
        <f t="shared" si="142"/>
        <v/>
      </c>
      <c r="EQ127" s="238" t="str">
        <f t="shared" si="143"/>
        <v/>
      </c>
      <c r="ES127" s="238" t="str">
        <f t="shared" si="144"/>
        <v/>
      </c>
      <c r="EU127" s="238" t="str">
        <f t="shared" si="145"/>
        <v/>
      </c>
      <c r="EW127" s="238" t="str">
        <f t="shared" si="146"/>
        <v/>
      </c>
      <c r="EY127" s="238" t="str">
        <f t="shared" si="147"/>
        <v/>
      </c>
      <c r="FA127" s="238" t="str">
        <f t="shared" si="148"/>
        <v/>
      </c>
      <c r="FC127" s="238" t="str">
        <f t="shared" si="149"/>
        <v/>
      </c>
      <c r="FE127" s="238" t="str">
        <f t="shared" si="150"/>
        <v/>
      </c>
      <c r="FG127" s="238" t="str">
        <f t="shared" si="151"/>
        <v/>
      </c>
    </row>
    <row r="128" spans="5:163" x14ac:dyDescent="0.25">
      <c r="E128" s="238" t="str">
        <f t="shared" si="76"/>
        <v/>
      </c>
      <c r="G128" s="238" t="str">
        <f t="shared" si="76"/>
        <v/>
      </c>
      <c r="I128" s="238" t="str">
        <f t="shared" si="77"/>
        <v/>
      </c>
      <c r="K128" s="238" t="str">
        <f t="shared" si="78"/>
        <v/>
      </c>
      <c r="M128" s="238" t="str">
        <f t="shared" si="79"/>
        <v/>
      </c>
      <c r="O128" s="238" t="str">
        <f t="shared" si="80"/>
        <v/>
      </c>
      <c r="Q128" s="238" t="str">
        <f t="shared" si="81"/>
        <v/>
      </c>
      <c r="S128" s="238" t="str">
        <f t="shared" si="82"/>
        <v/>
      </c>
      <c r="U128" s="238" t="str">
        <f t="shared" si="83"/>
        <v/>
      </c>
      <c r="W128" s="238" t="str">
        <f t="shared" si="84"/>
        <v/>
      </c>
      <c r="Y128" s="238" t="str">
        <f t="shared" si="85"/>
        <v/>
      </c>
      <c r="AA128" s="238" t="str">
        <f t="shared" si="86"/>
        <v/>
      </c>
      <c r="AC128" s="238" t="str">
        <f t="shared" si="87"/>
        <v/>
      </c>
      <c r="AE128" s="238" t="str">
        <f t="shared" si="88"/>
        <v/>
      </c>
      <c r="AG128" s="238" t="str">
        <f t="shared" si="89"/>
        <v/>
      </c>
      <c r="AI128" s="238" t="str">
        <f t="shared" si="90"/>
        <v/>
      </c>
      <c r="AK128" s="238" t="str">
        <f t="shared" si="91"/>
        <v/>
      </c>
      <c r="AM128" s="238" t="str">
        <f t="shared" si="92"/>
        <v/>
      </c>
      <c r="AO128" s="238" t="str">
        <f t="shared" si="93"/>
        <v/>
      </c>
      <c r="AQ128" s="238" t="str">
        <f t="shared" si="94"/>
        <v/>
      </c>
      <c r="AS128" s="238" t="str">
        <f t="shared" si="95"/>
        <v/>
      </c>
      <c r="AU128" s="238" t="str">
        <f t="shared" si="95"/>
        <v/>
      </c>
      <c r="AW128" s="238" t="str">
        <f t="shared" si="96"/>
        <v/>
      </c>
      <c r="AY128" s="238" t="str">
        <f t="shared" si="97"/>
        <v/>
      </c>
      <c r="BA128" s="238" t="str">
        <f t="shared" si="98"/>
        <v/>
      </c>
      <c r="BC128" s="238" t="str">
        <f t="shared" si="99"/>
        <v/>
      </c>
      <c r="BE128" s="238" t="str">
        <f t="shared" si="100"/>
        <v/>
      </c>
      <c r="BG128" s="238" t="str">
        <f t="shared" si="101"/>
        <v/>
      </c>
      <c r="BI128" s="238" t="str">
        <f t="shared" si="102"/>
        <v/>
      </c>
      <c r="BK128" s="238" t="str">
        <f t="shared" si="103"/>
        <v/>
      </c>
      <c r="BM128" s="238" t="str">
        <f t="shared" si="104"/>
        <v/>
      </c>
      <c r="BO128" s="238" t="str">
        <f t="shared" si="105"/>
        <v/>
      </c>
      <c r="BQ128" s="238" t="str">
        <f t="shared" si="106"/>
        <v/>
      </c>
      <c r="BS128" s="238" t="str">
        <f t="shared" si="107"/>
        <v/>
      </c>
      <c r="BU128" s="238" t="str">
        <f t="shared" si="108"/>
        <v/>
      </c>
      <c r="BW128" s="238" t="str">
        <f t="shared" si="109"/>
        <v/>
      </c>
      <c r="BY128" s="238" t="str">
        <f t="shared" si="110"/>
        <v/>
      </c>
      <c r="CA128" s="238" t="str">
        <f t="shared" si="111"/>
        <v/>
      </c>
      <c r="CC128" s="238" t="str">
        <f t="shared" si="112"/>
        <v/>
      </c>
      <c r="CE128" s="238" t="str">
        <f t="shared" si="113"/>
        <v/>
      </c>
      <c r="CG128" s="238" t="str">
        <f t="shared" si="114"/>
        <v/>
      </c>
      <c r="CI128" s="238" t="str">
        <f t="shared" si="114"/>
        <v/>
      </c>
      <c r="CK128" s="238" t="str">
        <f t="shared" si="115"/>
        <v/>
      </c>
      <c r="CM128" s="238" t="str">
        <f t="shared" si="116"/>
        <v/>
      </c>
      <c r="CO128" s="238" t="str">
        <f t="shared" si="117"/>
        <v/>
      </c>
      <c r="CQ128" s="238" t="str">
        <f t="shared" si="118"/>
        <v/>
      </c>
      <c r="CS128" s="238" t="str">
        <f t="shared" si="119"/>
        <v/>
      </c>
      <c r="CU128" s="238" t="str">
        <f t="shared" si="120"/>
        <v/>
      </c>
      <c r="CW128" s="238" t="str">
        <f t="shared" si="121"/>
        <v/>
      </c>
      <c r="CY128" s="238" t="str">
        <f t="shared" si="122"/>
        <v/>
      </c>
      <c r="DA128" s="238" t="str">
        <f t="shared" si="123"/>
        <v/>
      </c>
      <c r="DC128" s="238" t="str">
        <f t="shared" si="124"/>
        <v/>
      </c>
      <c r="DE128" s="238" t="str">
        <f t="shared" si="125"/>
        <v/>
      </c>
      <c r="DG128" s="238" t="str">
        <f t="shared" si="126"/>
        <v/>
      </c>
      <c r="DI128" s="238" t="str">
        <f t="shared" si="127"/>
        <v/>
      </c>
      <c r="DK128" s="238" t="str">
        <f t="shared" si="128"/>
        <v/>
      </c>
      <c r="DM128" s="238" t="str">
        <f t="shared" si="129"/>
        <v/>
      </c>
      <c r="DO128" s="238" t="str">
        <f t="shared" si="130"/>
        <v/>
      </c>
      <c r="DQ128" s="238" t="str">
        <f t="shared" si="131"/>
        <v/>
      </c>
      <c r="DS128" s="238" t="str">
        <f t="shared" si="132"/>
        <v/>
      </c>
      <c r="DU128" s="238" t="str">
        <f t="shared" si="133"/>
        <v/>
      </c>
      <c r="DW128" s="238" t="str">
        <f t="shared" si="133"/>
        <v/>
      </c>
      <c r="DY128" s="238" t="str">
        <f t="shared" si="134"/>
        <v/>
      </c>
      <c r="EA128" s="238" t="str">
        <f t="shared" si="135"/>
        <v/>
      </c>
      <c r="EC128" s="238" t="str">
        <f t="shared" si="136"/>
        <v/>
      </c>
      <c r="EE128" s="238" t="str">
        <f t="shared" si="137"/>
        <v/>
      </c>
      <c r="EG128" s="238" t="str">
        <f t="shared" si="138"/>
        <v/>
      </c>
      <c r="EI128" s="238" t="str">
        <f t="shared" si="139"/>
        <v/>
      </c>
      <c r="EK128" s="238" t="str">
        <f t="shared" si="140"/>
        <v/>
      </c>
      <c r="EM128" s="238" t="str">
        <f t="shared" si="141"/>
        <v/>
      </c>
      <c r="EO128" s="238" t="str">
        <f t="shared" si="142"/>
        <v/>
      </c>
      <c r="EQ128" s="238" t="str">
        <f t="shared" si="143"/>
        <v/>
      </c>
      <c r="ES128" s="238" t="str">
        <f t="shared" si="144"/>
        <v/>
      </c>
      <c r="EU128" s="238" t="str">
        <f t="shared" si="145"/>
        <v/>
      </c>
      <c r="EW128" s="238" t="str">
        <f t="shared" si="146"/>
        <v/>
      </c>
      <c r="EY128" s="238" t="str">
        <f t="shared" si="147"/>
        <v/>
      </c>
      <c r="FA128" s="238" t="str">
        <f t="shared" si="148"/>
        <v/>
      </c>
      <c r="FC128" s="238" t="str">
        <f t="shared" si="149"/>
        <v/>
      </c>
      <c r="FE128" s="238" t="str">
        <f t="shared" si="150"/>
        <v/>
      </c>
      <c r="FG128" s="238" t="str">
        <f t="shared" si="151"/>
        <v/>
      </c>
    </row>
    <row r="129" spans="5:163" x14ac:dyDescent="0.25">
      <c r="E129" s="238" t="str">
        <f t="shared" si="76"/>
        <v/>
      </c>
      <c r="G129" s="238" t="str">
        <f t="shared" si="76"/>
        <v/>
      </c>
      <c r="I129" s="238" t="str">
        <f t="shared" si="77"/>
        <v/>
      </c>
      <c r="K129" s="238" t="str">
        <f t="shared" si="78"/>
        <v/>
      </c>
      <c r="M129" s="238" t="str">
        <f t="shared" si="79"/>
        <v/>
      </c>
      <c r="O129" s="238" t="str">
        <f t="shared" si="80"/>
        <v/>
      </c>
      <c r="Q129" s="238" t="str">
        <f t="shared" si="81"/>
        <v/>
      </c>
      <c r="S129" s="238" t="str">
        <f t="shared" si="82"/>
        <v/>
      </c>
      <c r="U129" s="238" t="str">
        <f t="shared" si="83"/>
        <v/>
      </c>
      <c r="W129" s="238" t="str">
        <f t="shared" si="84"/>
        <v/>
      </c>
      <c r="Y129" s="238" t="str">
        <f t="shared" si="85"/>
        <v/>
      </c>
      <c r="AA129" s="238" t="str">
        <f t="shared" si="86"/>
        <v/>
      </c>
      <c r="AC129" s="238" t="str">
        <f t="shared" si="87"/>
        <v/>
      </c>
      <c r="AE129" s="238" t="str">
        <f t="shared" si="88"/>
        <v/>
      </c>
      <c r="AG129" s="238" t="str">
        <f t="shared" si="89"/>
        <v/>
      </c>
      <c r="AI129" s="238" t="str">
        <f t="shared" si="90"/>
        <v/>
      </c>
      <c r="AK129" s="238" t="str">
        <f t="shared" si="91"/>
        <v/>
      </c>
      <c r="AM129" s="238" t="str">
        <f t="shared" si="92"/>
        <v/>
      </c>
      <c r="AO129" s="238" t="str">
        <f t="shared" si="93"/>
        <v/>
      </c>
      <c r="AQ129" s="238" t="str">
        <f t="shared" si="94"/>
        <v/>
      </c>
      <c r="AS129" s="238" t="str">
        <f t="shared" si="95"/>
        <v/>
      </c>
      <c r="AU129" s="238" t="str">
        <f t="shared" si="95"/>
        <v/>
      </c>
      <c r="AW129" s="238" t="str">
        <f t="shared" si="96"/>
        <v/>
      </c>
      <c r="AY129" s="238" t="str">
        <f t="shared" si="97"/>
        <v/>
      </c>
      <c r="BA129" s="238" t="str">
        <f t="shared" si="98"/>
        <v/>
      </c>
      <c r="BC129" s="238" t="str">
        <f t="shared" si="99"/>
        <v/>
      </c>
      <c r="BE129" s="238" t="str">
        <f t="shared" si="100"/>
        <v/>
      </c>
      <c r="BG129" s="238" t="str">
        <f t="shared" si="101"/>
        <v/>
      </c>
      <c r="BI129" s="238" t="str">
        <f t="shared" si="102"/>
        <v/>
      </c>
      <c r="BK129" s="238" t="str">
        <f t="shared" si="103"/>
        <v/>
      </c>
      <c r="BM129" s="238" t="str">
        <f t="shared" si="104"/>
        <v/>
      </c>
      <c r="BO129" s="238" t="str">
        <f t="shared" si="105"/>
        <v/>
      </c>
      <c r="BQ129" s="238" t="str">
        <f t="shared" si="106"/>
        <v/>
      </c>
      <c r="BS129" s="238" t="str">
        <f t="shared" si="107"/>
        <v/>
      </c>
      <c r="BU129" s="238" t="str">
        <f t="shared" si="108"/>
        <v/>
      </c>
      <c r="BW129" s="238" t="str">
        <f t="shared" si="109"/>
        <v/>
      </c>
      <c r="BY129" s="238" t="str">
        <f t="shared" si="110"/>
        <v/>
      </c>
      <c r="CA129" s="238" t="str">
        <f t="shared" si="111"/>
        <v/>
      </c>
      <c r="CC129" s="238" t="str">
        <f t="shared" si="112"/>
        <v/>
      </c>
      <c r="CE129" s="238" t="str">
        <f t="shared" si="113"/>
        <v/>
      </c>
      <c r="CG129" s="238" t="str">
        <f t="shared" si="114"/>
        <v/>
      </c>
      <c r="CI129" s="238" t="str">
        <f t="shared" si="114"/>
        <v/>
      </c>
      <c r="CK129" s="238" t="str">
        <f t="shared" si="115"/>
        <v/>
      </c>
      <c r="CM129" s="238" t="str">
        <f t="shared" si="116"/>
        <v/>
      </c>
      <c r="CO129" s="238" t="str">
        <f t="shared" si="117"/>
        <v/>
      </c>
      <c r="CQ129" s="238" t="str">
        <f t="shared" si="118"/>
        <v/>
      </c>
      <c r="CS129" s="238" t="str">
        <f t="shared" si="119"/>
        <v/>
      </c>
      <c r="CU129" s="238" t="str">
        <f t="shared" si="120"/>
        <v/>
      </c>
      <c r="CW129" s="238" t="str">
        <f t="shared" si="121"/>
        <v/>
      </c>
      <c r="CY129" s="238" t="str">
        <f t="shared" si="122"/>
        <v/>
      </c>
      <c r="DA129" s="238" t="str">
        <f t="shared" si="123"/>
        <v/>
      </c>
      <c r="DC129" s="238" t="str">
        <f t="shared" si="124"/>
        <v/>
      </c>
      <c r="DE129" s="238" t="str">
        <f t="shared" si="125"/>
        <v/>
      </c>
      <c r="DG129" s="238" t="str">
        <f t="shared" si="126"/>
        <v/>
      </c>
      <c r="DI129" s="238" t="str">
        <f t="shared" si="127"/>
        <v/>
      </c>
      <c r="DK129" s="238" t="str">
        <f t="shared" si="128"/>
        <v/>
      </c>
      <c r="DM129" s="238" t="str">
        <f t="shared" si="129"/>
        <v/>
      </c>
      <c r="DO129" s="238" t="str">
        <f t="shared" si="130"/>
        <v/>
      </c>
      <c r="DQ129" s="238" t="str">
        <f t="shared" si="131"/>
        <v/>
      </c>
      <c r="DS129" s="238" t="str">
        <f t="shared" si="132"/>
        <v/>
      </c>
      <c r="DU129" s="238" t="str">
        <f t="shared" si="133"/>
        <v/>
      </c>
      <c r="DW129" s="238" t="str">
        <f t="shared" si="133"/>
        <v/>
      </c>
      <c r="DY129" s="238" t="str">
        <f t="shared" si="134"/>
        <v/>
      </c>
      <c r="EA129" s="238" t="str">
        <f t="shared" si="135"/>
        <v/>
      </c>
      <c r="EC129" s="238" t="str">
        <f t="shared" si="136"/>
        <v/>
      </c>
      <c r="EE129" s="238" t="str">
        <f t="shared" si="137"/>
        <v/>
      </c>
      <c r="EG129" s="238" t="str">
        <f t="shared" si="138"/>
        <v/>
      </c>
      <c r="EI129" s="238" t="str">
        <f t="shared" si="139"/>
        <v/>
      </c>
      <c r="EK129" s="238" t="str">
        <f t="shared" si="140"/>
        <v/>
      </c>
      <c r="EM129" s="238" t="str">
        <f t="shared" si="141"/>
        <v/>
      </c>
      <c r="EO129" s="238" t="str">
        <f t="shared" si="142"/>
        <v/>
      </c>
      <c r="EQ129" s="238" t="str">
        <f t="shared" si="143"/>
        <v/>
      </c>
      <c r="ES129" s="238" t="str">
        <f t="shared" si="144"/>
        <v/>
      </c>
      <c r="EU129" s="238" t="str">
        <f t="shared" si="145"/>
        <v/>
      </c>
      <c r="EW129" s="238" t="str">
        <f t="shared" si="146"/>
        <v/>
      </c>
      <c r="EY129" s="238" t="str">
        <f t="shared" si="147"/>
        <v/>
      </c>
      <c r="FA129" s="238" t="str">
        <f t="shared" si="148"/>
        <v/>
      </c>
      <c r="FC129" s="238" t="str">
        <f t="shared" si="149"/>
        <v/>
      </c>
      <c r="FE129" s="238" t="str">
        <f t="shared" si="150"/>
        <v/>
      </c>
      <c r="FG129" s="238" t="str">
        <f t="shared" si="151"/>
        <v/>
      </c>
    </row>
    <row r="130" spans="5:163" x14ac:dyDescent="0.25">
      <c r="E130" s="238" t="str">
        <f t="shared" si="76"/>
        <v/>
      </c>
      <c r="G130" s="238" t="str">
        <f t="shared" si="76"/>
        <v/>
      </c>
      <c r="I130" s="238" t="str">
        <f t="shared" si="77"/>
        <v/>
      </c>
      <c r="K130" s="238" t="str">
        <f t="shared" si="78"/>
        <v/>
      </c>
      <c r="M130" s="238" t="str">
        <f t="shared" si="79"/>
        <v/>
      </c>
      <c r="O130" s="238" t="str">
        <f t="shared" si="80"/>
        <v/>
      </c>
      <c r="Q130" s="238" t="str">
        <f t="shared" si="81"/>
        <v/>
      </c>
      <c r="S130" s="238" t="str">
        <f t="shared" si="82"/>
        <v/>
      </c>
      <c r="U130" s="238" t="str">
        <f t="shared" si="83"/>
        <v/>
      </c>
      <c r="W130" s="238" t="str">
        <f t="shared" si="84"/>
        <v/>
      </c>
      <c r="Y130" s="238" t="str">
        <f t="shared" si="85"/>
        <v/>
      </c>
      <c r="AA130" s="238" t="str">
        <f t="shared" si="86"/>
        <v/>
      </c>
      <c r="AC130" s="238" t="str">
        <f t="shared" si="87"/>
        <v/>
      </c>
      <c r="AE130" s="238" t="str">
        <f t="shared" si="88"/>
        <v/>
      </c>
      <c r="AG130" s="238" t="str">
        <f t="shared" si="89"/>
        <v/>
      </c>
      <c r="AI130" s="238" t="str">
        <f t="shared" si="90"/>
        <v/>
      </c>
      <c r="AK130" s="238" t="str">
        <f t="shared" si="91"/>
        <v/>
      </c>
      <c r="AM130" s="238" t="str">
        <f t="shared" si="92"/>
        <v/>
      </c>
      <c r="AO130" s="238" t="str">
        <f t="shared" si="93"/>
        <v/>
      </c>
      <c r="AQ130" s="238" t="str">
        <f t="shared" si="94"/>
        <v/>
      </c>
      <c r="AS130" s="238" t="str">
        <f t="shared" si="95"/>
        <v/>
      </c>
      <c r="AU130" s="238" t="str">
        <f t="shared" si="95"/>
        <v/>
      </c>
      <c r="AW130" s="238" t="str">
        <f t="shared" si="96"/>
        <v/>
      </c>
      <c r="AY130" s="238" t="str">
        <f t="shared" si="97"/>
        <v/>
      </c>
      <c r="BA130" s="238" t="str">
        <f t="shared" si="98"/>
        <v/>
      </c>
      <c r="BC130" s="238" t="str">
        <f t="shared" si="99"/>
        <v/>
      </c>
      <c r="BE130" s="238" t="str">
        <f t="shared" si="100"/>
        <v/>
      </c>
      <c r="BG130" s="238" t="str">
        <f t="shared" si="101"/>
        <v/>
      </c>
      <c r="BI130" s="238" t="str">
        <f t="shared" si="102"/>
        <v/>
      </c>
      <c r="BK130" s="238" t="str">
        <f t="shared" si="103"/>
        <v/>
      </c>
      <c r="BM130" s="238" t="str">
        <f t="shared" si="104"/>
        <v/>
      </c>
      <c r="BO130" s="238" t="str">
        <f t="shared" si="105"/>
        <v/>
      </c>
      <c r="BQ130" s="238" t="str">
        <f t="shared" si="106"/>
        <v/>
      </c>
      <c r="BS130" s="238" t="str">
        <f t="shared" si="107"/>
        <v/>
      </c>
      <c r="BU130" s="238" t="str">
        <f t="shared" si="108"/>
        <v/>
      </c>
      <c r="BW130" s="238" t="str">
        <f t="shared" si="109"/>
        <v/>
      </c>
      <c r="BY130" s="238" t="str">
        <f t="shared" si="110"/>
        <v/>
      </c>
      <c r="CA130" s="238" t="str">
        <f t="shared" si="111"/>
        <v/>
      </c>
      <c r="CC130" s="238" t="str">
        <f t="shared" si="112"/>
        <v/>
      </c>
      <c r="CE130" s="238" t="str">
        <f t="shared" si="113"/>
        <v/>
      </c>
      <c r="CG130" s="238" t="str">
        <f t="shared" si="114"/>
        <v/>
      </c>
      <c r="CI130" s="238" t="str">
        <f t="shared" si="114"/>
        <v/>
      </c>
      <c r="CK130" s="238" t="str">
        <f t="shared" si="115"/>
        <v/>
      </c>
      <c r="CM130" s="238" t="str">
        <f t="shared" si="116"/>
        <v/>
      </c>
      <c r="CO130" s="238" t="str">
        <f t="shared" si="117"/>
        <v/>
      </c>
      <c r="CQ130" s="238" t="str">
        <f t="shared" si="118"/>
        <v/>
      </c>
      <c r="CS130" s="238" t="str">
        <f t="shared" si="119"/>
        <v/>
      </c>
      <c r="CU130" s="238" t="str">
        <f t="shared" si="120"/>
        <v/>
      </c>
      <c r="CW130" s="238" t="str">
        <f t="shared" si="121"/>
        <v/>
      </c>
      <c r="CY130" s="238" t="str">
        <f t="shared" si="122"/>
        <v/>
      </c>
      <c r="DA130" s="238" t="str">
        <f t="shared" si="123"/>
        <v/>
      </c>
      <c r="DC130" s="238" t="str">
        <f t="shared" si="124"/>
        <v/>
      </c>
      <c r="DE130" s="238" t="str">
        <f t="shared" si="125"/>
        <v/>
      </c>
      <c r="DG130" s="238" t="str">
        <f t="shared" si="126"/>
        <v/>
      </c>
      <c r="DI130" s="238" t="str">
        <f t="shared" si="127"/>
        <v/>
      </c>
      <c r="DK130" s="238" t="str">
        <f t="shared" si="128"/>
        <v/>
      </c>
      <c r="DM130" s="238" t="str">
        <f t="shared" si="129"/>
        <v/>
      </c>
      <c r="DO130" s="238" t="str">
        <f t="shared" si="130"/>
        <v/>
      </c>
      <c r="DQ130" s="238" t="str">
        <f t="shared" si="131"/>
        <v/>
      </c>
      <c r="DS130" s="238" t="str">
        <f t="shared" si="132"/>
        <v/>
      </c>
      <c r="DU130" s="238" t="str">
        <f t="shared" si="133"/>
        <v/>
      </c>
      <c r="DW130" s="238" t="str">
        <f t="shared" si="133"/>
        <v/>
      </c>
      <c r="DY130" s="238" t="str">
        <f t="shared" si="134"/>
        <v/>
      </c>
      <c r="EA130" s="238" t="str">
        <f t="shared" si="135"/>
        <v/>
      </c>
      <c r="EC130" s="238" t="str">
        <f t="shared" si="136"/>
        <v/>
      </c>
      <c r="EE130" s="238" t="str">
        <f t="shared" si="137"/>
        <v/>
      </c>
      <c r="EG130" s="238" t="str">
        <f t="shared" si="138"/>
        <v/>
      </c>
      <c r="EI130" s="238" t="str">
        <f t="shared" si="139"/>
        <v/>
      </c>
      <c r="EK130" s="238" t="str">
        <f t="shared" si="140"/>
        <v/>
      </c>
      <c r="EM130" s="238" t="str">
        <f t="shared" si="141"/>
        <v/>
      </c>
      <c r="EO130" s="238" t="str">
        <f t="shared" si="142"/>
        <v/>
      </c>
      <c r="EQ130" s="238" t="str">
        <f t="shared" si="143"/>
        <v/>
      </c>
      <c r="ES130" s="238" t="str">
        <f t="shared" si="144"/>
        <v/>
      </c>
      <c r="EU130" s="238" t="str">
        <f t="shared" si="145"/>
        <v/>
      </c>
      <c r="EW130" s="238" t="str">
        <f t="shared" si="146"/>
        <v/>
      </c>
      <c r="EY130" s="238" t="str">
        <f t="shared" si="147"/>
        <v/>
      </c>
      <c r="FA130" s="238" t="str">
        <f t="shared" si="148"/>
        <v/>
      </c>
      <c r="FC130" s="238" t="str">
        <f t="shared" si="149"/>
        <v/>
      </c>
      <c r="FE130" s="238" t="str">
        <f t="shared" si="150"/>
        <v/>
      </c>
      <c r="FG130" s="238" t="str">
        <f t="shared" si="151"/>
        <v/>
      </c>
    </row>
    <row r="131" spans="5:163" x14ac:dyDescent="0.25">
      <c r="E131" s="238" t="str">
        <f t="shared" si="76"/>
        <v/>
      </c>
      <c r="G131" s="238" t="str">
        <f t="shared" si="76"/>
        <v/>
      </c>
      <c r="I131" s="238" t="str">
        <f t="shared" si="77"/>
        <v/>
      </c>
      <c r="K131" s="238" t="str">
        <f t="shared" si="78"/>
        <v/>
      </c>
      <c r="M131" s="238" t="str">
        <f t="shared" si="79"/>
        <v/>
      </c>
      <c r="O131" s="238" t="str">
        <f t="shared" si="80"/>
        <v/>
      </c>
      <c r="Q131" s="238" t="str">
        <f t="shared" si="81"/>
        <v/>
      </c>
      <c r="S131" s="238" t="str">
        <f t="shared" si="82"/>
        <v/>
      </c>
      <c r="U131" s="238" t="str">
        <f t="shared" si="83"/>
        <v/>
      </c>
      <c r="W131" s="238" t="str">
        <f t="shared" si="84"/>
        <v/>
      </c>
      <c r="Y131" s="238" t="str">
        <f t="shared" si="85"/>
        <v/>
      </c>
      <c r="AA131" s="238" t="str">
        <f t="shared" si="86"/>
        <v/>
      </c>
      <c r="AC131" s="238" t="str">
        <f t="shared" si="87"/>
        <v/>
      </c>
      <c r="AE131" s="238" t="str">
        <f t="shared" si="88"/>
        <v/>
      </c>
      <c r="AG131" s="238" t="str">
        <f t="shared" si="89"/>
        <v/>
      </c>
      <c r="AI131" s="238" t="str">
        <f t="shared" si="90"/>
        <v/>
      </c>
      <c r="AK131" s="238" t="str">
        <f t="shared" si="91"/>
        <v/>
      </c>
      <c r="AM131" s="238" t="str">
        <f t="shared" si="92"/>
        <v/>
      </c>
      <c r="AO131" s="238" t="str">
        <f t="shared" si="93"/>
        <v/>
      </c>
      <c r="AQ131" s="238" t="str">
        <f t="shared" si="94"/>
        <v/>
      </c>
      <c r="AS131" s="238" t="str">
        <f t="shared" si="95"/>
        <v/>
      </c>
      <c r="AU131" s="238" t="str">
        <f t="shared" si="95"/>
        <v/>
      </c>
      <c r="AW131" s="238" t="str">
        <f t="shared" si="96"/>
        <v/>
      </c>
      <c r="AY131" s="238" t="str">
        <f t="shared" si="97"/>
        <v/>
      </c>
      <c r="BA131" s="238" t="str">
        <f t="shared" si="98"/>
        <v/>
      </c>
      <c r="BC131" s="238" t="str">
        <f t="shared" si="99"/>
        <v/>
      </c>
      <c r="BE131" s="238" t="str">
        <f t="shared" si="100"/>
        <v/>
      </c>
      <c r="BG131" s="238" t="str">
        <f t="shared" si="101"/>
        <v/>
      </c>
      <c r="BI131" s="238" t="str">
        <f t="shared" si="102"/>
        <v/>
      </c>
      <c r="BK131" s="238" t="str">
        <f t="shared" si="103"/>
        <v/>
      </c>
      <c r="BM131" s="238" t="str">
        <f t="shared" si="104"/>
        <v/>
      </c>
      <c r="BO131" s="238" t="str">
        <f t="shared" si="105"/>
        <v/>
      </c>
      <c r="BQ131" s="238" t="str">
        <f t="shared" si="106"/>
        <v/>
      </c>
      <c r="BS131" s="238" t="str">
        <f t="shared" si="107"/>
        <v/>
      </c>
      <c r="BU131" s="238" t="str">
        <f t="shared" si="108"/>
        <v/>
      </c>
      <c r="BW131" s="238" t="str">
        <f t="shared" si="109"/>
        <v/>
      </c>
      <c r="BY131" s="238" t="str">
        <f t="shared" si="110"/>
        <v/>
      </c>
      <c r="CA131" s="238" t="str">
        <f t="shared" si="111"/>
        <v/>
      </c>
      <c r="CC131" s="238" t="str">
        <f t="shared" si="112"/>
        <v/>
      </c>
      <c r="CE131" s="238" t="str">
        <f t="shared" si="113"/>
        <v/>
      </c>
      <c r="CG131" s="238" t="str">
        <f t="shared" si="114"/>
        <v/>
      </c>
      <c r="CI131" s="238" t="str">
        <f t="shared" si="114"/>
        <v/>
      </c>
      <c r="CK131" s="238" t="str">
        <f t="shared" si="115"/>
        <v/>
      </c>
      <c r="CM131" s="238" t="str">
        <f t="shared" si="116"/>
        <v/>
      </c>
      <c r="CO131" s="238" t="str">
        <f t="shared" si="117"/>
        <v/>
      </c>
      <c r="CQ131" s="238" t="str">
        <f t="shared" si="118"/>
        <v/>
      </c>
      <c r="CS131" s="238" t="str">
        <f t="shared" si="119"/>
        <v/>
      </c>
      <c r="CU131" s="238" t="str">
        <f t="shared" si="120"/>
        <v/>
      </c>
      <c r="CW131" s="238" t="str">
        <f t="shared" si="121"/>
        <v/>
      </c>
      <c r="CY131" s="238" t="str">
        <f t="shared" si="122"/>
        <v/>
      </c>
      <c r="DA131" s="238" t="str">
        <f t="shared" si="123"/>
        <v/>
      </c>
      <c r="DC131" s="238" t="str">
        <f t="shared" si="124"/>
        <v/>
      </c>
      <c r="DE131" s="238" t="str">
        <f t="shared" si="125"/>
        <v/>
      </c>
      <c r="DG131" s="238" t="str">
        <f t="shared" si="126"/>
        <v/>
      </c>
      <c r="DI131" s="238" t="str">
        <f t="shared" si="127"/>
        <v/>
      </c>
      <c r="DK131" s="238" t="str">
        <f t="shared" si="128"/>
        <v/>
      </c>
      <c r="DM131" s="238" t="str">
        <f t="shared" si="129"/>
        <v/>
      </c>
      <c r="DO131" s="238" t="str">
        <f t="shared" si="130"/>
        <v/>
      </c>
      <c r="DQ131" s="238" t="str">
        <f t="shared" si="131"/>
        <v/>
      </c>
      <c r="DS131" s="238" t="str">
        <f t="shared" si="132"/>
        <v/>
      </c>
      <c r="DU131" s="238" t="str">
        <f t="shared" si="133"/>
        <v/>
      </c>
      <c r="DW131" s="238" t="str">
        <f t="shared" si="133"/>
        <v/>
      </c>
      <c r="DY131" s="238" t="str">
        <f t="shared" si="134"/>
        <v/>
      </c>
      <c r="EA131" s="238" t="str">
        <f t="shared" si="135"/>
        <v/>
      </c>
      <c r="EC131" s="238" t="str">
        <f t="shared" si="136"/>
        <v/>
      </c>
      <c r="EE131" s="238" t="str">
        <f t="shared" si="137"/>
        <v/>
      </c>
      <c r="EG131" s="238" t="str">
        <f t="shared" si="138"/>
        <v/>
      </c>
      <c r="EI131" s="238" t="str">
        <f t="shared" si="139"/>
        <v/>
      </c>
      <c r="EK131" s="238" t="str">
        <f t="shared" si="140"/>
        <v/>
      </c>
      <c r="EM131" s="238" t="str">
        <f t="shared" si="141"/>
        <v/>
      </c>
      <c r="EO131" s="238" t="str">
        <f t="shared" si="142"/>
        <v/>
      </c>
      <c r="EQ131" s="238" t="str">
        <f t="shared" si="143"/>
        <v/>
      </c>
      <c r="ES131" s="238" t="str">
        <f t="shared" si="144"/>
        <v/>
      </c>
      <c r="EU131" s="238" t="str">
        <f t="shared" si="145"/>
        <v/>
      </c>
      <c r="EW131" s="238" t="str">
        <f t="shared" si="146"/>
        <v/>
      </c>
      <c r="EY131" s="238" t="str">
        <f t="shared" si="147"/>
        <v/>
      </c>
      <c r="FA131" s="238" t="str">
        <f t="shared" si="148"/>
        <v/>
      </c>
      <c r="FC131" s="238" t="str">
        <f t="shared" si="149"/>
        <v/>
      </c>
      <c r="FE131" s="238" t="str">
        <f t="shared" si="150"/>
        <v/>
      </c>
      <c r="FG131" s="238" t="str">
        <f t="shared" si="151"/>
        <v/>
      </c>
    </row>
    <row r="132" spans="5:163" x14ac:dyDescent="0.25">
      <c r="E132" s="238" t="str">
        <f t="shared" si="76"/>
        <v/>
      </c>
      <c r="G132" s="238" t="str">
        <f t="shared" si="76"/>
        <v/>
      </c>
      <c r="I132" s="238" t="str">
        <f t="shared" si="77"/>
        <v/>
      </c>
      <c r="K132" s="238" t="str">
        <f t="shared" si="78"/>
        <v/>
      </c>
      <c r="M132" s="238" t="str">
        <f t="shared" si="79"/>
        <v/>
      </c>
      <c r="O132" s="238" t="str">
        <f t="shared" si="80"/>
        <v/>
      </c>
      <c r="Q132" s="238" t="str">
        <f t="shared" si="81"/>
        <v/>
      </c>
      <c r="S132" s="238" t="str">
        <f t="shared" si="82"/>
        <v/>
      </c>
      <c r="U132" s="238" t="str">
        <f t="shared" si="83"/>
        <v/>
      </c>
      <c r="W132" s="238" t="str">
        <f t="shared" si="84"/>
        <v/>
      </c>
      <c r="Y132" s="238" t="str">
        <f t="shared" si="85"/>
        <v/>
      </c>
      <c r="AA132" s="238" t="str">
        <f t="shared" si="86"/>
        <v/>
      </c>
      <c r="AC132" s="238" t="str">
        <f t="shared" si="87"/>
        <v/>
      </c>
      <c r="AE132" s="238" t="str">
        <f t="shared" si="88"/>
        <v/>
      </c>
      <c r="AG132" s="238" t="str">
        <f t="shared" si="89"/>
        <v/>
      </c>
      <c r="AI132" s="238" t="str">
        <f t="shared" si="90"/>
        <v/>
      </c>
      <c r="AK132" s="238" t="str">
        <f t="shared" si="91"/>
        <v/>
      </c>
      <c r="AM132" s="238" t="str">
        <f t="shared" si="92"/>
        <v/>
      </c>
      <c r="AO132" s="238" t="str">
        <f t="shared" si="93"/>
        <v/>
      </c>
      <c r="AQ132" s="238" t="str">
        <f t="shared" si="94"/>
        <v/>
      </c>
      <c r="AS132" s="238" t="str">
        <f t="shared" si="95"/>
        <v/>
      </c>
      <c r="AU132" s="238" t="str">
        <f t="shared" si="95"/>
        <v/>
      </c>
      <c r="AW132" s="238" t="str">
        <f t="shared" si="96"/>
        <v/>
      </c>
      <c r="AY132" s="238" t="str">
        <f t="shared" si="97"/>
        <v/>
      </c>
      <c r="BA132" s="238" t="str">
        <f t="shared" si="98"/>
        <v/>
      </c>
      <c r="BC132" s="238" t="str">
        <f t="shared" si="99"/>
        <v/>
      </c>
      <c r="BE132" s="238" t="str">
        <f t="shared" si="100"/>
        <v/>
      </c>
      <c r="BG132" s="238" t="str">
        <f t="shared" si="101"/>
        <v/>
      </c>
      <c r="BI132" s="238" t="str">
        <f t="shared" si="102"/>
        <v/>
      </c>
      <c r="BK132" s="238" t="str">
        <f t="shared" si="103"/>
        <v/>
      </c>
      <c r="BM132" s="238" t="str">
        <f t="shared" si="104"/>
        <v/>
      </c>
      <c r="BO132" s="238" t="str">
        <f t="shared" si="105"/>
        <v/>
      </c>
      <c r="BQ132" s="238" t="str">
        <f t="shared" si="106"/>
        <v/>
      </c>
      <c r="BS132" s="238" t="str">
        <f t="shared" si="107"/>
        <v/>
      </c>
      <c r="BU132" s="238" t="str">
        <f t="shared" si="108"/>
        <v/>
      </c>
      <c r="BW132" s="238" t="str">
        <f t="shared" si="109"/>
        <v/>
      </c>
      <c r="BY132" s="238" t="str">
        <f t="shared" si="110"/>
        <v/>
      </c>
      <c r="CA132" s="238" t="str">
        <f t="shared" si="111"/>
        <v/>
      </c>
      <c r="CC132" s="238" t="str">
        <f t="shared" si="112"/>
        <v/>
      </c>
      <c r="CE132" s="238" t="str">
        <f t="shared" si="113"/>
        <v/>
      </c>
      <c r="CG132" s="238" t="str">
        <f t="shared" si="114"/>
        <v/>
      </c>
      <c r="CI132" s="238" t="str">
        <f t="shared" si="114"/>
        <v/>
      </c>
      <c r="CK132" s="238" t="str">
        <f t="shared" si="115"/>
        <v/>
      </c>
      <c r="CM132" s="238" t="str">
        <f t="shared" si="116"/>
        <v/>
      </c>
      <c r="CO132" s="238" t="str">
        <f t="shared" si="117"/>
        <v/>
      </c>
      <c r="CQ132" s="238" t="str">
        <f t="shared" si="118"/>
        <v/>
      </c>
      <c r="CS132" s="238" t="str">
        <f t="shared" si="119"/>
        <v/>
      </c>
      <c r="CU132" s="238" t="str">
        <f t="shared" si="120"/>
        <v/>
      </c>
      <c r="CW132" s="238" t="str">
        <f t="shared" si="121"/>
        <v/>
      </c>
      <c r="CY132" s="238" t="str">
        <f t="shared" si="122"/>
        <v/>
      </c>
      <c r="DA132" s="238" t="str">
        <f t="shared" si="123"/>
        <v/>
      </c>
      <c r="DC132" s="238" t="str">
        <f t="shared" si="124"/>
        <v/>
      </c>
      <c r="DE132" s="238" t="str">
        <f t="shared" si="125"/>
        <v/>
      </c>
      <c r="DG132" s="238" t="str">
        <f t="shared" si="126"/>
        <v/>
      </c>
      <c r="DI132" s="238" t="str">
        <f t="shared" si="127"/>
        <v/>
      </c>
      <c r="DK132" s="238" t="str">
        <f t="shared" si="128"/>
        <v/>
      </c>
      <c r="DM132" s="238" t="str">
        <f t="shared" si="129"/>
        <v/>
      </c>
      <c r="DO132" s="238" t="str">
        <f t="shared" si="130"/>
        <v/>
      </c>
      <c r="DQ132" s="238" t="str">
        <f t="shared" si="131"/>
        <v/>
      </c>
      <c r="DS132" s="238" t="str">
        <f t="shared" si="132"/>
        <v/>
      </c>
      <c r="DU132" s="238" t="str">
        <f t="shared" si="133"/>
        <v/>
      </c>
      <c r="DW132" s="238" t="str">
        <f t="shared" si="133"/>
        <v/>
      </c>
      <c r="DY132" s="238" t="str">
        <f t="shared" si="134"/>
        <v/>
      </c>
      <c r="EA132" s="238" t="str">
        <f t="shared" si="135"/>
        <v/>
      </c>
      <c r="EC132" s="238" t="str">
        <f t="shared" si="136"/>
        <v/>
      </c>
      <c r="EE132" s="238" t="str">
        <f t="shared" si="137"/>
        <v/>
      </c>
      <c r="EG132" s="238" t="str">
        <f t="shared" si="138"/>
        <v/>
      </c>
      <c r="EI132" s="238" t="str">
        <f t="shared" si="139"/>
        <v/>
      </c>
      <c r="EK132" s="238" t="str">
        <f t="shared" si="140"/>
        <v/>
      </c>
      <c r="EM132" s="238" t="str">
        <f t="shared" si="141"/>
        <v/>
      </c>
      <c r="EO132" s="238" t="str">
        <f t="shared" si="142"/>
        <v/>
      </c>
      <c r="EQ132" s="238" t="str">
        <f t="shared" si="143"/>
        <v/>
      </c>
      <c r="ES132" s="238" t="str">
        <f t="shared" si="144"/>
        <v/>
      </c>
      <c r="EU132" s="238" t="str">
        <f t="shared" si="145"/>
        <v/>
      </c>
      <c r="EW132" s="238" t="str">
        <f t="shared" si="146"/>
        <v/>
      </c>
      <c r="EY132" s="238" t="str">
        <f t="shared" si="147"/>
        <v/>
      </c>
      <c r="FA132" s="238" t="str">
        <f t="shared" si="148"/>
        <v/>
      </c>
      <c r="FC132" s="238" t="str">
        <f t="shared" si="149"/>
        <v/>
      </c>
      <c r="FE132" s="238" t="str">
        <f t="shared" si="150"/>
        <v/>
      </c>
      <c r="FG132" s="238" t="str">
        <f t="shared" si="151"/>
        <v/>
      </c>
    </row>
    <row r="133" spans="5:163" x14ac:dyDescent="0.25">
      <c r="E133" s="238" t="str">
        <f t="shared" si="76"/>
        <v/>
      </c>
      <c r="G133" s="238" t="str">
        <f t="shared" si="76"/>
        <v/>
      </c>
      <c r="I133" s="238" t="str">
        <f t="shared" si="77"/>
        <v/>
      </c>
      <c r="K133" s="238" t="str">
        <f t="shared" si="78"/>
        <v/>
      </c>
      <c r="M133" s="238" t="str">
        <f t="shared" si="79"/>
        <v/>
      </c>
      <c r="O133" s="238" t="str">
        <f t="shared" si="80"/>
        <v/>
      </c>
      <c r="Q133" s="238" t="str">
        <f t="shared" si="81"/>
        <v/>
      </c>
      <c r="S133" s="238" t="str">
        <f t="shared" si="82"/>
        <v/>
      </c>
      <c r="U133" s="238" t="str">
        <f t="shared" si="83"/>
        <v/>
      </c>
      <c r="W133" s="238" t="str">
        <f t="shared" si="84"/>
        <v/>
      </c>
      <c r="Y133" s="238" t="str">
        <f t="shared" si="85"/>
        <v/>
      </c>
      <c r="AA133" s="238" t="str">
        <f t="shared" si="86"/>
        <v/>
      </c>
      <c r="AC133" s="238" t="str">
        <f t="shared" si="87"/>
        <v/>
      </c>
      <c r="AE133" s="238" t="str">
        <f t="shared" si="88"/>
        <v/>
      </c>
      <c r="AG133" s="238" t="str">
        <f t="shared" si="89"/>
        <v/>
      </c>
      <c r="AI133" s="238" t="str">
        <f t="shared" si="90"/>
        <v/>
      </c>
      <c r="AK133" s="238" t="str">
        <f t="shared" si="91"/>
        <v/>
      </c>
      <c r="AM133" s="238" t="str">
        <f t="shared" si="92"/>
        <v/>
      </c>
      <c r="AO133" s="238" t="str">
        <f t="shared" si="93"/>
        <v/>
      </c>
      <c r="AQ133" s="238" t="str">
        <f t="shared" si="94"/>
        <v/>
      </c>
      <c r="AS133" s="238" t="str">
        <f t="shared" si="95"/>
        <v/>
      </c>
      <c r="AU133" s="238" t="str">
        <f t="shared" si="95"/>
        <v/>
      </c>
      <c r="AW133" s="238" t="str">
        <f t="shared" si="96"/>
        <v/>
      </c>
      <c r="AY133" s="238" t="str">
        <f t="shared" si="97"/>
        <v/>
      </c>
      <c r="BA133" s="238" t="str">
        <f t="shared" si="98"/>
        <v/>
      </c>
      <c r="BC133" s="238" t="str">
        <f t="shared" si="99"/>
        <v/>
      </c>
      <c r="BE133" s="238" t="str">
        <f t="shared" si="100"/>
        <v/>
      </c>
      <c r="BG133" s="238" t="str">
        <f t="shared" si="101"/>
        <v/>
      </c>
      <c r="BI133" s="238" t="str">
        <f t="shared" si="102"/>
        <v/>
      </c>
      <c r="BK133" s="238" t="str">
        <f t="shared" si="103"/>
        <v/>
      </c>
      <c r="BM133" s="238" t="str">
        <f t="shared" si="104"/>
        <v/>
      </c>
      <c r="BO133" s="238" t="str">
        <f t="shared" si="105"/>
        <v/>
      </c>
      <c r="BQ133" s="238" t="str">
        <f t="shared" si="106"/>
        <v/>
      </c>
      <c r="BS133" s="238" t="str">
        <f t="shared" si="107"/>
        <v/>
      </c>
      <c r="BU133" s="238" t="str">
        <f t="shared" si="108"/>
        <v/>
      </c>
      <c r="BW133" s="238" t="str">
        <f t="shared" si="109"/>
        <v/>
      </c>
      <c r="BY133" s="238" t="str">
        <f t="shared" si="110"/>
        <v/>
      </c>
      <c r="CA133" s="238" t="str">
        <f t="shared" si="111"/>
        <v/>
      </c>
      <c r="CC133" s="238" t="str">
        <f t="shared" si="112"/>
        <v/>
      </c>
      <c r="CE133" s="238" t="str">
        <f t="shared" si="113"/>
        <v/>
      </c>
      <c r="CG133" s="238" t="str">
        <f t="shared" si="114"/>
        <v/>
      </c>
      <c r="CI133" s="238" t="str">
        <f t="shared" si="114"/>
        <v/>
      </c>
      <c r="CK133" s="238" t="str">
        <f t="shared" si="115"/>
        <v/>
      </c>
      <c r="CM133" s="238" t="str">
        <f t="shared" si="116"/>
        <v/>
      </c>
      <c r="CO133" s="238" t="str">
        <f t="shared" si="117"/>
        <v/>
      </c>
      <c r="CQ133" s="238" t="str">
        <f t="shared" si="118"/>
        <v/>
      </c>
      <c r="CS133" s="238" t="str">
        <f t="shared" si="119"/>
        <v/>
      </c>
      <c r="CU133" s="238" t="str">
        <f t="shared" si="120"/>
        <v/>
      </c>
      <c r="CW133" s="238" t="str">
        <f t="shared" si="121"/>
        <v/>
      </c>
      <c r="CY133" s="238" t="str">
        <f t="shared" si="122"/>
        <v/>
      </c>
      <c r="DA133" s="238" t="str">
        <f t="shared" si="123"/>
        <v/>
      </c>
      <c r="DC133" s="238" t="str">
        <f t="shared" si="124"/>
        <v/>
      </c>
      <c r="DE133" s="238" t="str">
        <f t="shared" si="125"/>
        <v/>
      </c>
      <c r="DG133" s="238" t="str">
        <f t="shared" si="126"/>
        <v/>
      </c>
      <c r="DI133" s="238" t="str">
        <f t="shared" si="127"/>
        <v/>
      </c>
      <c r="DK133" s="238" t="str">
        <f t="shared" si="128"/>
        <v/>
      </c>
      <c r="DM133" s="238" t="str">
        <f t="shared" si="129"/>
        <v/>
      </c>
      <c r="DO133" s="238" t="str">
        <f t="shared" si="130"/>
        <v/>
      </c>
      <c r="DQ133" s="238" t="str">
        <f t="shared" si="131"/>
        <v/>
      </c>
      <c r="DS133" s="238" t="str">
        <f t="shared" si="132"/>
        <v/>
      </c>
      <c r="DU133" s="238" t="str">
        <f t="shared" si="133"/>
        <v/>
      </c>
      <c r="DW133" s="238" t="str">
        <f t="shared" si="133"/>
        <v/>
      </c>
      <c r="DY133" s="238" t="str">
        <f t="shared" si="134"/>
        <v/>
      </c>
      <c r="EA133" s="238" t="str">
        <f t="shared" si="135"/>
        <v/>
      </c>
      <c r="EC133" s="238" t="str">
        <f t="shared" si="136"/>
        <v/>
      </c>
      <c r="EE133" s="238" t="str">
        <f t="shared" si="137"/>
        <v/>
      </c>
      <c r="EG133" s="238" t="str">
        <f t="shared" si="138"/>
        <v/>
      </c>
      <c r="EI133" s="238" t="str">
        <f t="shared" si="139"/>
        <v/>
      </c>
      <c r="EK133" s="238" t="str">
        <f t="shared" si="140"/>
        <v/>
      </c>
      <c r="EM133" s="238" t="str">
        <f t="shared" si="141"/>
        <v/>
      </c>
      <c r="EO133" s="238" t="str">
        <f t="shared" si="142"/>
        <v/>
      </c>
      <c r="EQ133" s="238" t="str">
        <f t="shared" si="143"/>
        <v/>
      </c>
      <c r="ES133" s="238" t="str">
        <f t="shared" si="144"/>
        <v/>
      </c>
      <c r="EU133" s="238" t="str">
        <f t="shared" si="145"/>
        <v/>
      </c>
      <c r="EW133" s="238" t="str">
        <f t="shared" si="146"/>
        <v/>
      </c>
      <c r="EY133" s="238" t="str">
        <f t="shared" si="147"/>
        <v/>
      </c>
      <c r="FA133" s="238" t="str">
        <f t="shared" si="148"/>
        <v/>
      </c>
      <c r="FC133" s="238" t="str">
        <f t="shared" si="149"/>
        <v/>
      </c>
      <c r="FE133" s="238" t="str">
        <f t="shared" si="150"/>
        <v/>
      </c>
      <c r="FG133" s="238" t="str">
        <f t="shared" si="151"/>
        <v/>
      </c>
    </row>
    <row r="134" spans="5:163" x14ac:dyDescent="0.25">
      <c r="E134" s="238" t="str">
        <f t="shared" si="76"/>
        <v/>
      </c>
      <c r="G134" s="238" t="str">
        <f t="shared" si="76"/>
        <v/>
      </c>
      <c r="I134" s="238" t="str">
        <f t="shared" si="77"/>
        <v/>
      </c>
      <c r="K134" s="238" t="str">
        <f t="shared" si="78"/>
        <v/>
      </c>
      <c r="M134" s="238" t="str">
        <f t="shared" si="79"/>
        <v/>
      </c>
      <c r="O134" s="238" t="str">
        <f t="shared" si="80"/>
        <v/>
      </c>
      <c r="Q134" s="238" t="str">
        <f t="shared" si="81"/>
        <v/>
      </c>
      <c r="S134" s="238" t="str">
        <f t="shared" si="82"/>
        <v/>
      </c>
      <c r="U134" s="238" t="str">
        <f t="shared" si="83"/>
        <v/>
      </c>
      <c r="W134" s="238" t="str">
        <f t="shared" si="84"/>
        <v/>
      </c>
      <c r="Y134" s="238" t="str">
        <f t="shared" si="85"/>
        <v/>
      </c>
      <c r="AA134" s="238" t="str">
        <f t="shared" si="86"/>
        <v/>
      </c>
      <c r="AC134" s="238" t="str">
        <f t="shared" si="87"/>
        <v/>
      </c>
      <c r="AE134" s="238" t="str">
        <f t="shared" si="88"/>
        <v/>
      </c>
      <c r="AG134" s="238" t="str">
        <f t="shared" si="89"/>
        <v/>
      </c>
      <c r="AI134" s="238" t="str">
        <f t="shared" si="90"/>
        <v/>
      </c>
      <c r="AK134" s="238" t="str">
        <f t="shared" si="91"/>
        <v/>
      </c>
      <c r="AM134" s="238" t="str">
        <f t="shared" si="92"/>
        <v/>
      </c>
      <c r="AO134" s="238" t="str">
        <f t="shared" si="93"/>
        <v/>
      </c>
      <c r="AQ134" s="238" t="str">
        <f t="shared" si="94"/>
        <v/>
      </c>
      <c r="AS134" s="238" t="str">
        <f t="shared" si="95"/>
        <v/>
      </c>
      <c r="AU134" s="238" t="str">
        <f t="shared" si="95"/>
        <v/>
      </c>
      <c r="AW134" s="238" t="str">
        <f t="shared" si="96"/>
        <v/>
      </c>
      <c r="AY134" s="238" t="str">
        <f t="shared" si="97"/>
        <v/>
      </c>
      <c r="BA134" s="238" t="str">
        <f t="shared" si="98"/>
        <v/>
      </c>
      <c r="BC134" s="238" t="str">
        <f t="shared" si="99"/>
        <v/>
      </c>
      <c r="BE134" s="238" t="str">
        <f t="shared" si="100"/>
        <v/>
      </c>
      <c r="BG134" s="238" t="str">
        <f t="shared" si="101"/>
        <v/>
      </c>
      <c r="BI134" s="238" t="str">
        <f t="shared" si="102"/>
        <v/>
      </c>
      <c r="BK134" s="238" t="str">
        <f t="shared" si="103"/>
        <v/>
      </c>
      <c r="BM134" s="238" t="str">
        <f t="shared" si="104"/>
        <v/>
      </c>
      <c r="BO134" s="238" t="str">
        <f t="shared" si="105"/>
        <v/>
      </c>
      <c r="BQ134" s="238" t="str">
        <f t="shared" si="106"/>
        <v/>
      </c>
      <c r="BS134" s="238" t="str">
        <f t="shared" si="107"/>
        <v/>
      </c>
      <c r="BU134" s="238" t="str">
        <f t="shared" si="108"/>
        <v/>
      </c>
      <c r="BW134" s="238" t="str">
        <f t="shared" si="109"/>
        <v/>
      </c>
      <c r="BY134" s="238" t="str">
        <f t="shared" si="110"/>
        <v/>
      </c>
      <c r="CA134" s="238" t="str">
        <f t="shared" si="111"/>
        <v/>
      </c>
      <c r="CC134" s="238" t="str">
        <f t="shared" si="112"/>
        <v/>
      </c>
      <c r="CE134" s="238" t="str">
        <f t="shared" si="113"/>
        <v/>
      </c>
      <c r="CG134" s="238" t="str">
        <f t="shared" si="114"/>
        <v/>
      </c>
      <c r="CI134" s="238" t="str">
        <f t="shared" si="114"/>
        <v/>
      </c>
      <c r="CK134" s="238" t="str">
        <f t="shared" si="115"/>
        <v/>
      </c>
      <c r="CM134" s="238" t="str">
        <f t="shared" si="116"/>
        <v/>
      </c>
      <c r="CO134" s="238" t="str">
        <f t="shared" si="117"/>
        <v/>
      </c>
      <c r="CQ134" s="238" t="str">
        <f t="shared" si="118"/>
        <v/>
      </c>
      <c r="CS134" s="238" t="str">
        <f t="shared" si="119"/>
        <v/>
      </c>
      <c r="CU134" s="238" t="str">
        <f t="shared" si="120"/>
        <v/>
      </c>
      <c r="CW134" s="238" t="str">
        <f t="shared" si="121"/>
        <v/>
      </c>
      <c r="CY134" s="238" t="str">
        <f t="shared" si="122"/>
        <v/>
      </c>
      <c r="DA134" s="238" t="str">
        <f t="shared" si="123"/>
        <v/>
      </c>
      <c r="DC134" s="238" t="str">
        <f t="shared" si="124"/>
        <v/>
      </c>
      <c r="DE134" s="238" t="str">
        <f t="shared" si="125"/>
        <v/>
      </c>
      <c r="DG134" s="238" t="str">
        <f t="shared" si="126"/>
        <v/>
      </c>
      <c r="DI134" s="238" t="str">
        <f t="shared" si="127"/>
        <v/>
      </c>
      <c r="DK134" s="238" t="str">
        <f t="shared" si="128"/>
        <v/>
      </c>
      <c r="DM134" s="238" t="str">
        <f t="shared" si="129"/>
        <v/>
      </c>
      <c r="DO134" s="238" t="str">
        <f t="shared" si="130"/>
        <v/>
      </c>
      <c r="DQ134" s="238" t="str">
        <f t="shared" si="131"/>
        <v/>
      </c>
      <c r="DS134" s="238" t="str">
        <f t="shared" si="132"/>
        <v/>
      </c>
      <c r="DU134" s="238" t="str">
        <f t="shared" si="133"/>
        <v/>
      </c>
      <c r="DW134" s="238" t="str">
        <f t="shared" si="133"/>
        <v/>
      </c>
      <c r="DY134" s="238" t="str">
        <f t="shared" si="134"/>
        <v/>
      </c>
      <c r="EA134" s="238" t="str">
        <f t="shared" si="135"/>
        <v/>
      </c>
      <c r="EC134" s="238" t="str">
        <f t="shared" si="136"/>
        <v/>
      </c>
      <c r="EE134" s="238" t="str">
        <f t="shared" si="137"/>
        <v/>
      </c>
      <c r="EG134" s="238" t="str">
        <f t="shared" si="138"/>
        <v/>
      </c>
      <c r="EI134" s="238" t="str">
        <f t="shared" si="139"/>
        <v/>
      </c>
      <c r="EK134" s="238" t="str">
        <f t="shared" si="140"/>
        <v/>
      </c>
      <c r="EM134" s="238" t="str">
        <f t="shared" si="141"/>
        <v/>
      </c>
      <c r="EO134" s="238" t="str">
        <f t="shared" si="142"/>
        <v/>
      </c>
      <c r="EQ134" s="238" t="str">
        <f t="shared" si="143"/>
        <v/>
      </c>
      <c r="ES134" s="238" t="str">
        <f t="shared" si="144"/>
        <v/>
      </c>
      <c r="EU134" s="238" t="str">
        <f t="shared" si="145"/>
        <v/>
      </c>
      <c r="EW134" s="238" t="str">
        <f t="shared" si="146"/>
        <v/>
      </c>
      <c r="EY134" s="238" t="str">
        <f t="shared" si="147"/>
        <v/>
      </c>
      <c r="FA134" s="238" t="str">
        <f t="shared" si="148"/>
        <v/>
      </c>
      <c r="FC134" s="238" t="str">
        <f t="shared" si="149"/>
        <v/>
      </c>
      <c r="FE134" s="238" t="str">
        <f t="shared" si="150"/>
        <v/>
      </c>
      <c r="FG134" s="238" t="str">
        <f t="shared" si="151"/>
        <v/>
      </c>
    </row>
    <row r="135" spans="5:163" x14ac:dyDescent="0.25">
      <c r="E135" s="238" t="str">
        <f t="shared" si="76"/>
        <v/>
      </c>
      <c r="G135" s="238" t="str">
        <f t="shared" si="76"/>
        <v/>
      </c>
      <c r="I135" s="238" t="str">
        <f t="shared" si="77"/>
        <v/>
      </c>
      <c r="K135" s="238" t="str">
        <f t="shared" si="78"/>
        <v/>
      </c>
      <c r="M135" s="238" t="str">
        <f t="shared" si="79"/>
        <v/>
      </c>
      <c r="O135" s="238" t="str">
        <f t="shared" si="80"/>
        <v/>
      </c>
      <c r="Q135" s="238" t="str">
        <f t="shared" si="81"/>
        <v/>
      </c>
      <c r="S135" s="238" t="str">
        <f t="shared" si="82"/>
        <v/>
      </c>
      <c r="U135" s="238" t="str">
        <f t="shared" si="83"/>
        <v/>
      </c>
      <c r="W135" s="238" t="str">
        <f t="shared" si="84"/>
        <v/>
      </c>
      <c r="Y135" s="238" t="str">
        <f t="shared" si="85"/>
        <v/>
      </c>
      <c r="AA135" s="238" t="str">
        <f t="shared" si="86"/>
        <v/>
      </c>
      <c r="AC135" s="238" t="str">
        <f t="shared" si="87"/>
        <v/>
      </c>
      <c r="AE135" s="238" t="str">
        <f t="shared" si="88"/>
        <v/>
      </c>
      <c r="AG135" s="238" t="str">
        <f t="shared" si="89"/>
        <v/>
      </c>
      <c r="AI135" s="238" t="str">
        <f t="shared" si="90"/>
        <v/>
      </c>
      <c r="AK135" s="238" t="str">
        <f t="shared" si="91"/>
        <v/>
      </c>
      <c r="AM135" s="238" t="str">
        <f t="shared" si="92"/>
        <v/>
      </c>
      <c r="AO135" s="238" t="str">
        <f t="shared" si="93"/>
        <v/>
      </c>
      <c r="AQ135" s="238" t="str">
        <f t="shared" si="94"/>
        <v/>
      </c>
      <c r="AS135" s="238" t="str">
        <f t="shared" si="95"/>
        <v/>
      </c>
      <c r="AU135" s="238" t="str">
        <f t="shared" si="95"/>
        <v/>
      </c>
      <c r="AW135" s="238" t="str">
        <f t="shared" si="96"/>
        <v/>
      </c>
      <c r="AY135" s="238" t="str">
        <f t="shared" si="97"/>
        <v/>
      </c>
      <c r="BA135" s="238" t="str">
        <f t="shared" si="98"/>
        <v/>
      </c>
      <c r="BC135" s="238" t="str">
        <f t="shared" si="99"/>
        <v/>
      </c>
      <c r="BE135" s="238" t="str">
        <f t="shared" si="100"/>
        <v/>
      </c>
      <c r="BG135" s="238" t="str">
        <f t="shared" si="101"/>
        <v/>
      </c>
      <c r="BI135" s="238" t="str">
        <f t="shared" si="102"/>
        <v/>
      </c>
      <c r="BK135" s="238" t="str">
        <f t="shared" si="103"/>
        <v/>
      </c>
      <c r="BM135" s="238" t="str">
        <f t="shared" si="104"/>
        <v/>
      </c>
      <c r="BO135" s="238" t="str">
        <f t="shared" si="105"/>
        <v/>
      </c>
      <c r="BQ135" s="238" t="str">
        <f t="shared" si="106"/>
        <v/>
      </c>
      <c r="BS135" s="238" t="str">
        <f t="shared" si="107"/>
        <v/>
      </c>
      <c r="BU135" s="238" t="str">
        <f t="shared" si="108"/>
        <v/>
      </c>
      <c r="BW135" s="238" t="str">
        <f t="shared" si="109"/>
        <v/>
      </c>
      <c r="BY135" s="238" t="str">
        <f t="shared" si="110"/>
        <v/>
      </c>
      <c r="CA135" s="238" t="str">
        <f t="shared" si="111"/>
        <v/>
      </c>
      <c r="CC135" s="238" t="str">
        <f t="shared" si="112"/>
        <v/>
      </c>
      <c r="CE135" s="238" t="str">
        <f t="shared" si="113"/>
        <v/>
      </c>
      <c r="CG135" s="238" t="str">
        <f t="shared" si="114"/>
        <v/>
      </c>
      <c r="CI135" s="238" t="str">
        <f t="shared" si="114"/>
        <v/>
      </c>
      <c r="CK135" s="238" t="str">
        <f t="shared" si="115"/>
        <v/>
      </c>
      <c r="CM135" s="238" t="str">
        <f t="shared" si="116"/>
        <v/>
      </c>
      <c r="CO135" s="238" t="str">
        <f t="shared" si="117"/>
        <v/>
      </c>
      <c r="CQ135" s="238" t="str">
        <f t="shared" si="118"/>
        <v/>
      </c>
      <c r="CS135" s="238" t="str">
        <f t="shared" si="119"/>
        <v/>
      </c>
      <c r="CU135" s="238" t="str">
        <f t="shared" si="120"/>
        <v/>
      </c>
      <c r="CW135" s="238" t="str">
        <f t="shared" si="121"/>
        <v/>
      </c>
      <c r="CY135" s="238" t="str">
        <f t="shared" si="122"/>
        <v/>
      </c>
      <c r="DA135" s="238" t="str">
        <f t="shared" si="123"/>
        <v/>
      </c>
      <c r="DC135" s="238" t="str">
        <f t="shared" si="124"/>
        <v/>
      </c>
      <c r="DE135" s="238" t="str">
        <f t="shared" si="125"/>
        <v/>
      </c>
      <c r="DG135" s="238" t="str">
        <f t="shared" si="126"/>
        <v/>
      </c>
      <c r="DI135" s="238" t="str">
        <f t="shared" si="127"/>
        <v/>
      </c>
      <c r="DK135" s="238" t="str">
        <f t="shared" si="128"/>
        <v/>
      </c>
      <c r="DM135" s="238" t="str">
        <f t="shared" si="129"/>
        <v/>
      </c>
      <c r="DO135" s="238" t="str">
        <f t="shared" si="130"/>
        <v/>
      </c>
      <c r="DQ135" s="238" t="str">
        <f t="shared" si="131"/>
        <v/>
      </c>
      <c r="DS135" s="238" t="str">
        <f t="shared" si="132"/>
        <v/>
      </c>
      <c r="DU135" s="238" t="str">
        <f t="shared" si="133"/>
        <v/>
      </c>
      <c r="DW135" s="238" t="str">
        <f t="shared" si="133"/>
        <v/>
      </c>
      <c r="DY135" s="238" t="str">
        <f t="shared" si="134"/>
        <v/>
      </c>
      <c r="EA135" s="238" t="str">
        <f t="shared" si="135"/>
        <v/>
      </c>
      <c r="EC135" s="238" t="str">
        <f t="shared" si="136"/>
        <v/>
      </c>
      <c r="EE135" s="238" t="str">
        <f t="shared" si="137"/>
        <v/>
      </c>
      <c r="EG135" s="238" t="str">
        <f t="shared" si="138"/>
        <v/>
      </c>
      <c r="EI135" s="238" t="str">
        <f t="shared" si="139"/>
        <v/>
      </c>
      <c r="EK135" s="238" t="str">
        <f t="shared" si="140"/>
        <v/>
      </c>
      <c r="EM135" s="238" t="str">
        <f t="shared" si="141"/>
        <v/>
      </c>
      <c r="EO135" s="238" t="str">
        <f t="shared" si="142"/>
        <v/>
      </c>
      <c r="EQ135" s="238" t="str">
        <f t="shared" si="143"/>
        <v/>
      </c>
      <c r="ES135" s="238" t="str">
        <f t="shared" si="144"/>
        <v/>
      </c>
      <c r="EU135" s="238" t="str">
        <f t="shared" si="145"/>
        <v/>
      </c>
      <c r="EW135" s="238" t="str">
        <f t="shared" si="146"/>
        <v/>
      </c>
      <c r="EY135" s="238" t="str">
        <f t="shared" si="147"/>
        <v/>
      </c>
      <c r="FA135" s="238" t="str">
        <f t="shared" si="148"/>
        <v/>
      </c>
      <c r="FC135" s="238" t="str">
        <f t="shared" si="149"/>
        <v/>
      </c>
      <c r="FE135" s="238" t="str">
        <f t="shared" si="150"/>
        <v/>
      </c>
      <c r="FG135" s="238" t="str">
        <f t="shared" si="151"/>
        <v/>
      </c>
    </row>
    <row r="136" spans="5:163" x14ac:dyDescent="0.25">
      <c r="E136" s="238" t="str">
        <f t="shared" si="76"/>
        <v/>
      </c>
      <c r="G136" s="238" t="str">
        <f t="shared" si="76"/>
        <v/>
      </c>
      <c r="I136" s="238" t="str">
        <f t="shared" si="77"/>
        <v/>
      </c>
      <c r="K136" s="238" t="str">
        <f t="shared" si="78"/>
        <v/>
      </c>
      <c r="M136" s="238" t="str">
        <f t="shared" si="79"/>
        <v/>
      </c>
      <c r="O136" s="238" t="str">
        <f t="shared" si="80"/>
        <v/>
      </c>
      <c r="Q136" s="238" t="str">
        <f t="shared" si="81"/>
        <v/>
      </c>
      <c r="S136" s="238" t="str">
        <f t="shared" si="82"/>
        <v/>
      </c>
      <c r="U136" s="238" t="str">
        <f t="shared" si="83"/>
        <v/>
      </c>
      <c r="W136" s="238" t="str">
        <f t="shared" si="84"/>
        <v/>
      </c>
      <c r="Y136" s="238" t="str">
        <f t="shared" si="85"/>
        <v/>
      </c>
      <c r="AA136" s="238" t="str">
        <f t="shared" si="86"/>
        <v/>
      </c>
      <c r="AC136" s="238" t="str">
        <f t="shared" si="87"/>
        <v/>
      </c>
      <c r="AE136" s="238" t="str">
        <f t="shared" si="88"/>
        <v/>
      </c>
      <c r="AG136" s="238" t="str">
        <f t="shared" si="89"/>
        <v/>
      </c>
      <c r="AI136" s="238" t="str">
        <f t="shared" si="90"/>
        <v/>
      </c>
      <c r="AK136" s="238" t="str">
        <f t="shared" si="91"/>
        <v/>
      </c>
      <c r="AM136" s="238" t="str">
        <f t="shared" si="92"/>
        <v/>
      </c>
      <c r="AO136" s="238" t="str">
        <f t="shared" si="93"/>
        <v/>
      </c>
      <c r="AQ136" s="238" t="str">
        <f t="shared" si="94"/>
        <v/>
      </c>
      <c r="AS136" s="238" t="str">
        <f t="shared" si="95"/>
        <v/>
      </c>
      <c r="AU136" s="238" t="str">
        <f t="shared" si="95"/>
        <v/>
      </c>
      <c r="AW136" s="238" t="str">
        <f t="shared" si="96"/>
        <v/>
      </c>
      <c r="AY136" s="238" t="str">
        <f t="shared" si="97"/>
        <v/>
      </c>
      <c r="BA136" s="238" t="str">
        <f t="shared" si="98"/>
        <v/>
      </c>
      <c r="BC136" s="238" t="str">
        <f t="shared" si="99"/>
        <v/>
      </c>
      <c r="BE136" s="238" t="str">
        <f t="shared" si="100"/>
        <v/>
      </c>
      <c r="BG136" s="238" t="str">
        <f t="shared" si="101"/>
        <v/>
      </c>
      <c r="BI136" s="238" t="str">
        <f t="shared" si="102"/>
        <v/>
      </c>
      <c r="BK136" s="238" t="str">
        <f t="shared" si="103"/>
        <v/>
      </c>
      <c r="BM136" s="238" t="str">
        <f t="shared" si="104"/>
        <v/>
      </c>
      <c r="BO136" s="238" t="str">
        <f t="shared" si="105"/>
        <v/>
      </c>
      <c r="BQ136" s="238" t="str">
        <f t="shared" si="106"/>
        <v/>
      </c>
      <c r="BS136" s="238" t="str">
        <f t="shared" si="107"/>
        <v/>
      </c>
      <c r="BU136" s="238" t="str">
        <f t="shared" si="108"/>
        <v/>
      </c>
      <c r="BW136" s="238" t="str">
        <f t="shared" si="109"/>
        <v/>
      </c>
      <c r="BY136" s="238" t="str">
        <f t="shared" si="110"/>
        <v/>
      </c>
      <c r="CA136" s="238" t="str">
        <f t="shared" si="111"/>
        <v/>
      </c>
      <c r="CC136" s="238" t="str">
        <f t="shared" si="112"/>
        <v/>
      </c>
      <c r="CE136" s="238" t="str">
        <f t="shared" si="113"/>
        <v/>
      </c>
      <c r="CG136" s="238" t="str">
        <f t="shared" si="114"/>
        <v/>
      </c>
      <c r="CI136" s="238" t="str">
        <f t="shared" si="114"/>
        <v/>
      </c>
      <c r="CK136" s="238" t="str">
        <f t="shared" si="115"/>
        <v/>
      </c>
      <c r="CM136" s="238" t="str">
        <f t="shared" si="116"/>
        <v/>
      </c>
      <c r="CO136" s="238" t="str">
        <f t="shared" si="117"/>
        <v/>
      </c>
      <c r="CQ136" s="238" t="str">
        <f t="shared" si="118"/>
        <v/>
      </c>
      <c r="CS136" s="238" t="str">
        <f t="shared" si="119"/>
        <v/>
      </c>
      <c r="CU136" s="238" t="str">
        <f t="shared" si="120"/>
        <v/>
      </c>
      <c r="CW136" s="238" t="str">
        <f t="shared" si="121"/>
        <v/>
      </c>
      <c r="CY136" s="238" t="str">
        <f t="shared" si="122"/>
        <v/>
      </c>
      <c r="DA136" s="238" t="str">
        <f t="shared" si="123"/>
        <v/>
      </c>
      <c r="DC136" s="238" t="str">
        <f t="shared" si="124"/>
        <v/>
      </c>
      <c r="DE136" s="238" t="str">
        <f t="shared" si="125"/>
        <v/>
      </c>
      <c r="DG136" s="238" t="str">
        <f t="shared" si="126"/>
        <v/>
      </c>
      <c r="DI136" s="238" t="str">
        <f t="shared" si="127"/>
        <v/>
      </c>
      <c r="DK136" s="238" t="str">
        <f t="shared" si="128"/>
        <v/>
      </c>
      <c r="DM136" s="238" t="str">
        <f t="shared" si="129"/>
        <v/>
      </c>
      <c r="DO136" s="238" t="str">
        <f t="shared" si="130"/>
        <v/>
      </c>
      <c r="DQ136" s="238" t="str">
        <f t="shared" si="131"/>
        <v/>
      </c>
      <c r="DS136" s="238" t="str">
        <f t="shared" si="132"/>
        <v/>
      </c>
      <c r="DU136" s="238" t="str">
        <f t="shared" si="133"/>
        <v/>
      </c>
      <c r="DW136" s="238" t="str">
        <f t="shared" si="133"/>
        <v/>
      </c>
      <c r="DY136" s="238" t="str">
        <f t="shared" si="134"/>
        <v/>
      </c>
      <c r="EA136" s="238" t="str">
        <f t="shared" si="135"/>
        <v/>
      </c>
      <c r="EC136" s="238" t="str">
        <f t="shared" si="136"/>
        <v/>
      </c>
      <c r="EE136" s="238" t="str">
        <f t="shared" si="137"/>
        <v/>
      </c>
      <c r="EG136" s="238" t="str">
        <f t="shared" si="138"/>
        <v/>
      </c>
      <c r="EI136" s="238" t="str">
        <f t="shared" si="139"/>
        <v/>
      </c>
      <c r="EK136" s="238" t="str">
        <f t="shared" si="140"/>
        <v/>
      </c>
      <c r="EM136" s="238" t="str">
        <f t="shared" si="141"/>
        <v/>
      </c>
      <c r="EO136" s="238" t="str">
        <f t="shared" si="142"/>
        <v/>
      </c>
      <c r="EQ136" s="238" t="str">
        <f t="shared" si="143"/>
        <v/>
      </c>
      <c r="ES136" s="238" t="str">
        <f t="shared" si="144"/>
        <v/>
      </c>
      <c r="EU136" s="238" t="str">
        <f t="shared" si="145"/>
        <v/>
      </c>
      <c r="EW136" s="238" t="str">
        <f t="shared" si="146"/>
        <v/>
      </c>
      <c r="EY136" s="238" t="str">
        <f t="shared" si="147"/>
        <v/>
      </c>
      <c r="FA136" s="238" t="str">
        <f t="shared" si="148"/>
        <v/>
      </c>
      <c r="FC136" s="238" t="str">
        <f t="shared" si="149"/>
        <v/>
      </c>
      <c r="FE136" s="238" t="str">
        <f t="shared" si="150"/>
        <v/>
      </c>
      <c r="FG136" s="238" t="str">
        <f t="shared" si="151"/>
        <v/>
      </c>
    </row>
    <row r="137" spans="5:163" x14ac:dyDescent="0.25">
      <c r="E137" s="238" t="str">
        <f t="shared" si="76"/>
        <v/>
      </c>
      <c r="G137" s="238" t="str">
        <f t="shared" si="76"/>
        <v/>
      </c>
      <c r="I137" s="238" t="str">
        <f t="shared" si="77"/>
        <v/>
      </c>
      <c r="K137" s="238" t="str">
        <f t="shared" si="78"/>
        <v/>
      </c>
      <c r="M137" s="238" t="str">
        <f t="shared" si="79"/>
        <v/>
      </c>
      <c r="O137" s="238" t="str">
        <f t="shared" si="80"/>
        <v/>
      </c>
      <c r="Q137" s="238" t="str">
        <f t="shared" si="81"/>
        <v/>
      </c>
      <c r="S137" s="238" t="str">
        <f t="shared" si="82"/>
        <v/>
      </c>
      <c r="U137" s="238" t="str">
        <f t="shared" si="83"/>
        <v/>
      </c>
      <c r="W137" s="238" t="str">
        <f t="shared" si="84"/>
        <v/>
      </c>
      <c r="Y137" s="238" t="str">
        <f t="shared" si="85"/>
        <v/>
      </c>
      <c r="AA137" s="238" t="str">
        <f t="shared" si="86"/>
        <v/>
      </c>
      <c r="AC137" s="238" t="str">
        <f t="shared" si="87"/>
        <v/>
      </c>
      <c r="AE137" s="238" t="str">
        <f t="shared" si="88"/>
        <v/>
      </c>
      <c r="AG137" s="238" t="str">
        <f t="shared" si="89"/>
        <v/>
      </c>
      <c r="AI137" s="238" t="str">
        <f t="shared" si="90"/>
        <v/>
      </c>
      <c r="AK137" s="238" t="str">
        <f t="shared" si="91"/>
        <v/>
      </c>
      <c r="AM137" s="238" t="str">
        <f t="shared" si="92"/>
        <v/>
      </c>
      <c r="AO137" s="238" t="str">
        <f t="shared" si="93"/>
        <v/>
      </c>
      <c r="AQ137" s="238" t="str">
        <f t="shared" si="94"/>
        <v/>
      </c>
      <c r="AS137" s="238" t="str">
        <f t="shared" si="95"/>
        <v/>
      </c>
      <c r="AU137" s="238" t="str">
        <f t="shared" si="95"/>
        <v/>
      </c>
      <c r="AW137" s="238" t="str">
        <f t="shared" si="96"/>
        <v/>
      </c>
      <c r="AY137" s="238" t="str">
        <f t="shared" si="97"/>
        <v/>
      </c>
      <c r="BA137" s="238" t="str">
        <f t="shared" si="98"/>
        <v/>
      </c>
      <c r="BC137" s="238" t="str">
        <f t="shared" si="99"/>
        <v/>
      </c>
      <c r="BE137" s="238" t="str">
        <f t="shared" si="100"/>
        <v/>
      </c>
      <c r="BG137" s="238" t="str">
        <f t="shared" si="101"/>
        <v/>
      </c>
      <c r="BI137" s="238" t="str">
        <f t="shared" si="102"/>
        <v/>
      </c>
      <c r="BK137" s="238" t="str">
        <f t="shared" si="103"/>
        <v/>
      </c>
      <c r="BM137" s="238" t="str">
        <f t="shared" si="104"/>
        <v/>
      </c>
      <c r="BO137" s="238" t="str">
        <f t="shared" si="105"/>
        <v/>
      </c>
      <c r="BQ137" s="238" t="str">
        <f t="shared" si="106"/>
        <v/>
      </c>
      <c r="BS137" s="238" t="str">
        <f t="shared" si="107"/>
        <v/>
      </c>
      <c r="BU137" s="238" t="str">
        <f t="shared" si="108"/>
        <v/>
      </c>
      <c r="BW137" s="238" t="str">
        <f t="shared" si="109"/>
        <v/>
      </c>
      <c r="BY137" s="238" t="str">
        <f t="shared" si="110"/>
        <v/>
      </c>
      <c r="CA137" s="238" t="str">
        <f t="shared" si="111"/>
        <v/>
      </c>
      <c r="CC137" s="238" t="str">
        <f t="shared" si="112"/>
        <v/>
      </c>
      <c r="CE137" s="238" t="str">
        <f t="shared" si="113"/>
        <v/>
      </c>
      <c r="CG137" s="238" t="str">
        <f t="shared" si="114"/>
        <v/>
      </c>
      <c r="CI137" s="238" t="str">
        <f t="shared" si="114"/>
        <v/>
      </c>
      <c r="CK137" s="238" t="str">
        <f t="shared" si="115"/>
        <v/>
      </c>
      <c r="CM137" s="238" t="str">
        <f t="shared" si="116"/>
        <v/>
      </c>
      <c r="CO137" s="238" t="str">
        <f t="shared" si="117"/>
        <v/>
      </c>
      <c r="CQ137" s="238" t="str">
        <f t="shared" si="118"/>
        <v/>
      </c>
      <c r="CS137" s="238" t="str">
        <f t="shared" si="119"/>
        <v/>
      </c>
      <c r="CU137" s="238" t="str">
        <f t="shared" si="120"/>
        <v/>
      </c>
      <c r="CW137" s="238" t="str">
        <f t="shared" si="121"/>
        <v/>
      </c>
      <c r="CY137" s="238" t="str">
        <f t="shared" si="122"/>
        <v/>
      </c>
      <c r="DA137" s="238" t="str">
        <f t="shared" si="123"/>
        <v/>
      </c>
      <c r="DC137" s="238" t="str">
        <f t="shared" si="124"/>
        <v/>
      </c>
      <c r="DE137" s="238" t="str">
        <f t="shared" si="125"/>
        <v/>
      </c>
      <c r="DG137" s="238" t="str">
        <f t="shared" si="126"/>
        <v/>
      </c>
      <c r="DI137" s="238" t="str">
        <f t="shared" si="127"/>
        <v/>
      </c>
      <c r="DK137" s="238" t="str">
        <f t="shared" si="128"/>
        <v/>
      </c>
      <c r="DM137" s="238" t="str">
        <f t="shared" si="129"/>
        <v/>
      </c>
      <c r="DO137" s="238" t="str">
        <f t="shared" si="130"/>
        <v/>
      </c>
      <c r="DQ137" s="238" t="str">
        <f t="shared" si="131"/>
        <v/>
      </c>
      <c r="DS137" s="238" t="str">
        <f t="shared" si="132"/>
        <v/>
      </c>
      <c r="DU137" s="238" t="str">
        <f t="shared" si="133"/>
        <v/>
      </c>
      <c r="DW137" s="238" t="str">
        <f t="shared" si="133"/>
        <v/>
      </c>
      <c r="DY137" s="238" t="str">
        <f t="shared" si="134"/>
        <v/>
      </c>
      <c r="EA137" s="238" t="str">
        <f t="shared" si="135"/>
        <v/>
      </c>
      <c r="EC137" s="238" t="str">
        <f t="shared" si="136"/>
        <v/>
      </c>
      <c r="EE137" s="238" t="str">
        <f t="shared" si="137"/>
        <v/>
      </c>
      <c r="EG137" s="238" t="str">
        <f t="shared" si="138"/>
        <v/>
      </c>
      <c r="EI137" s="238" t="str">
        <f t="shared" si="139"/>
        <v/>
      </c>
      <c r="EK137" s="238" t="str">
        <f t="shared" si="140"/>
        <v/>
      </c>
      <c r="EM137" s="238" t="str">
        <f t="shared" si="141"/>
        <v/>
      </c>
      <c r="EO137" s="238" t="str">
        <f t="shared" si="142"/>
        <v/>
      </c>
      <c r="EQ137" s="238" t="str">
        <f t="shared" si="143"/>
        <v/>
      </c>
      <c r="ES137" s="238" t="str">
        <f t="shared" si="144"/>
        <v/>
      </c>
      <c r="EU137" s="238" t="str">
        <f t="shared" si="145"/>
        <v/>
      </c>
      <c r="EW137" s="238" t="str">
        <f t="shared" si="146"/>
        <v/>
      </c>
      <c r="EY137" s="238" t="str">
        <f t="shared" si="147"/>
        <v/>
      </c>
      <c r="FA137" s="238" t="str">
        <f t="shared" si="148"/>
        <v/>
      </c>
      <c r="FC137" s="238" t="str">
        <f t="shared" si="149"/>
        <v/>
      </c>
      <c r="FE137" s="238" t="str">
        <f t="shared" si="150"/>
        <v/>
      </c>
      <c r="FG137" s="238" t="str">
        <f t="shared" si="151"/>
        <v/>
      </c>
    </row>
    <row r="138" spans="5:163" x14ac:dyDescent="0.25">
      <c r="E138" s="238" t="str">
        <f t="shared" si="76"/>
        <v/>
      </c>
      <c r="G138" s="238" t="str">
        <f t="shared" si="76"/>
        <v/>
      </c>
      <c r="I138" s="238" t="str">
        <f t="shared" si="77"/>
        <v/>
      </c>
      <c r="K138" s="238" t="str">
        <f t="shared" si="78"/>
        <v/>
      </c>
      <c r="M138" s="238" t="str">
        <f t="shared" si="79"/>
        <v/>
      </c>
      <c r="O138" s="238" t="str">
        <f t="shared" si="80"/>
        <v/>
      </c>
      <c r="Q138" s="238" t="str">
        <f t="shared" si="81"/>
        <v/>
      </c>
      <c r="S138" s="238" t="str">
        <f t="shared" si="82"/>
        <v/>
      </c>
      <c r="U138" s="238" t="str">
        <f t="shared" si="83"/>
        <v/>
      </c>
      <c r="W138" s="238" t="str">
        <f t="shared" si="84"/>
        <v/>
      </c>
      <c r="Y138" s="238" t="str">
        <f t="shared" si="85"/>
        <v/>
      </c>
      <c r="AA138" s="238" t="str">
        <f t="shared" si="86"/>
        <v/>
      </c>
      <c r="AC138" s="238" t="str">
        <f t="shared" si="87"/>
        <v/>
      </c>
      <c r="AE138" s="238" t="str">
        <f t="shared" si="88"/>
        <v/>
      </c>
      <c r="AG138" s="238" t="str">
        <f t="shared" si="89"/>
        <v/>
      </c>
      <c r="AI138" s="238" t="str">
        <f t="shared" si="90"/>
        <v/>
      </c>
      <c r="AK138" s="238" t="str">
        <f t="shared" si="91"/>
        <v/>
      </c>
      <c r="AM138" s="238" t="str">
        <f t="shared" si="92"/>
        <v/>
      </c>
      <c r="AO138" s="238" t="str">
        <f t="shared" si="93"/>
        <v/>
      </c>
      <c r="AQ138" s="238" t="str">
        <f t="shared" si="94"/>
        <v/>
      </c>
      <c r="AS138" s="238" t="str">
        <f t="shared" si="95"/>
        <v/>
      </c>
      <c r="AU138" s="238" t="str">
        <f t="shared" si="95"/>
        <v/>
      </c>
      <c r="AW138" s="238" t="str">
        <f t="shared" si="96"/>
        <v/>
      </c>
      <c r="AY138" s="238" t="str">
        <f t="shared" si="97"/>
        <v/>
      </c>
      <c r="BA138" s="238" t="str">
        <f t="shared" si="98"/>
        <v/>
      </c>
      <c r="BC138" s="238" t="str">
        <f t="shared" si="99"/>
        <v/>
      </c>
      <c r="BE138" s="238" t="str">
        <f t="shared" si="100"/>
        <v/>
      </c>
      <c r="BG138" s="238" t="str">
        <f t="shared" si="101"/>
        <v/>
      </c>
      <c r="BI138" s="238" t="str">
        <f t="shared" si="102"/>
        <v/>
      </c>
      <c r="BK138" s="238" t="str">
        <f t="shared" si="103"/>
        <v/>
      </c>
      <c r="BM138" s="238" t="str">
        <f t="shared" si="104"/>
        <v/>
      </c>
      <c r="BO138" s="238" t="str">
        <f t="shared" si="105"/>
        <v/>
      </c>
      <c r="BQ138" s="238" t="str">
        <f t="shared" si="106"/>
        <v/>
      </c>
      <c r="BS138" s="238" t="str">
        <f t="shared" si="107"/>
        <v/>
      </c>
      <c r="BU138" s="238" t="str">
        <f t="shared" si="108"/>
        <v/>
      </c>
      <c r="BW138" s="238" t="str">
        <f t="shared" si="109"/>
        <v/>
      </c>
      <c r="BY138" s="238" t="str">
        <f t="shared" si="110"/>
        <v/>
      </c>
      <c r="CA138" s="238" t="str">
        <f t="shared" si="111"/>
        <v/>
      </c>
      <c r="CC138" s="238" t="str">
        <f t="shared" si="112"/>
        <v/>
      </c>
      <c r="CE138" s="238" t="str">
        <f t="shared" si="113"/>
        <v/>
      </c>
      <c r="CG138" s="238" t="str">
        <f t="shared" si="114"/>
        <v/>
      </c>
      <c r="CI138" s="238" t="str">
        <f t="shared" si="114"/>
        <v/>
      </c>
      <c r="CK138" s="238" t="str">
        <f t="shared" si="115"/>
        <v/>
      </c>
      <c r="CM138" s="238" t="str">
        <f t="shared" si="116"/>
        <v/>
      </c>
      <c r="CO138" s="238" t="str">
        <f t="shared" si="117"/>
        <v/>
      </c>
      <c r="CQ138" s="238" t="str">
        <f t="shared" si="118"/>
        <v/>
      </c>
      <c r="CS138" s="238" t="str">
        <f t="shared" si="119"/>
        <v/>
      </c>
      <c r="CU138" s="238" t="str">
        <f t="shared" si="120"/>
        <v/>
      </c>
      <c r="CW138" s="238" t="str">
        <f t="shared" si="121"/>
        <v/>
      </c>
      <c r="CY138" s="238" t="str">
        <f t="shared" si="122"/>
        <v/>
      </c>
      <c r="DA138" s="238" t="str">
        <f t="shared" si="123"/>
        <v/>
      </c>
      <c r="DC138" s="238" t="str">
        <f t="shared" si="124"/>
        <v/>
      </c>
      <c r="DE138" s="238" t="str">
        <f t="shared" si="125"/>
        <v/>
      </c>
      <c r="DG138" s="238" t="str">
        <f t="shared" si="126"/>
        <v/>
      </c>
      <c r="DI138" s="238" t="str">
        <f t="shared" si="127"/>
        <v/>
      </c>
      <c r="DK138" s="238" t="str">
        <f t="shared" si="128"/>
        <v/>
      </c>
      <c r="DM138" s="238" t="str">
        <f t="shared" si="129"/>
        <v/>
      </c>
      <c r="DO138" s="238" t="str">
        <f t="shared" si="130"/>
        <v/>
      </c>
      <c r="DQ138" s="238" t="str">
        <f t="shared" si="131"/>
        <v/>
      </c>
      <c r="DS138" s="238" t="str">
        <f t="shared" si="132"/>
        <v/>
      </c>
      <c r="DU138" s="238" t="str">
        <f t="shared" si="133"/>
        <v/>
      </c>
      <c r="DW138" s="238" t="str">
        <f t="shared" si="133"/>
        <v/>
      </c>
      <c r="DY138" s="238" t="str">
        <f t="shared" si="134"/>
        <v/>
      </c>
      <c r="EA138" s="238" t="str">
        <f t="shared" si="135"/>
        <v/>
      </c>
      <c r="EC138" s="238" t="str">
        <f t="shared" si="136"/>
        <v/>
      </c>
      <c r="EE138" s="238" t="str">
        <f t="shared" si="137"/>
        <v/>
      </c>
      <c r="EG138" s="238" t="str">
        <f t="shared" si="138"/>
        <v/>
      </c>
      <c r="EI138" s="238" t="str">
        <f t="shared" si="139"/>
        <v/>
      </c>
      <c r="EK138" s="238" t="str">
        <f t="shared" si="140"/>
        <v/>
      </c>
      <c r="EM138" s="238" t="str">
        <f t="shared" si="141"/>
        <v/>
      </c>
      <c r="EO138" s="238" t="str">
        <f t="shared" si="142"/>
        <v/>
      </c>
      <c r="EQ138" s="238" t="str">
        <f t="shared" si="143"/>
        <v/>
      </c>
      <c r="ES138" s="238" t="str">
        <f t="shared" si="144"/>
        <v/>
      </c>
      <c r="EU138" s="238" t="str">
        <f t="shared" si="145"/>
        <v/>
      </c>
      <c r="EW138" s="238" t="str">
        <f t="shared" si="146"/>
        <v/>
      </c>
      <c r="EY138" s="238" t="str">
        <f t="shared" si="147"/>
        <v/>
      </c>
      <c r="FA138" s="238" t="str">
        <f t="shared" si="148"/>
        <v/>
      </c>
      <c r="FC138" s="238" t="str">
        <f t="shared" si="149"/>
        <v/>
      </c>
      <c r="FE138" s="238" t="str">
        <f t="shared" si="150"/>
        <v/>
      </c>
      <c r="FG138" s="238" t="str">
        <f t="shared" si="151"/>
        <v/>
      </c>
    </row>
    <row r="139" spans="5:163" x14ac:dyDescent="0.25">
      <c r="E139" s="238" t="str">
        <f t="shared" si="76"/>
        <v/>
      </c>
      <c r="G139" s="238" t="str">
        <f t="shared" si="76"/>
        <v/>
      </c>
      <c r="I139" s="238" t="str">
        <f t="shared" si="77"/>
        <v/>
      </c>
      <c r="K139" s="238" t="str">
        <f t="shared" si="78"/>
        <v/>
      </c>
      <c r="M139" s="238" t="str">
        <f t="shared" si="79"/>
        <v/>
      </c>
      <c r="O139" s="238" t="str">
        <f t="shared" si="80"/>
        <v/>
      </c>
      <c r="Q139" s="238" t="str">
        <f t="shared" si="81"/>
        <v/>
      </c>
      <c r="S139" s="238" t="str">
        <f t="shared" si="82"/>
        <v/>
      </c>
      <c r="U139" s="238" t="str">
        <f t="shared" si="83"/>
        <v/>
      </c>
      <c r="W139" s="238" t="str">
        <f t="shared" si="84"/>
        <v/>
      </c>
      <c r="Y139" s="238" t="str">
        <f t="shared" si="85"/>
        <v/>
      </c>
      <c r="AA139" s="238" t="str">
        <f t="shared" si="86"/>
        <v/>
      </c>
      <c r="AC139" s="238" t="str">
        <f t="shared" si="87"/>
        <v/>
      </c>
      <c r="AE139" s="238" t="str">
        <f t="shared" si="88"/>
        <v/>
      </c>
      <c r="AG139" s="238" t="str">
        <f t="shared" si="89"/>
        <v/>
      </c>
      <c r="AI139" s="238" t="str">
        <f t="shared" si="90"/>
        <v/>
      </c>
      <c r="AK139" s="238" t="str">
        <f t="shared" si="91"/>
        <v/>
      </c>
      <c r="AM139" s="238" t="str">
        <f t="shared" si="92"/>
        <v/>
      </c>
      <c r="AO139" s="238" t="str">
        <f t="shared" si="93"/>
        <v/>
      </c>
      <c r="AQ139" s="238" t="str">
        <f t="shared" si="94"/>
        <v/>
      </c>
      <c r="AS139" s="238" t="str">
        <f t="shared" si="95"/>
        <v/>
      </c>
      <c r="AU139" s="238" t="str">
        <f t="shared" si="95"/>
        <v/>
      </c>
      <c r="AW139" s="238" t="str">
        <f t="shared" si="96"/>
        <v/>
      </c>
      <c r="AY139" s="238" t="str">
        <f t="shared" si="97"/>
        <v/>
      </c>
      <c r="BA139" s="238" t="str">
        <f t="shared" si="98"/>
        <v/>
      </c>
      <c r="BC139" s="238" t="str">
        <f t="shared" si="99"/>
        <v/>
      </c>
      <c r="BE139" s="238" t="str">
        <f t="shared" si="100"/>
        <v/>
      </c>
      <c r="BG139" s="238" t="str">
        <f t="shared" si="101"/>
        <v/>
      </c>
      <c r="BI139" s="238" t="str">
        <f t="shared" si="102"/>
        <v/>
      </c>
      <c r="BK139" s="238" t="str">
        <f t="shared" si="103"/>
        <v/>
      </c>
      <c r="BM139" s="238" t="str">
        <f t="shared" si="104"/>
        <v/>
      </c>
      <c r="BO139" s="238" t="str">
        <f t="shared" si="105"/>
        <v/>
      </c>
      <c r="BQ139" s="238" t="str">
        <f t="shared" si="106"/>
        <v/>
      </c>
      <c r="BS139" s="238" t="str">
        <f t="shared" si="107"/>
        <v/>
      </c>
      <c r="BU139" s="238" t="str">
        <f t="shared" si="108"/>
        <v/>
      </c>
      <c r="BW139" s="238" t="str">
        <f t="shared" si="109"/>
        <v/>
      </c>
      <c r="BY139" s="238" t="str">
        <f t="shared" si="110"/>
        <v/>
      </c>
      <c r="CA139" s="238" t="str">
        <f t="shared" si="111"/>
        <v/>
      </c>
      <c r="CC139" s="238" t="str">
        <f t="shared" si="112"/>
        <v/>
      </c>
      <c r="CE139" s="238" t="str">
        <f t="shared" si="113"/>
        <v/>
      </c>
      <c r="CG139" s="238" t="str">
        <f t="shared" si="114"/>
        <v/>
      </c>
      <c r="CI139" s="238" t="str">
        <f t="shared" si="114"/>
        <v/>
      </c>
      <c r="CK139" s="238" t="str">
        <f t="shared" si="115"/>
        <v/>
      </c>
      <c r="CM139" s="238" t="str">
        <f t="shared" si="116"/>
        <v/>
      </c>
      <c r="CO139" s="238" t="str">
        <f t="shared" si="117"/>
        <v/>
      </c>
      <c r="CQ139" s="238" t="str">
        <f t="shared" si="118"/>
        <v/>
      </c>
      <c r="CS139" s="238" t="str">
        <f t="shared" si="119"/>
        <v/>
      </c>
      <c r="CU139" s="238" t="str">
        <f t="shared" si="120"/>
        <v/>
      </c>
      <c r="CW139" s="238" t="str">
        <f t="shared" si="121"/>
        <v/>
      </c>
      <c r="CY139" s="238" t="str">
        <f t="shared" si="122"/>
        <v/>
      </c>
      <c r="DA139" s="238" t="str">
        <f t="shared" si="123"/>
        <v/>
      </c>
      <c r="DC139" s="238" t="str">
        <f t="shared" si="124"/>
        <v/>
      </c>
      <c r="DE139" s="238" t="str">
        <f t="shared" si="125"/>
        <v/>
      </c>
      <c r="DG139" s="238" t="str">
        <f t="shared" si="126"/>
        <v/>
      </c>
      <c r="DI139" s="238" t="str">
        <f t="shared" si="127"/>
        <v/>
      </c>
      <c r="DK139" s="238" t="str">
        <f t="shared" si="128"/>
        <v/>
      </c>
      <c r="DM139" s="238" t="str">
        <f t="shared" si="129"/>
        <v/>
      </c>
      <c r="DO139" s="238" t="str">
        <f t="shared" si="130"/>
        <v/>
      </c>
      <c r="DQ139" s="238" t="str">
        <f t="shared" si="131"/>
        <v/>
      </c>
      <c r="DS139" s="238" t="str">
        <f t="shared" si="132"/>
        <v/>
      </c>
      <c r="DU139" s="238" t="str">
        <f t="shared" si="133"/>
        <v/>
      </c>
      <c r="DW139" s="238" t="str">
        <f t="shared" si="133"/>
        <v/>
      </c>
      <c r="DY139" s="238" t="str">
        <f t="shared" si="134"/>
        <v/>
      </c>
      <c r="EA139" s="238" t="str">
        <f t="shared" si="135"/>
        <v/>
      </c>
      <c r="EC139" s="238" t="str">
        <f t="shared" si="136"/>
        <v/>
      </c>
      <c r="EE139" s="238" t="str">
        <f t="shared" si="137"/>
        <v/>
      </c>
      <c r="EG139" s="238" t="str">
        <f t="shared" si="138"/>
        <v/>
      </c>
      <c r="EI139" s="238" t="str">
        <f t="shared" si="139"/>
        <v/>
      </c>
      <c r="EK139" s="238" t="str">
        <f t="shared" si="140"/>
        <v/>
      </c>
      <c r="EM139" s="238" t="str">
        <f t="shared" si="141"/>
        <v/>
      </c>
      <c r="EO139" s="238" t="str">
        <f t="shared" si="142"/>
        <v/>
      </c>
      <c r="EQ139" s="238" t="str">
        <f t="shared" si="143"/>
        <v/>
      </c>
      <c r="ES139" s="238" t="str">
        <f t="shared" si="144"/>
        <v/>
      </c>
      <c r="EU139" s="238" t="str">
        <f t="shared" si="145"/>
        <v/>
      </c>
      <c r="EW139" s="238" t="str">
        <f t="shared" si="146"/>
        <v/>
      </c>
      <c r="EY139" s="238" t="str">
        <f t="shared" si="147"/>
        <v/>
      </c>
      <c r="FA139" s="238" t="str">
        <f t="shared" si="148"/>
        <v/>
      </c>
      <c r="FC139" s="238" t="str">
        <f t="shared" si="149"/>
        <v/>
      </c>
      <c r="FE139" s="238" t="str">
        <f t="shared" si="150"/>
        <v/>
      </c>
      <c r="FG139" s="238" t="str">
        <f t="shared" si="151"/>
        <v/>
      </c>
    </row>
    <row r="140" spans="5:163" x14ac:dyDescent="0.25">
      <c r="E140" s="238" t="str">
        <f t="shared" si="76"/>
        <v/>
      </c>
      <c r="G140" s="238" t="str">
        <f t="shared" si="76"/>
        <v/>
      </c>
      <c r="I140" s="238" t="str">
        <f t="shared" si="77"/>
        <v/>
      </c>
      <c r="K140" s="238" t="str">
        <f t="shared" si="78"/>
        <v/>
      </c>
      <c r="M140" s="238" t="str">
        <f t="shared" si="79"/>
        <v/>
      </c>
      <c r="O140" s="238" t="str">
        <f t="shared" si="80"/>
        <v/>
      </c>
      <c r="Q140" s="238" t="str">
        <f t="shared" si="81"/>
        <v/>
      </c>
      <c r="S140" s="238" t="str">
        <f t="shared" si="82"/>
        <v/>
      </c>
      <c r="U140" s="238" t="str">
        <f t="shared" si="83"/>
        <v/>
      </c>
      <c r="W140" s="238" t="str">
        <f t="shared" si="84"/>
        <v/>
      </c>
      <c r="Y140" s="238" t="str">
        <f t="shared" si="85"/>
        <v/>
      </c>
      <c r="AA140" s="238" t="str">
        <f t="shared" si="86"/>
        <v/>
      </c>
      <c r="AC140" s="238" t="str">
        <f t="shared" si="87"/>
        <v/>
      </c>
      <c r="AE140" s="238" t="str">
        <f t="shared" si="88"/>
        <v/>
      </c>
      <c r="AG140" s="238" t="str">
        <f t="shared" si="89"/>
        <v/>
      </c>
      <c r="AI140" s="238" t="str">
        <f t="shared" si="90"/>
        <v/>
      </c>
      <c r="AK140" s="238" t="str">
        <f t="shared" si="91"/>
        <v/>
      </c>
      <c r="AM140" s="238" t="str">
        <f t="shared" si="92"/>
        <v/>
      </c>
      <c r="AO140" s="238" t="str">
        <f t="shared" si="93"/>
        <v/>
      </c>
      <c r="AQ140" s="238" t="str">
        <f t="shared" si="94"/>
        <v/>
      </c>
      <c r="AS140" s="238" t="str">
        <f t="shared" si="95"/>
        <v/>
      </c>
      <c r="AU140" s="238" t="str">
        <f t="shared" si="95"/>
        <v/>
      </c>
      <c r="AW140" s="238" t="str">
        <f t="shared" si="96"/>
        <v/>
      </c>
      <c r="AY140" s="238" t="str">
        <f t="shared" si="97"/>
        <v/>
      </c>
      <c r="BA140" s="238" t="str">
        <f t="shared" si="98"/>
        <v/>
      </c>
      <c r="BC140" s="238" t="str">
        <f t="shared" si="99"/>
        <v/>
      </c>
      <c r="BE140" s="238" t="str">
        <f t="shared" si="100"/>
        <v/>
      </c>
      <c r="BG140" s="238" t="str">
        <f t="shared" si="101"/>
        <v/>
      </c>
      <c r="BI140" s="238" t="str">
        <f t="shared" si="102"/>
        <v/>
      </c>
      <c r="BK140" s="238" t="str">
        <f t="shared" si="103"/>
        <v/>
      </c>
      <c r="BM140" s="238" t="str">
        <f t="shared" si="104"/>
        <v/>
      </c>
      <c r="BO140" s="238" t="str">
        <f t="shared" si="105"/>
        <v/>
      </c>
      <c r="BQ140" s="238" t="str">
        <f t="shared" si="106"/>
        <v/>
      </c>
      <c r="BS140" s="238" t="str">
        <f t="shared" si="107"/>
        <v/>
      </c>
      <c r="BU140" s="238" t="str">
        <f t="shared" si="108"/>
        <v/>
      </c>
      <c r="BW140" s="238" t="str">
        <f t="shared" si="109"/>
        <v/>
      </c>
      <c r="BY140" s="238" t="str">
        <f t="shared" si="110"/>
        <v/>
      </c>
      <c r="CA140" s="238" t="str">
        <f t="shared" si="111"/>
        <v/>
      </c>
      <c r="CC140" s="238" t="str">
        <f t="shared" si="112"/>
        <v/>
      </c>
      <c r="CE140" s="238" t="str">
        <f t="shared" si="113"/>
        <v/>
      </c>
      <c r="CG140" s="238" t="str">
        <f t="shared" si="114"/>
        <v/>
      </c>
      <c r="CI140" s="238" t="str">
        <f t="shared" si="114"/>
        <v/>
      </c>
      <c r="CK140" s="238" t="str">
        <f t="shared" si="115"/>
        <v/>
      </c>
      <c r="CM140" s="238" t="str">
        <f t="shared" si="116"/>
        <v/>
      </c>
      <c r="CO140" s="238" t="str">
        <f t="shared" si="117"/>
        <v/>
      </c>
      <c r="CQ140" s="238" t="str">
        <f t="shared" si="118"/>
        <v/>
      </c>
      <c r="CS140" s="238" t="str">
        <f t="shared" si="119"/>
        <v/>
      </c>
      <c r="CU140" s="238" t="str">
        <f t="shared" si="120"/>
        <v/>
      </c>
      <c r="CW140" s="238" t="str">
        <f t="shared" si="121"/>
        <v/>
      </c>
      <c r="CY140" s="238" t="str">
        <f t="shared" si="122"/>
        <v/>
      </c>
      <c r="DA140" s="238" t="str">
        <f t="shared" si="123"/>
        <v/>
      </c>
      <c r="DC140" s="238" t="str">
        <f t="shared" si="124"/>
        <v/>
      </c>
      <c r="DE140" s="238" t="str">
        <f t="shared" si="125"/>
        <v/>
      </c>
      <c r="DG140" s="238" t="str">
        <f t="shared" si="126"/>
        <v/>
      </c>
      <c r="DI140" s="238" t="str">
        <f t="shared" si="127"/>
        <v/>
      </c>
      <c r="DK140" s="238" t="str">
        <f t="shared" si="128"/>
        <v/>
      </c>
      <c r="DM140" s="238" t="str">
        <f t="shared" si="129"/>
        <v/>
      </c>
      <c r="DO140" s="238" t="str">
        <f t="shared" si="130"/>
        <v/>
      </c>
      <c r="DQ140" s="238" t="str">
        <f t="shared" si="131"/>
        <v/>
      </c>
      <c r="DS140" s="238" t="str">
        <f t="shared" si="132"/>
        <v/>
      </c>
      <c r="DU140" s="238" t="str">
        <f t="shared" si="133"/>
        <v/>
      </c>
      <c r="DW140" s="238" t="str">
        <f t="shared" si="133"/>
        <v/>
      </c>
      <c r="DY140" s="238" t="str">
        <f t="shared" si="134"/>
        <v/>
      </c>
      <c r="EA140" s="238" t="str">
        <f t="shared" si="135"/>
        <v/>
      </c>
      <c r="EC140" s="238" t="str">
        <f t="shared" si="136"/>
        <v/>
      </c>
      <c r="EE140" s="238" t="str">
        <f t="shared" si="137"/>
        <v/>
      </c>
      <c r="EG140" s="238" t="str">
        <f t="shared" si="138"/>
        <v/>
      </c>
      <c r="EI140" s="238" t="str">
        <f t="shared" si="139"/>
        <v/>
      </c>
      <c r="EK140" s="238" t="str">
        <f t="shared" si="140"/>
        <v/>
      </c>
      <c r="EM140" s="238" t="str">
        <f t="shared" si="141"/>
        <v/>
      </c>
      <c r="EO140" s="238" t="str">
        <f t="shared" si="142"/>
        <v/>
      </c>
      <c r="EQ140" s="238" t="str">
        <f t="shared" si="143"/>
        <v/>
      </c>
      <c r="ES140" s="238" t="str">
        <f t="shared" si="144"/>
        <v/>
      </c>
      <c r="EU140" s="238" t="str">
        <f t="shared" si="145"/>
        <v/>
      </c>
      <c r="EW140" s="238" t="str">
        <f t="shared" si="146"/>
        <v/>
      </c>
      <c r="EY140" s="238" t="str">
        <f t="shared" si="147"/>
        <v/>
      </c>
      <c r="FA140" s="238" t="str">
        <f t="shared" si="148"/>
        <v/>
      </c>
      <c r="FC140" s="238" t="str">
        <f t="shared" si="149"/>
        <v/>
      </c>
      <c r="FE140" s="238" t="str">
        <f t="shared" si="150"/>
        <v/>
      </c>
      <c r="FG140" s="238" t="str">
        <f t="shared" si="151"/>
        <v/>
      </c>
    </row>
    <row r="141" spans="5:163" x14ac:dyDescent="0.25">
      <c r="E141" s="238" t="str">
        <f t="shared" ref="E141:G204" si="152">IF(OR($B141=0,D141=0),"",D141/$B141)</f>
        <v/>
      </c>
      <c r="G141" s="238" t="str">
        <f t="shared" si="152"/>
        <v/>
      </c>
      <c r="I141" s="238" t="str">
        <f t="shared" ref="I141:I204" si="153">IF(OR($B141=0,H141=0),"",H141/$B141)</f>
        <v/>
      </c>
      <c r="K141" s="238" t="str">
        <f t="shared" ref="K141:K204" si="154">IF(OR($B141=0,J141=0),"",J141/$B141)</f>
        <v/>
      </c>
      <c r="M141" s="238" t="str">
        <f t="shared" ref="M141:M204" si="155">IF(OR($B141=0,L141=0),"",L141/$B141)</f>
        <v/>
      </c>
      <c r="O141" s="238" t="str">
        <f t="shared" ref="O141:O204" si="156">IF(OR($B141=0,N141=0),"",N141/$B141)</f>
        <v/>
      </c>
      <c r="Q141" s="238" t="str">
        <f t="shared" ref="Q141:Q204" si="157">IF(OR($B141=0,P141=0),"",P141/$B141)</f>
        <v/>
      </c>
      <c r="S141" s="238" t="str">
        <f t="shared" ref="S141:S204" si="158">IF(OR($B141=0,R141=0),"",R141/$B141)</f>
        <v/>
      </c>
      <c r="U141" s="238" t="str">
        <f t="shared" ref="U141:U204" si="159">IF(OR($B141=0,T141=0),"",T141/$B141)</f>
        <v/>
      </c>
      <c r="W141" s="238" t="str">
        <f t="shared" ref="W141:W204" si="160">IF(OR($B141=0,V141=0),"",V141/$B141)</f>
        <v/>
      </c>
      <c r="Y141" s="238" t="str">
        <f t="shared" ref="Y141:Y204" si="161">IF(OR($B141=0,X141=0),"",X141/$B141)</f>
        <v/>
      </c>
      <c r="AA141" s="238" t="str">
        <f t="shared" ref="AA141:AA204" si="162">IF(OR($B141=0,Z141=0),"",Z141/$B141)</f>
        <v/>
      </c>
      <c r="AC141" s="238" t="str">
        <f t="shared" ref="AC141:AC204" si="163">IF(OR($B141=0,AB141=0),"",AB141/$B141)</f>
        <v/>
      </c>
      <c r="AE141" s="238" t="str">
        <f t="shared" ref="AE141:AE204" si="164">IF(OR($B141=0,AD141=0),"",AD141/$B141)</f>
        <v/>
      </c>
      <c r="AG141" s="238" t="str">
        <f t="shared" ref="AG141:AG204" si="165">IF(OR($B141=0,AF141=0),"",AF141/$B141)</f>
        <v/>
      </c>
      <c r="AI141" s="238" t="str">
        <f t="shared" ref="AI141:AI204" si="166">IF(OR($B141=0,AH141=0),"",AH141/$B141)</f>
        <v/>
      </c>
      <c r="AK141" s="238" t="str">
        <f t="shared" ref="AK141:AK204" si="167">IF(OR($B141=0,AJ141=0),"",AJ141/$B141)</f>
        <v/>
      </c>
      <c r="AM141" s="238" t="str">
        <f t="shared" ref="AM141:AM204" si="168">IF(OR($B141=0,AL141=0),"",AL141/$B141)</f>
        <v/>
      </c>
      <c r="AO141" s="238" t="str">
        <f t="shared" ref="AO141:AO204" si="169">IF(OR($B141=0,AN141=0),"",AN141/$B141)</f>
        <v/>
      </c>
      <c r="AQ141" s="238" t="str">
        <f t="shared" ref="AQ141:AQ204" si="170">IF(OR($B141=0,AP141=0),"",AP141/$B141)</f>
        <v/>
      </c>
      <c r="AS141" s="238" t="str">
        <f t="shared" ref="AS141:AU204" si="171">IF(OR($B141=0,AR141=0),"",AR141/$B141)</f>
        <v/>
      </c>
      <c r="AU141" s="238" t="str">
        <f t="shared" si="171"/>
        <v/>
      </c>
      <c r="AW141" s="238" t="str">
        <f t="shared" ref="AW141:AW204" si="172">IF(OR($B141=0,AV141=0),"",AV141/$B141)</f>
        <v/>
      </c>
      <c r="AY141" s="238" t="str">
        <f t="shared" ref="AY141:AY204" si="173">IF(OR($B141=0,AX141=0),"",AX141/$B141)</f>
        <v/>
      </c>
      <c r="BA141" s="238" t="str">
        <f t="shared" ref="BA141:BA204" si="174">IF(OR($B141=0,AZ141=0),"",AZ141/$B141)</f>
        <v/>
      </c>
      <c r="BC141" s="238" t="str">
        <f t="shared" ref="BC141:BC204" si="175">IF(OR($B141=0,BB141=0),"",BB141/$B141)</f>
        <v/>
      </c>
      <c r="BE141" s="238" t="str">
        <f t="shared" ref="BE141:BE204" si="176">IF(OR($B141=0,BD141=0),"",BD141/$B141)</f>
        <v/>
      </c>
      <c r="BG141" s="238" t="str">
        <f t="shared" ref="BG141:BG204" si="177">IF(OR($B141=0,BF141=0),"",BF141/$B141)</f>
        <v/>
      </c>
      <c r="BI141" s="238" t="str">
        <f t="shared" ref="BI141:BI204" si="178">IF(OR($B141=0,BH141=0),"",BH141/$B141)</f>
        <v/>
      </c>
      <c r="BK141" s="238" t="str">
        <f t="shared" ref="BK141:BK204" si="179">IF(OR($B141=0,BJ141=0),"",BJ141/$B141)</f>
        <v/>
      </c>
      <c r="BM141" s="238" t="str">
        <f t="shared" ref="BM141:BM204" si="180">IF(OR($B141=0,BL141=0),"",BL141/$B141)</f>
        <v/>
      </c>
      <c r="BO141" s="238" t="str">
        <f t="shared" ref="BO141:BO204" si="181">IF(OR($B141=0,BN141=0),"",BN141/$B141)</f>
        <v/>
      </c>
      <c r="BQ141" s="238" t="str">
        <f t="shared" ref="BQ141:BQ204" si="182">IF(OR($B141=0,BP141=0),"",BP141/$B141)</f>
        <v/>
      </c>
      <c r="BS141" s="238" t="str">
        <f t="shared" ref="BS141:BS204" si="183">IF(OR($B141=0,BR141=0),"",BR141/$B141)</f>
        <v/>
      </c>
      <c r="BU141" s="238" t="str">
        <f t="shared" ref="BU141:BU204" si="184">IF(OR($B141=0,BT141=0),"",BT141/$B141)</f>
        <v/>
      </c>
      <c r="BW141" s="238" t="str">
        <f t="shared" ref="BW141:BW204" si="185">IF(OR($B141=0,BV141=0),"",BV141/$B141)</f>
        <v/>
      </c>
      <c r="BY141" s="238" t="str">
        <f t="shared" ref="BY141:BY204" si="186">IF(OR($B141=0,BX141=0),"",BX141/$B141)</f>
        <v/>
      </c>
      <c r="CA141" s="238" t="str">
        <f t="shared" ref="CA141:CA204" si="187">IF(OR($B141=0,BZ141=0),"",BZ141/$B141)</f>
        <v/>
      </c>
      <c r="CC141" s="238" t="str">
        <f t="shared" ref="CC141:CC204" si="188">IF(OR($B141=0,CB141=0),"",CB141/$B141)</f>
        <v/>
      </c>
      <c r="CE141" s="238" t="str">
        <f t="shared" ref="CE141:CE204" si="189">IF(OR($B141=0,CD141=0),"",CD141/$B141)</f>
        <v/>
      </c>
      <c r="CG141" s="238" t="str">
        <f t="shared" ref="CG141:CI204" si="190">IF(OR($B141=0,CF141=0),"",CF141/$B141)</f>
        <v/>
      </c>
      <c r="CI141" s="238" t="str">
        <f t="shared" si="190"/>
        <v/>
      </c>
      <c r="CK141" s="238" t="str">
        <f t="shared" ref="CK141:CK204" si="191">IF(OR($B141=0,CJ141=0),"",CJ141/$B141)</f>
        <v/>
      </c>
      <c r="CM141" s="238" t="str">
        <f t="shared" ref="CM141:CM204" si="192">IF(OR($B141=0,CL141=0),"",CL141/$B141)</f>
        <v/>
      </c>
      <c r="CO141" s="238" t="str">
        <f t="shared" ref="CO141:CO204" si="193">IF(OR($B141=0,CN141=0),"",CN141/$B141)</f>
        <v/>
      </c>
      <c r="CQ141" s="238" t="str">
        <f t="shared" ref="CQ141:CQ204" si="194">IF(OR($B141=0,CP141=0),"",CP141/$B141)</f>
        <v/>
      </c>
      <c r="CS141" s="238" t="str">
        <f t="shared" ref="CS141:CS204" si="195">IF(OR($B141=0,CR141=0),"",CR141/$B141)</f>
        <v/>
      </c>
      <c r="CU141" s="238" t="str">
        <f t="shared" ref="CU141:CU204" si="196">IF(OR($B141=0,CT141=0),"",CT141/$B141)</f>
        <v/>
      </c>
      <c r="CW141" s="238" t="str">
        <f t="shared" ref="CW141:CW204" si="197">IF(OR($B141=0,CV141=0),"",CV141/$B141)</f>
        <v/>
      </c>
      <c r="CY141" s="238" t="str">
        <f t="shared" ref="CY141:CY204" si="198">IF(OR($B141=0,CX141=0),"",CX141/$B141)</f>
        <v/>
      </c>
      <c r="DA141" s="238" t="str">
        <f t="shared" ref="DA141:DA204" si="199">IF(OR($B141=0,CZ141=0),"",CZ141/$B141)</f>
        <v/>
      </c>
      <c r="DC141" s="238" t="str">
        <f t="shared" ref="DC141:DC204" si="200">IF(OR($B141=0,DB141=0),"",DB141/$B141)</f>
        <v/>
      </c>
      <c r="DE141" s="238" t="str">
        <f t="shared" ref="DE141:DE204" si="201">IF(OR($B141=0,DD141=0),"",DD141/$B141)</f>
        <v/>
      </c>
      <c r="DG141" s="238" t="str">
        <f t="shared" ref="DG141:DG204" si="202">IF(OR($B141=0,DF141=0),"",DF141/$B141)</f>
        <v/>
      </c>
      <c r="DI141" s="238" t="str">
        <f t="shared" ref="DI141:DI204" si="203">IF(OR($B141=0,DH141=0),"",DH141/$B141)</f>
        <v/>
      </c>
      <c r="DK141" s="238" t="str">
        <f t="shared" ref="DK141:DK204" si="204">IF(OR($B141=0,DJ141=0),"",DJ141/$B141)</f>
        <v/>
      </c>
      <c r="DM141" s="238" t="str">
        <f t="shared" ref="DM141:DM204" si="205">IF(OR($B141=0,DL141=0),"",DL141/$B141)</f>
        <v/>
      </c>
      <c r="DO141" s="238" t="str">
        <f t="shared" ref="DO141:DO204" si="206">IF(OR($B141=0,DN141=0),"",DN141/$B141)</f>
        <v/>
      </c>
      <c r="DQ141" s="238" t="str">
        <f t="shared" ref="DQ141:DQ204" si="207">IF(OR($B141=0,DP141=0),"",DP141/$B141)</f>
        <v/>
      </c>
      <c r="DS141" s="238" t="str">
        <f t="shared" ref="DS141:DS204" si="208">IF(OR($B141=0,DR141=0),"",DR141/$B141)</f>
        <v/>
      </c>
      <c r="DU141" s="238" t="str">
        <f t="shared" ref="DU141:DW204" si="209">IF(OR($B141=0,DT141=0),"",DT141/$B141)</f>
        <v/>
      </c>
      <c r="DW141" s="238" t="str">
        <f t="shared" si="209"/>
        <v/>
      </c>
      <c r="DY141" s="238" t="str">
        <f t="shared" ref="DY141:DY204" si="210">IF(OR($B141=0,DX141=0),"",DX141/$B141)</f>
        <v/>
      </c>
      <c r="EA141" s="238" t="str">
        <f t="shared" ref="EA141:EA204" si="211">IF(OR($B141=0,DZ141=0),"",DZ141/$B141)</f>
        <v/>
      </c>
      <c r="EC141" s="238" t="str">
        <f t="shared" ref="EC141:EC204" si="212">IF(OR($B141=0,EB141=0),"",EB141/$B141)</f>
        <v/>
      </c>
      <c r="EE141" s="238" t="str">
        <f t="shared" ref="EE141:EE204" si="213">IF(OR($B141=0,ED141=0),"",ED141/$B141)</f>
        <v/>
      </c>
      <c r="EG141" s="238" t="str">
        <f t="shared" ref="EG141:EG204" si="214">IF(OR($B141=0,EF141=0),"",EF141/$B141)</f>
        <v/>
      </c>
      <c r="EI141" s="238" t="str">
        <f t="shared" ref="EI141:EI204" si="215">IF(OR($B141=0,EH141=0),"",EH141/$B141)</f>
        <v/>
      </c>
      <c r="EK141" s="238" t="str">
        <f t="shared" ref="EK141:EK204" si="216">IF(OR($B141=0,EJ141=0),"",EJ141/$B141)</f>
        <v/>
      </c>
      <c r="EM141" s="238" t="str">
        <f t="shared" ref="EM141:EM204" si="217">IF(OR($B141=0,EL141=0),"",EL141/$B141)</f>
        <v/>
      </c>
      <c r="EO141" s="238" t="str">
        <f t="shared" ref="EO141:EO204" si="218">IF(OR($B141=0,EN141=0),"",EN141/$B141)</f>
        <v/>
      </c>
      <c r="EQ141" s="238" t="str">
        <f t="shared" ref="EQ141:EQ204" si="219">IF(OR($B141=0,EP141=0),"",EP141/$B141)</f>
        <v/>
      </c>
      <c r="ES141" s="238" t="str">
        <f t="shared" ref="ES141:ES204" si="220">IF(OR($B141=0,ER141=0),"",ER141/$B141)</f>
        <v/>
      </c>
      <c r="EU141" s="238" t="str">
        <f t="shared" ref="EU141:EU204" si="221">IF(OR($B141=0,ET141=0),"",ET141/$B141)</f>
        <v/>
      </c>
      <c r="EW141" s="238" t="str">
        <f t="shared" ref="EW141:EW204" si="222">IF(OR($B141=0,EV141=0),"",EV141/$B141)</f>
        <v/>
      </c>
      <c r="EY141" s="238" t="str">
        <f t="shared" ref="EY141:EY204" si="223">IF(OR($B141=0,EX141=0),"",EX141/$B141)</f>
        <v/>
      </c>
      <c r="FA141" s="238" t="str">
        <f t="shared" ref="FA141:FA204" si="224">IF(OR($B141=0,EZ141=0),"",EZ141/$B141)</f>
        <v/>
      </c>
      <c r="FC141" s="238" t="str">
        <f t="shared" ref="FC141:FC204" si="225">IF(OR($B141=0,FB141=0),"",FB141/$B141)</f>
        <v/>
      </c>
      <c r="FE141" s="238" t="str">
        <f t="shared" ref="FE141:FE204" si="226">IF(OR($B141=0,FD141=0),"",FD141/$B141)</f>
        <v/>
      </c>
      <c r="FG141" s="238" t="str">
        <f t="shared" ref="FG141:FG204" si="227">IF(OR($B141=0,FF141=0),"",FF141/$B141)</f>
        <v/>
      </c>
    </row>
    <row r="142" spans="5:163" x14ac:dyDescent="0.25">
      <c r="E142" s="238" t="str">
        <f t="shared" si="152"/>
        <v/>
      </c>
      <c r="G142" s="238" t="str">
        <f t="shared" si="152"/>
        <v/>
      </c>
      <c r="I142" s="238" t="str">
        <f t="shared" si="153"/>
        <v/>
      </c>
      <c r="K142" s="238" t="str">
        <f t="shared" si="154"/>
        <v/>
      </c>
      <c r="M142" s="238" t="str">
        <f t="shared" si="155"/>
        <v/>
      </c>
      <c r="O142" s="238" t="str">
        <f t="shared" si="156"/>
        <v/>
      </c>
      <c r="Q142" s="238" t="str">
        <f t="shared" si="157"/>
        <v/>
      </c>
      <c r="S142" s="238" t="str">
        <f t="shared" si="158"/>
        <v/>
      </c>
      <c r="U142" s="238" t="str">
        <f t="shared" si="159"/>
        <v/>
      </c>
      <c r="W142" s="238" t="str">
        <f t="shared" si="160"/>
        <v/>
      </c>
      <c r="Y142" s="238" t="str">
        <f t="shared" si="161"/>
        <v/>
      </c>
      <c r="AA142" s="238" t="str">
        <f t="shared" si="162"/>
        <v/>
      </c>
      <c r="AC142" s="238" t="str">
        <f t="shared" si="163"/>
        <v/>
      </c>
      <c r="AE142" s="238" t="str">
        <f t="shared" si="164"/>
        <v/>
      </c>
      <c r="AG142" s="238" t="str">
        <f t="shared" si="165"/>
        <v/>
      </c>
      <c r="AI142" s="238" t="str">
        <f t="shared" si="166"/>
        <v/>
      </c>
      <c r="AK142" s="238" t="str">
        <f t="shared" si="167"/>
        <v/>
      </c>
      <c r="AM142" s="238" t="str">
        <f t="shared" si="168"/>
        <v/>
      </c>
      <c r="AO142" s="238" t="str">
        <f t="shared" si="169"/>
        <v/>
      </c>
      <c r="AQ142" s="238" t="str">
        <f t="shared" si="170"/>
        <v/>
      </c>
      <c r="AS142" s="238" t="str">
        <f t="shared" si="171"/>
        <v/>
      </c>
      <c r="AU142" s="238" t="str">
        <f t="shared" si="171"/>
        <v/>
      </c>
      <c r="AW142" s="238" t="str">
        <f t="shared" si="172"/>
        <v/>
      </c>
      <c r="AY142" s="238" t="str">
        <f t="shared" si="173"/>
        <v/>
      </c>
      <c r="BA142" s="238" t="str">
        <f t="shared" si="174"/>
        <v/>
      </c>
      <c r="BC142" s="238" t="str">
        <f t="shared" si="175"/>
        <v/>
      </c>
      <c r="BE142" s="238" t="str">
        <f t="shared" si="176"/>
        <v/>
      </c>
      <c r="BG142" s="238" t="str">
        <f t="shared" si="177"/>
        <v/>
      </c>
      <c r="BI142" s="238" t="str">
        <f t="shared" si="178"/>
        <v/>
      </c>
      <c r="BK142" s="238" t="str">
        <f t="shared" si="179"/>
        <v/>
      </c>
      <c r="BM142" s="238" t="str">
        <f t="shared" si="180"/>
        <v/>
      </c>
      <c r="BO142" s="238" t="str">
        <f t="shared" si="181"/>
        <v/>
      </c>
      <c r="BQ142" s="238" t="str">
        <f t="shared" si="182"/>
        <v/>
      </c>
      <c r="BS142" s="238" t="str">
        <f t="shared" si="183"/>
        <v/>
      </c>
      <c r="BU142" s="238" t="str">
        <f t="shared" si="184"/>
        <v/>
      </c>
      <c r="BW142" s="238" t="str">
        <f t="shared" si="185"/>
        <v/>
      </c>
      <c r="BY142" s="238" t="str">
        <f t="shared" si="186"/>
        <v/>
      </c>
      <c r="CA142" s="238" t="str">
        <f t="shared" si="187"/>
        <v/>
      </c>
      <c r="CC142" s="238" t="str">
        <f t="shared" si="188"/>
        <v/>
      </c>
      <c r="CE142" s="238" t="str">
        <f t="shared" si="189"/>
        <v/>
      </c>
      <c r="CG142" s="238" t="str">
        <f t="shared" si="190"/>
        <v/>
      </c>
      <c r="CI142" s="238" t="str">
        <f t="shared" si="190"/>
        <v/>
      </c>
      <c r="CK142" s="238" t="str">
        <f t="shared" si="191"/>
        <v/>
      </c>
      <c r="CM142" s="238" t="str">
        <f t="shared" si="192"/>
        <v/>
      </c>
      <c r="CO142" s="238" t="str">
        <f t="shared" si="193"/>
        <v/>
      </c>
      <c r="CQ142" s="238" t="str">
        <f t="shared" si="194"/>
        <v/>
      </c>
      <c r="CS142" s="238" t="str">
        <f t="shared" si="195"/>
        <v/>
      </c>
      <c r="CU142" s="238" t="str">
        <f t="shared" si="196"/>
        <v/>
      </c>
      <c r="CW142" s="238" t="str">
        <f t="shared" si="197"/>
        <v/>
      </c>
      <c r="CY142" s="238" t="str">
        <f t="shared" si="198"/>
        <v/>
      </c>
      <c r="DA142" s="238" t="str">
        <f t="shared" si="199"/>
        <v/>
      </c>
      <c r="DC142" s="238" t="str">
        <f t="shared" si="200"/>
        <v/>
      </c>
      <c r="DE142" s="238" t="str">
        <f t="shared" si="201"/>
        <v/>
      </c>
      <c r="DG142" s="238" t="str">
        <f t="shared" si="202"/>
        <v/>
      </c>
      <c r="DI142" s="238" t="str">
        <f t="shared" si="203"/>
        <v/>
      </c>
      <c r="DK142" s="238" t="str">
        <f t="shared" si="204"/>
        <v/>
      </c>
      <c r="DM142" s="238" t="str">
        <f t="shared" si="205"/>
        <v/>
      </c>
      <c r="DO142" s="238" t="str">
        <f t="shared" si="206"/>
        <v/>
      </c>
      <c r="DQ142" s="238" t="str">
        <f t="shared" si="207"/>
        <v/>
      </c>
      <c r="DS142" s="238" t="str">
        <f t="shared" si="208"/>
        <v/>
      </c>
      <c r="DU142" s="238" t="str">
        <f t="shared" si="209"/>
        <v/>
      </c>
      <c r="DW142" s="238" t="str">
        <f t="shared" si="209"/>
        <v/>
      </c>
      <c r="DY142" s="238" t="str">
        <f t="shared" si="210"/>
        <v/>
      </c>
      <c r="EA142" s="238" t="str">
        <f t="shared" si="211"/>
        <v/>
      </c>
      <c r="EC142" s="238" t="str">
        <f t="shared" si="212"/>
        <v/>
      </c>
      <c r="EE142" s="238" t="str">
        <f t="shared" si="213"/>
        <v/>
      </c>
      <c r="EG142" s="238" t="str">
        <f t="shared" si="214"/>
        <v/>
      </c>
      <c r="EI142" s="238" t="str">
        <f t="shared" si="215"/>
        <v/>
      </c>
      <c r="EK142" s="238" t="str">
        <f t="shared" si="216"/>
        <v/>
      </c>
      <c r="EM142" s="238" t="str">
        <f t="shared" si="217"/>
        <v/>
      </c>
      <c r="EO142" s="238" t="str">
        <f t="shared" si="218"/>
        <v/>
      </c>
      <c r="EQ142" s="238" t="str">
        <f t="shared" si="219"/>
        <v/>
      </c>
      <c r="ES142" s="238" t="str">
        <f t="shared" si="220"/>
        <v/>
      </c>
      <c r="EU142" s="238" t="str">
        <f t="shared" si="221"/>
        <v/>
      </c>
      <c r="EW142" s="238" t="str">
        <f t="shared" si="222"/>
        <v/>
      </c>
      <c r="EY142" s="238" t="str">
        <f t="shared" si="223"/>
        <v/>
      </c>
      <c r="FA142" s="238" t="str">
        <f t="shared" si="224"/>
        <v/>
      </c>
      <c r="FC142" s="238" t="str">
        <f t="shared" si="225"/>
        <v/>
      </c>
      <c r="FE142" s="238" t="str">
        <f t="shared" si="226"/>
        <v/>
      </c>
      <c r="FG142" s="238" t="str">
        <f t="shared" si="227"/>
        <v/>
      </c>
    </row>
    <row r="143" spans="5:163" x14ac:dyDescent="0.25">
      <c r="E143" s="238" t="str">
        <f t="shared" si="152"/>
        <v/>
      </c>
      <c r="G143" s="238" t="str">
        <f t="shared" si="152"/>
        <v/>
      </c>
      <c r="I143" s="238" t="str">
        <f t="shared" si="153"/>
        <v/>
      </c>
      <c r="K143" s="238" t="str">
        <f t="shared" si="154"/>
        <v/>
      </c>
      <c r="M143" s="238" t="str">
        <f t="shared" si="155"/>
        <v/>
      </c>
      <c r="O143" s="238" t="str">
        <f t="shared" si="156"/>
        <v/>
      </c>
      <c r="Q143" s="238" t="str">
        <f t="shared" si="157"/>
        <v/>
      </c>
      <c r="S143" s="238" t="str">
        <f t="shared" si="158"/>
        <v/>
      </c>
      <c r="U143" s="238" t="str">
        <f t="shared" si="159"/>
        <v/>
      </c>
      <c r="W143" s="238" t="str">
        <f t="shared" si="160"/>
        <v/>
      </c>
      <c r="Y143" s="238" t="str">
        <f t="shared" si="161"/>
        <v/>
      </c>
      <c r="AA143" s="238" t="str">
        <f t="shared" si="162"/>
        <v/>
      </c>
      <c r="AC143" s="238" t="str">
        <f t="shared" si="163"/>
        <v/>
      </c>
      <c r="AE143" s="238" t="str">
        <f t="shared" si="164"/>
        <v/>
      </c>
      <c r="AG143" s="238" t="str">
        <f t="shared" si="165"/>
        <v/>
      </c>
      <c r="AI143" s="238" t="str">
        <f t="shared" si="166"/>
        <v/>
      </c>
      <c r="AK143" s="238" t="str">
        <f t="shared" si="167"/>
        <v/>
      </c>
      <c r="AM143" s="238" t="str">
        <f t="shared" si="168"/>
        <v/>
      </c>
      <c r="AO143" s="238" t="str">
        <f t="shared" si="169"/>
        <v/>
      </c>
      <c r="AQ143" s="238" t="str">
        <f t="shared" si="170"/>
        <v/>
      </c>
      <c r="AS143" s="238" t="str">
        <f t="shared" si="171"/>
        <v/>
      </c>
      <c r="AU143" s="238" t="str">
        <f t="shared" si="171"/>
        <v/>
      </c>
      <c r="AW143" s="238" t="str">
        <f t="shared" si="172"/>
        <v/>
      </c>
      <c r="AY143" s="238" t="str">
        <f t="shared" si="173"/>
        <v/>
      </c>
      <c r="BA143" s="238" t="str">
        <f t="shared" si="174"/>
        <v/>
      </c>
      <c r="BC143" s="238" t="str">
        <f t="shared" si="175"/>
        <v/>
      </c>
      <c r="BE143" s="238" t="str">
        <f t="shared" si="176"/>
        <v/>
      </c>
      <c r="BG143" s="238" t="str">
        <f t="shared" si="177"/>
        <v/>
      </c>
      <c r="BI143" s="238" t="str">
        <f t="shared" si="178"/>
        <v/>
      </c>
      <c r="BK143" s="238" t="str">
        <f t="shared" si="179"/>
        <v/>
      </c>
      <c r="BM143" s="238" t="str">
        <f t="shared" si="180"/>
        <v/>
      </c>
      <c r="BO143" s="238" t="str">
        <f t="shared" si="181"/>
        <v/>
      </c>
      <c r="BQ143" s="238" t="str">
        <f t="shared" si="182"/>
        <v/>
      </c>
      <c r="BS143" s="238" t="str">
        <f t="shared" si="183"/>
        <v/>
      </c>
      <c r="BU143" s="238" t="str">
        <f t="shared" si="184"/>
        <v/>
      </c>
      <c r="BW143" s="238" t="str">
        <f t="shared" si="185"/>
        <v/>
      </c>
      <c r="BY143" s="238" t="str">
        <f t="shared" si="186"/>
        <v/>
      </c>
      <c r="CA143" s="238" t="str">
        <f t="shared" si="187"/>
        <v/>
      </c>
      <c r="CC143" s="238" t="str">
        <f t="shared" si="188"/>
        <v/>
      </c>
      <c r="CE143" s="238" t="str">
        <f t="shared" si="189"/>
        <v/>
      </c>
      <c r="CG143" s="238" t="str">
        <f t="shared" si="190"/>
        <v/>
      </c>
      <c r="CI143" s="238" t="str">
        <f t="shared" si="190"/>
        <v/>
      </c>
      <c r="CK143" s="238" t="str">
        <f t="shared" si="191"/>
        <v/>
      </c>
      <c r="CM143" s="238" t="str">
        <f t="shared" si="192"/>
        <v/>
      </c>
      <c r="CO143" s="238" t="str">
        <f t="shared" si="193"/>
        <v/>
      </c>
      <c r="CQ143" s="238" t="str">
        <f t="shared" si="194"/>
        <v/>
      </c>
      <c r="CS143" s="238" t="str">
        <f t="shared" si="195"/>
        <v/>
      </c>
      <c r="CU143" s="238" t="str">
        <f t="shared" si="196"/>
        <v/>
      </c>
      <c r="CW143" s="238" t="str">
        <f t="shared" si="197"/>
        <v/>
      </c>
      <c r="CY143" s="238" t="str">
        <f t="shared" si="198"/>
        <v/>
      </c>
      <c r="DA143" s="238" t="str">
        <f t="shared" si="199"/>
        <v/>
      </c>
      <c r="DC143" s="238" t="str">
        <f t="shared" si="200"/>
        <v/>
      </c>
      <c r="DE143" s="238" t="str">
        <f t="shared" si="201"/>
        <v/>
      </c>
      <c r="DG143" s="238" t="str">
        <f t="shared" si="202"/>
        <v/>
      </c>
      <c r="DI143" s="238" t="str">
        <f t="shared" si="203"/>
        <v/>
      </c>
      <c r="DK143" s="238" t="str">
        <f t="shared" si="204"/>
        <v/>
      </c>
      <c r="DM143" s="238" t="str">
        <f t="shared" si="205"/>
        <v/>
      </c>
      <c r="DO143" s="238" t="str">
        <f t="shared" si="206"/>
        <v/>
      </c>
      <c r="DQ143" s="238" t="str">
        <f t="shared" si="207"/>
        <v/>
      </c>
      <c r="DS143" s="238" t="str">
        <f t="shared" si="208"/>
        <v/>
      </c>
      <c r="DU143" s="238" t="str">
        <f t="shared" si="209"/>
        <v/>
      </c>
      <c r="DW143" s="238" t="str">
        <f t="shared" si="209"/>
        <v/>
      </c>
      <c r="DY143" s="238" t="str">
        <f t="shared" si="210"/>
        <v/>
      </c>
      <c r="EA143" s="238" t="str">
        <f t="shared" si="211"/>
        <v/>
      </c>
      <c r="EC143" s="238" t="str">
        <f t="shared" si="212"/>
        <v/>
      </c>
      <c r="EE143" s="238" t="str">
        <f t="shared" si="213"/>
        <v/>
      </c>
      <c r="EG143" s="238" t="str">
        <f t="shared" si="214"/>
        <v/>
      </c>
      <c r="EI143" s="238" t="str">
        <f t="shared" si="215"/>
        <v/>
      </c>
      <c r="EK143" s="238" t="str">
        <f t="shared" si="216"/>
        <v/>
      </c>
      <c r="EM143" s="238" t="str">
        <f t="shared" si="217"/>
        <v/>
      </c>
      <c r="EO143" s="238" t="str">
        <f t="shared" si="218"/>
        <v/>
      </c>
      <c r="EQ143" s="238" t="str">
        <f t="shared" si="219"/>
        <v/>
      </c>
      <c r="ES143" s="238" t="str">
        <f t="shared" si="220"/>
        <v/>
      </c>
      <c r="EU143" s="238" t="str">
        <f t="shared" si="221"/>
        <v/>
      </c>
      <c r="EW143" s="238" t="str">
        <f t="shared" si="222"/>
        <v/>
      </c>
      <c r="EY143" s="238" t="str">
        <f t="shared" si="223"/>
        <v/>
      </c>
      <c r="FA143" s="238" t="str">
        <f t="shared" si="224"/>
        <v/>
      </c>
      <c r="FC143" s="238" t="str">
        <f t="shared" si="225"/>
        <v/>
      </c>
      <c r="FE143" s="238" t="str">
        <f t="shared" si="226"/>
        <v/>
      </c>
      <c r="FG143" s="238" t="str">
        <f t="shared" si="227"/>
        <v/>
      </c>
    </row>
    <row r="144" spans="5:163" x14ac:dyDescent="0.25">
      <c r="E144" s="238" t="str">
        <f t="shared" si="152"/>
        <v/>
      </c>
      <c r="G144" s="238" t="str">
        <f t="shared" si="152"/>
        <v/>
      </c>
      <c r="I144" s="238" t="str">
        <f t="shared" si="153"/>
        <v/>
      </c>
      <c r="K144" s="238" t="str">
        <f t="shared" si="154"/>
        <v/>
      </c>
      <c r="M144" s="238" t="str">
        <f t="shared" si="155"/>
        <v/>
      </c>
      <c r="O144" s="238" t="str">
        <f t="shared" si="156"/>
        <v/>
      </c>
      <c r="Q144" s="238" t="str">
        <f t="shared" si="157"/>
        <v/>
      </c>
      <c r="S144" s="238" t="str">
        <f t="shared" si="158"/>
        <v/>
      </c>
      <c r="U144" s="238" t="str">
        <f t="shared" si="159"/>
        <v/>
      </c>
      <c r="W144" s="238" t="str">
        <f t="shared" si="160"/>
        <v/>
      </c>
      <c r="Y144" s="238" t="str">
        <f t="shared" si="161"/>
        <v/>
      </c>
      <c r="AA144" s="238" t="str">
        <f t="shared" si="162"/>
        <v/>
      </c>
      <c r="AC144" s="238" t="str">
        <f t="shared" si="163"/>
        <v/>
      </c>
      <c r="AE144" s="238" t="str">
        <f t="shared" si="164"/>
        <v/>
      </c>
      <c r="AG144" s="238" t="str">
        <f t="shared" si="165"/>
        <v/>
      </c>
      <c r="AI144" s="238" t="str">
        <f t="shared" si="166"/>
        <v/>
      </c>
      <c r="AK144" s="238" t="str">
        <f t="shared" si="167"/>
        <v/>
      </c>
      <c r="AM144" s="238" t="str">
        <f t="shared" si="168"/>
        <v/>
      </c>
      <c r="AO144" s="238" t="str">
        <f t="shared" si="169"/>
        <v/>
      </c>
      <c r="AQ144" s="238" t="str">
        <f t="shared" si="170"/>
        <v/>
      </c>
      <c r="AS144" s="238" t="str">
        <f t="shared" si="171"/>
        <v/>
      </c>
      <c r="AU144" s="238" t="str">
        <f t="shared" si="171"/>
        <v/>
      </c>
      <c r="AW144" s="238" t="str">
        <f t="shared" si="172"/>
        <v/>
      </c>
      <c r="AY144" s="238" t="str">
        <f t="shared" si="173"/>
        <v/>
      </c>
      <c r="BA144" s="238" t="str">
        <f t="shared" si="174"/>
        <v/>
      </c>
      <c r="BC144" s="238" t="str">
        <f t="shared" si="175"/>
        <v/>
      </c>
      <c r="BE144" s="238" t="str">
        <f t="shared" si="176"/>
        <v/>
      </c>
      <c r="BG144" s="238" t="str">
        <f t="shared" si="177"/>
        <v/>
      </c>
      <c r="BI144" s="238" t="str">
        <f t="shared" si="178"/>
        <v/>
      </c>
      <c r="BK144" s="238" t="str">
        <f t="shared" si="179"/>
        <v/>
      </c>
      <c r="BM144" s="238" t="str">
        <f t="shared" si="180"/>
        <v/>
      </c>
      <c r="BO144" s="238" t="str">
        <f t="shared" si="181"/>
        <v/>
      </c>
      <c r="BQ144" s="238" t="str">
        <f t="shared" si="182"/>
        <v/>
      </c>
      <c r="BS144" s="238" t="str">
        <f t="shared" si="183"/>
        <v/>
      </c>
      <c r="BU144" s="238" t="str">
        <f t="shared" si="184"/>
        <v/>
      </c>
      <c r="BW144" s="238" t="str">
        <f t="shared" si="185"/>
        <v/>
      </c>
      <c r="BY144" s="238" t="str">
        <f t="shared" si="186"/>
        <v/>
      </c>
      <c r="CA144" s="238" t="str">
        <f t="shared" si="187"/>
        <v/>
      </c>
      <c r="CC144" s="238" t="str">
        <f t="shared" si="188"/>
        <v/>
      </c>
      <c r="CE144" s="238" t="str">
        <f t="shared" si="189"/>
        <v/>
      </c>
      <c r="CG144" s="238" t="str">
        <f t="shared" si="190"/>
        <v/>
      </c>
      <c r="CI144" s="238" t="str">
        <f t="shared" si="190"/>
        <v/>
      </c>
      <c r="CK144" s="238" t="str">
        <f t="shared" si="191"/>
        <v/>
      </c>
      <c r="CM144" s="238" t="str">
        <f t="shared" si="192"/>
        <v/>
      </c>
      <c r="CO144" s="238" t="str">
        <f t="shared" si="193"/>
        <v/>
      </c>
      <c r="CQ144" s="238" t="str">
        <f t="shared" si="194"/>
        <v/>
      </c>
      <c r="CS144" s="238" t="str">
        <f t="shared" si="195"/>
        <v/>
      </c>
      <c r="CU144" s="238" t="str">
        <f t="shared" si="196"/>
        <v/>
      </c>
      <c r="CW144" s="238" t="str">
        <f t="shared" si="197"/>
        <v/>
      </c>
      <c r="CY144" s="238" t="str">
        <f t="shared" si="198"/>
        <v/>
      </c>
      <c r="DA144" s="238" t="str">
        <f t="shared" si="199"/>
        <v/>
      </c>
      <c r="DC144" s="238" t="str">
        <f t="shared" si="200"/>
        <v/>
      </c>
      <c r="DE144" s="238" t="str">
        <f t="shared" si="201"/>
        <v/>
      </c>
      <c r="DG144" s="238" t="str">
        <f t="shared" si="202"/>
        <v/>
      </c>
      <c r="DI144" s="238" t="str">
        <f t="shared" si="203"/>
        <v/>
      </c>
      <c r="DK144" s="238" t="str">
        <f t="shared" si="204"/>
        <v/>
      </c>
      <c r="DM144" s="238" t="str">
        <f t="shared" si="205"/>
        <v/>
      </c>
      <c r="DO144" s="238" t="str">
        <f t="shared" si="206"/>
        <v/>
      </c>
      <c r="DQ144" s="238" t="str">
        <f t="shared" si="207"/>
        <v/>
      </c>
      <c r="DS144" s="238" t="str">
        <f t="shared" si="208"/>
        <v/>
      </c>
      <c r="DU144" s="238" t="str">
        <f t="shared" si="209"/>
        <v/>
      </c>
      <c r="DW144" s="238" t="str">
        <f t="shared" si="209"/>
        <v/>
      </c>
      <c r="DY144" s="238" t="str">
        <f t="shared" si="210"/>
        <v/>
      </c>
      <c r="EA144" s="238" t="str">
        <f t="shared" si="211"/>
        <v/>
      </c>
      <c r="EC144" s="238" t="str">
        <f t="shared" si="212"/>
        <v/>
      </c>
      <c r="EE144" s="238" t="str">
        <f t="shared" si="213"/>
        <v/>
      </c>
      <c r="EG144" s="238" t="str">
        <f t="shared" si="214"/>
        <v/>
      </c>
      <c r="EI144" s="238" t="str">
        <f t="shared" si="215"/>
        <v/>
      </c>
      <c r="EK144" s="238" t="str">
        <f t="shared" si="216"/>
        <v/>
      </c>
      <c r="EM144" s="238" t="str">
        <f t="shared" si="217"/>
        <v/>
      </c>
      <c r="EO144" s="238" t="str">
        <f t="shared" si="218"/>
        <v/>
      </c>
      <c r="EQ144" s="238" t="str">
        <f t="shared" si="219"/>
        <v/>
      </c>
      <c r="ES144" s="238" t="str">
        <f t="shared" si="220"/>
        <v/>
      </c>
      <c r="EU144" s="238" t="str">
        <f t="shared" si="221"/>
        <v/>
      </c>
      <c r="EW144" s="238" t="str">
        <f t="shared" si="222"/>
        <v/>
      </c>
      <c r="EY144" s="238" t="str">
        <f t="shared" si="223"/>
        <v/>
      </c>
      <c r="FA144" s="238" t="str">
        <f t="shared" si="224"/>
        <v/>
      </c>
      <c r="FC144" s="238" t="str">
        <f t="shared" si="225"/>
        <v/>
      </c>
      <c r="FE144" s="238" t="str">
        <f t="shared" si="226"/>
        <v/>
      </c>
      <c r="FG144" s="238" t="str">
        <f t="shared" si="227"/>
        <v/>
      </c>
    </row>
    <row r="145" spans="5:163" x14ac:dyDescent="0.25">
      <c r="E145" s="238" t="str">
        <f t="shared" si="152"/>
        <v/>
      </c>
      <c r="G145" s="238" t="str">
        <f t="shared" si="152"/>
        <v/>
      </c>
      <c r="I145" s="238" t="str">
        <f t="shared" si="153"/>
        <v/>
      </c>
      <c r="K145" s="238" t="str">
        <f t="shared" si="154"/>
        <v/>
      </c>
      <c r="M145" s="238" t="str">
        <f t="shared" si="155"/>
        <v/>
      </c>
      <c r="O145" s="238" t="str">
        <f t="shared" si="156"/>
        <v/>
      </c>
      <c r="Q145" s="238" t="str">
        <f t="shared" si="157"/>
        <v/>
      </c>
      <c r="S145" s="238" t="str">
        <f t="shared" si="158"/>
        <v/>
      </c>
      <c r="U145" s="238" t="str">
        <f t="shared" si="159"/>
        <v/>
      </c>
      <c r="W145" s="238" t="str">
        <f t="shared" si="160"/>
        <v/>
      </c>
      <c r="Y145" s="238" t="str">
        <f t="shared" si="161"/>
        <v/>
      </c>
      <c r="AA145" s="238" t="str">
        <f t="shared" si="162"/>
        <v/>
      </c>
      <c r="AC145" s="238" t="str">
        <f t="shared" si="163"/>
        <v/>
      </c>
      <c r="AE145" s="238" t="str">
        <f t="shared" si="164"/>
        <v/>
      </c>
      <c r="AG145" s="238" t="str">
        <f t="shared" si="165"/>
        <v/>
      </c>
      <c r="AI145" s="238" t="str">
        <f t="shared" si="166"/>
        <v/>
      </c>
      <c r="AK145" s="238" t="str">
        <f t="shared" si="167"/>
        <v/>
      </c>
      <c r="AM145" s="238" t="str">
        <f t="shared" si="168"/>
        <v/>
      </c>
      <c r="AO145" s="238" t="str">
        <f t="shared" si="169"/>
        <v/>
      </c>
      <c r="AQ145" s="238" t="str">
        <f t="shared" si="170"/>
        <v/>
      </c>
      <c r="AS145" s="238" t="str">
        <f t="shared" si="171"/>
        <v/>
      </c>
      <c r="AU145" s="238" t="str">
        <f t="shared" si="171"/>
        <v/>
      </c>
      <c r="AW145" s="238" t="str">
        <f t="shared" si="172"/>
        <v/>
      </c>
      <c r="AY145" s="238" t="str">
        <f t="shared" si="173"/>
        <v/>
      </c>
      <c r="BA145" s="238" t="str">
        <f t="shared" si="174"/>
        <v/>
      </c>
      <c r="BC145" s="238" t="str">
        <f t="shared" si="175"/>
        <v/>
      </c>
      <c r="BE145" s="238" t="str">
        <f t="shared" si="176"/>
        <v/>
      </c>
      <c r="BG145" s="238" t="str">
        <f t="shared" si="177"/>
        <v/>
      </c>
      <c r="BI145" s="238" t="str">
        <f t="shared" si="178"/>
        <v/>
      </c>
      <c r="BK145" s="238" t="str">
        <f t="shared" si="179"/>
        <v/>
      </c>
      <c r="BM145" s="238" t="str">
        <f t="shared" si="180"/>
        <v/>
      </c>
      <c r="BO145" s="238" t="str">
        <f t="shared" si="181"/>
        <v/>
      </c>
      <c r="BQ145" s="238" t="str">
        <f t="shared" si="182"/>
        <v/>
      </c>
      <c r="BS145" s="238" t="str">
        <f t="shared" si="183"/>
        <v/>
      </c>
      <c r="BU145" s="238" t="str">
        <f t="shared" si="184"/>
        <v/>
      </c>
      <c r="BW145" s="238" t="str">
        <f t="shared" si="185"/>
        <v/>
      </c>
      <c r="BY145" s="238" t="str">
        <f t="shared" si="186"/>
        <v/>
      </c>
      <c r="CA145" s="238" t="str">
        <f t="shared" si="187"/>
        <v/>
      </c>
      <c r="CC145" s="238" t="str">
        <f t="shared" si="188"/>
        <v/>
      </c>
      <c r="CE145" s="238" t="str">
        <f t="shared" si="189"/>
        <v/>
      </c>
      <c r="CG145" s="238" t="str">
        <f t="shared" si="190"/>
        <v/>
      </c>
      <c r="CI145" s="238" t="str">
        <f t="shared" si="190"/>
        <v/>
      </c>
      <c r="CK145" s="238" t="str">
        <f t="shared" si="191"/>
        <v/>
      </c>
      <c r="CM145" s="238" t="str">
        <f t="shared" si="192"/>
        <v/>
      </c>
      <c r="CO145" s="238" t="str">
        <f t="shared" si="193"/>
        <v/>
      </c>
      <c r="CQ145" s="238" t="str">
        <f t="shared" si="194"/>
        <v/>
      </c>
      <c r="CS145" s="238" t="str">
        <f t="shared" si="195"/>
        <v/>
      </c>
      <c r="CU145" s="238" t="str">
        <f t="shared" si="196"/>
        <v/>
      </c>
      <c r="CW145" s="238" t="str">
        <f t="shared" si="197"/>
        <v/>
      </c>
      <c r="CY145" s="238" t="str">
        <f t="shared" si="198"/>
        <v/>
      </c>
      <c r="DA145" s="238" t="str">
        <f t="shared" si="199"/>
        <v/>
      </c>
      <c r="DC145" s="238" t="str">
        <f t="shared" si="200"/>
        <v/>
      </c>
      <c r="DE145" s="238" t="str">
        <f t="shared" si="201"/>
        <v/>
      </c>
      <c r="DG145" s="238" t="str">
        <f t="shared" si="202"/>
        <v/>
      </c>
      <c r="DI145" s="238" t="str">
        <f t="shared" si="203"/>
        <v/>
      </c>
      <c r="DK145" s="238" t="str">
        <f t="shared" si="204"/>
        <v/>
      </c>
      <c r="DM145" s="238" t="str">
        <f t="shared" si="205"/>
        <v/>
      </c>
      <c r="DO145" s="238" t="str">
        <f t="shared" si="206"/>
        <v/>
      </c>
      <c r="DQ145" s="238" t="str">
        <f t="shared" si="207"/>
        <v/>
      </c>
      <c r="DS145" s="238" t="str">
        <f t="shared" si="208"/>
        <v/>
      </c>
      <c r="DU145" s="238" t="str">
        <f t="shared" si="209"/>
        <v/>
      </c>
      <c r="DW145" s="238" t="str">
        <f t="shared" si="209"/>
        <v/>
      </c>
      <c r="DY145" s="238" t="str">
        <f t="shared" si="210"/>
        <v/>
      </c>
      <c r="EA145" s="238" t="str">
        <f t="shared" si="211"/>
        <v/>
      </c>
      <c r="EC145" s="238" t="str">
        <f t="shared" si="212"/>
        <v/>
      </c>
      <c r="EE145" s="238" t="str">
        <f t="shared" si="213"/>
        <v/>
      </c>
      <c r="EG145" s="238" t="str">
        <f t="shared" si="214"/>
        <v/>
      </c>
      <c r="EI145" s="238" t="str">
        <f t="shared" si="215"/>
        <v/>
      </c>
      <c r="EK145" s="238" t="str">
        <f t="shared" si="216"/>
        <v/>
      </c>
      <c r="EM145" s="238" t="str">
        <f t="shared" si="217"/>
        <v/>
      </c>
      <c r="EO145" s="238" t="str">
        <f t="shared" si="218"/>
        <v/>
      </c>
      <c r="EQ145" s="238" t="str">
        <f t="shared" si="219"/>
        <v/>
      </c>
      <c r="ES145" s="238" t="str">
        <f t="shared" si="220"/>
        <v/>
      </c>
      <c r="EU145" s="238" t="str">
        <f t="shared" si="221"/>
        <v/>
      </c>
      <c r="EW145" s="238" t="str">
        <f t="shared" si="222"/>
        <v/>
      </c>
      <c r="EY145" s="238" t="str">
        <f t="shared" si="223"/>
        <v/>
      </c>
      <c r="FA145" s="238" t="str">
        <f t="shared" si="224"/>
        <v/>
      </c>
      <c r="FC145" s="238" t="str">
        <f t="shared" si="225"/>
        <v/>
      </c>
      <c r="FE145" s="238" t="str">
        <f t="shared" si="226"/>
        <v/>
      </c>
      <c r="FG145" s="238" t="str">
        <f t="shared" si="227"/>
        <v/>
      </c>
    </row>
    <row r="146" spans="5:163" x14ac:dyDescent="0.25">
      <c r="E146" s="238" t="str">
        <f t="shared" si="152"/>
        <v/>
      </c>
      <c r="G146" s="238" t="str">
        <f t="shared" si="152"/>
        <v/>
      </c>
      <c r="I146" s="238" t="str">
        <f t="shared" si="153"/>
        <v/>
      </c>
      <c r="K146" s="238" t="str">
        <f t="shared" si="154"/>
        <v/>
      </c>
      <c r="M146" s="238" t="str">
        <f t="shared" si="155"/>
        <v/>
      </c>
      <c r="O146" s="238" t="str">
        <f t="shared" si="156"/>
        <v/>
      </c>
      <c r="Q146" s="238" t="str">
        <f t="shared" si="157"/>
        <v/>
      </c>
      <c r="S146" s="238" t="str">
        <f t="shared" si="158"/>
        <v/>
      </c>
      <c r="U146" s="238" t="str">
        <f t="shared" si="159"/>
        <v/>
      </c>
      <c r="W146" s="238" t="str">
        <f t="shared" si="160"/>
        <v/>
      </c>
      <c r="Y146" s="238" t="str">
        <f t="shared" si="161"/>
        <v/>
      </c>
      <c r="AA146" s="238" t="str">
        <f t="shared" si="162"/>
        <v/>
      </c>
      <c r="AC146" s="238" t="str">
        <f t="shared" si="163"/>
        <v/>
      </c>
      <c r="AE146" s="238" t="str">
        <f t="shared" si="164"/>
        <v/>
      </c>
      <c r="AG146" s="238" t="str">
        <f t="shared" si="165"/>
        <v/>
      </c>
      <c r="AI146" s="238" t="str">
        <f t="shared" si="166"/>
        <v/>
      </c>
      <c r="AK146" s="238" t="str">
        <f t="shared" si="167"/>
        <v/>
      </c>
      <c r="AM146" s="238" t="str">
        <f t="shared" si="168"/>
        <v/>
      </c>
      <c r="AO146" s="238" t="str">
        <f t="shared" si="169"/>
        <v/>
      </c>
      <c r="AQ146" s="238" t="str">
        <f t="shared" si="170"/>
        <v/>
      </c>
      <c r="AS146" s="238" t="str">
        <f t="shared" si="171"/>
        <v/>
      </c>
      <c r="AU146" s="238" t="str">
        <f t="shared" si="171"/>
        <v/>
      </c>
      <c r="AW146" s="238" t="str">
        <f t="shared" si="172"/>
        <v/>
      </c>
      <c r="AY146" s="238" t="str">
        <f t="shared" si="173"/>
        <v/>
      </c>
      <c r="BA146" s="238" t="str">
        <f t="shared" si="174"/>
        <v/>
      </c>
      <c r="BC146" s="238" t="str">
        <f t="shared" si="175"/>
        <v/>
      </c>
      <c r="BE146" s="238" t="str">
        <f t="shared" si="176"/>
        <v/>
      </c>
      <c r="BG146" s="238" t="str">
        <f t="shared" si="177"/>
        <v/>
      </c>
      <c r="BI146" s="238" t="str">
        <f t="shared" si="178"/>
        <v/>
      </c>
      <c r="BK146" s="238" t="str">
        <f t="shared" si="179"/>
        <v/>
      </c>
      <c r="BM146" s="238" t="str">
        <f t="shared" si="180"/>
        <v/>
      </c>
      <c r="BO146" s="238" t="str">
        <f t="shared" si="181"/>
        <v/>
      </c>
      <c r="BQ146" s="238" t="str">
        <f t="shared" si="182"/>
        <v/>
      </c>
      <c r="BS146" s="238" t="str">
        <f t="shared" si="183"/>
        <v/>
      </c>
      <c r="BU146" s="238" t="str">
        <f t="shared" si="184"/>
        <v/>
      </c>
      <c r="BW146" s="238" t="str">
        <f t="shared" si="185"/>
        <v/>
      </c>
      <c r="BY146" s="238" t="str">
        <f t="shared" si="186"/>
        <v/>
      </c>
      <c r="CA146" s="238" t="str">
        <f t="shared" si="187"/>
        <v/>
      </c>
      <c r="CC146" s="238" t="str">
        <f t="shared" si="188"/>
        <v/>
      </c>
      <c r="CE146" s="238" t="str">
        <f t="shared" si="189"/>
        <v/>
      </c>
      <c r="CG146" s="238" t="str">
        <f t="shared" si="190"/>
        <v/>
      </c>
      <c r="CI146" s="238" t="str">
        <f t="shared" si="190"/>
        <v/>
      </c>
      <c r="CK146" s="238" t="str">
        <f t="shared" si="191"/>
        <v/>
      </c>
      <c r="CM146" s="238" t="str">
        <f t="shared" si="192"/>
        <v/>
      </c>
      <c r="CO146" s="238" t="str">
        <f t="shared" si="193"/>
        <v/>
      </c>
      <c r="CQ146" s="238" t="str">
        <f t="shared" si="194"/>
        <v/>
      </c>
      <c r="CS146" s="238" t="str">
        <f t="shared" si="195"/>
        <v/>
      </c>
      <c r="CU146" s="238" t="str">
        <f t="shared" si="196"/>
        <v/>
      </c>
      <c r="CW146" s="238" t="str">
        <f t="shared" si="197"/>
        <v/>
      </c>
      <c r="CY146" s="238" t="str">
        <f t="shared" si="198"/>
        <v/>
      </c>
      <c r="DA146" s="238" t="str">
        <f t="shared" si="199"/>
        <v/>
      </c>
      <c r="DC146" s="238" t="str">
        <f t="shared" si="200"/>
        <v/>
      </c>
      <c r="DE146" s="238" t="str">
        <f t="shared" si="201"/>
        <v/>
      </c>
      <c r="DG146" s="238" t="str">
        <f t="shared" si="202"/>
        <v/>
      </c>
      <c r="DI146" s="238" t="str">
        <f t="shared" si="203"/>
        <v/>
      </c>
      <c r="DK146" s="238" t="str">
        <f t="shared" si="204"/>
        <v/>
      </c>
      <c r="DM146" s="238" t="str">
        <f t="shared" si="205"/>
        <v/>
      </c>
      <c r="DO146" s="238" t="str">
        <f t="shared" si="206"/>
        <v/>
      </c>
      <c r="DQ146" s="238" t="str">
        <f t="shared" si="207"/>
        <v/>
      </c>
      <c r="DS146" s="238" t="str">
        <f t="shared" si="208"/>
        <v/>
      </c>
      <c r="DU146" s="238" t="str">
        <f t="shared" si="209"/>
        <v/>
      </c>
      <c r="DW146" s="238" t="str">
        <f t="shared" si="209"/>
        <v/>
      </c>
      <c r="DY146" s="238" t="str">
        <f t="shared" si="210"/>
        <v/>
      </c>
      <c r="EA146" s="238" t="str">
        <f t="shared" si="211"/>
        <v/>
      </c>
      <c r="EC146" s="238" t="str">
        <f t="shared" si="212"/>
        <v/>
      </c>
      <c r="EE146" s="238" t="str">
        <f t="shared" si="213"/>
        <v/>
      </c>
      <c r="EG146" s="238" t="str">
        <f t="shared" si="214"/>
        <v/>
      </c>
      <c r="EI146" s="238" t="str">
        <f t="shared" si="215"/>
        <v/>
      </c>
      <c r="EK146" s="238" t="str">
        <f t="shared" si="216"/>
        <v/>
      </c>
      <c r="EM146" s="238" t="str">
        <f t="shared" si="217"/>
        <v/>
      </c>
      <c r="EO146" s="238" t="str">
        <f t="shared" si="218"/>
        <v/>
      </c>
      <c r="EQ146" s="238" t="str">
        <f t="shared" si="219"/>
        <v/>
      </c>
      <c r="ES146" s="238" t="str">
        <f t="shared" si="220"/>
        <v/>
      </c>
      <c r="EU146" s="238" t="str">
        <f t="shared" si="221"/>
        <v/>
      </c>
      <c r="EW146" s="238" t="str">
        <f t="shared" si="222"/>
        <v/>
      </c>
      <c r="EY146" s="238" t="str">
        <f t="shared" si="223"/>
        <v/>
      </c>
      <c r="FA146" s="238" t="str">
        <f t="shared" si="224"/>
        <v/>
      </c>
      <c r="FC146" s="238" t="str">
        <f t="shared" si="225"/>
        <v/>
      </c>
      <c r="FE146" s="238" t="str">
        <f t="shared" si="226"/>
        <v/>
      </c>
      <c r="FG146" s="238" t="str">
        <f t="shared" si="227"/>
        <v/>
      </c>
    </row>
    <row r="147" spans="5:163" x14ac:dyDescent="0.25">
      <c r="E147" s="238" t="str">
        <f t="shared" si="152"/>
        <v/>
      </c>
      <c r="G147" s="238" t="str">
        <f t="shared" si="152"/>
        <v/>
      </c>
      <c r="I147" s="238" t="str">
        <f t="shared" si="153"/>
        <v/>
      </c>
      <c r="K147" s="238" t="str">
        <f t="shared" si="154"/>
        <v/>
      </c>
      <c r="M147" s="238" t="str">
        <f t="shared" si="155"/>
        <v/>
      </c>
      <c r="O147" s="238" t="str">
        <f t="shared" si="156"/>
        <v/>
      </c>
      <c r="Q147" s="238" t="str">
        <f t="shared" si="157"/>
        <v/>
      </c>
      <c r="S147" s="238" t="str">
        <f t="shared" si="158"/>
        <v/>
      </c>
      <c r="U147" s="238" t="str">
        <f t="shared" si="159"/>
        <v/>
      </c>
      <c r="W147" s="238" t="str">
        <f t="shared" si="160"/>
        <v/>
      </c>
      <c r="Y147" s="238" t="str">
        <f t="shared" si="161"/>
        <v/>
      </c>
      <c r="AA147" s="238" t="str">
        <f t="shared" si="162"/>
        <v/>
      </c>
      <c r="AC147" s="238" t="str">
        <f t="shared" si="163"/>
        <v/>
      </c>
      <c r="AE147" s="238" t="str">
        <f t="shared" si="164"/>
        <v/>
      </c>
      <c r="AG147" s="238" t="str">
        <f t="shared" si="165"/>
        <v/>
      </c>
      <c r="AI147" s="238" t="str">
        <f t="shared" si="166"/>
        <v/>
      </c>
      <c r="AK147" s="238" t="str">
        <f t="shared" si="167"/>
        <v/>
      </c>
      <c r="AM147" s="238" t="str">
        <f t="shared" si="168"/>
        <v/>
      </c>
      <c r="AO147" s="238" t="str">
        <f t="shared" si="169"/>
        <v/>
      </c>
      <c r="AQ147" s="238" t="str">
        <f t="shared" si="170"/>
        <v/>
      </c>
      <c r="AS147" s="238" t="str">
        <f t="shared" si="171"/>
        <v/>
      </c>
      <c r="AU147" s="238" t="str">
        <f t="shared" si="171"/>
        <v/>
      </c>
      <c r="AW147" s="238" t="str">
        <f t="shared" si="172"/>
        <v/>
      </c>
      <c r="AY147" s="238" t="str">
        <f t="shared" si="173"/>
        <v/>
      </c>
      <c r="BA147" s="238" t="str">
        <f t="shared" si="174"/>
        <v/>
      </c>
      <c r="BC147" s="238" t="str">
        <f t="shared" si="175"/>
        <v/>
      </c>
      <c r="BE147" s="238" t="str">
        <f t="shared" si="176"/>
        <v/>
      </c>
      <c r="BG147" s="238" t="str">
        <f t="shared" si="177"/>
        <v/>
      </c>
      <c r="BI147" s="238" t="str">
        <f t="shared" si="178"/>
        <v/>
      </c>
      <c r="BK147" s="238" t="str">
        <f t="shared" si="179"/>
        <v/>
      </c>
      <c r="BM147" s="238" t="str">
        <f t="shared" si="180"/>
        <v/>
      </c>
      <c r="BO147" s="238" t="str">
        <f t="shared" si="181"/>
        <v/>
      </c>
      <c r="BQ147" s="238" t="str">
        <f t="shared" si="182"/>
        <v/>
      </c>
      <c r="BS147" s="238" t="str">
        <f t="shared" si="183"/>
        <v/>
      </c>
      <c r="BU147" s="238" t="str">
        <f t="shared" si="184"/>
        <v/>
      </c>
      <c r="BW147" s="238" t="str">
        <f t="shared" si="185"/>
        <v/>
      </c>
      <c r="BY147" s="238" t="str">
        <f t="shared" si="186"/>
        <v/>
      </c>
      <c r="CA147" s="238" t="str">
        <f t="shared" si="187"/>
        <v/>
      </c>
      <c r="CC147" s="238" t="str">
        <f t="shared" si="188"/>
        <v/>
      </c>
      <c r="CE147" s="238" t="str">
        <f t="shared" si="189"/>
        <v/>
      </c>
      <c r="CG147" s="238" t="str">
        <f t="shared" si="190"/>
        <v/>
      </c>
      <c r="CI147" s="238" t="str">
        <f t="shared" si="190"/>
        <v/>
      </c>
      <c r="CK147" s="238" t="str">
        <f t="shared" si="191"/>
        <v/>
      </c>
      <c r="CM147" s="238" t="str">
        <f t="shared" si="192"/>
        <v/>
      </c>
      <c r="CO147" s="238" t="str">
        <f t="shared" si="193"/>
        <v/>
      </c>
      <c r="CQ147" s="238" t="str">
        <f t="shared" si="194"/>
        <v/>
      </c>
      <c r="CS147" s="238" t="str">
        <f t="shared" si="195"/>
        <v/>
      </c>
      <c r="CU147" s="238" t="str">
        <f t="shared" si="196"/>
        <v/>
      </c>
      <c r="CW147" s="238" t="str">
        <f t="shared" si="197"/>
        <v/>
      </c>
      <c r="CY147" s="238" t="str">
        <f t="shared" si="198"/>
        <v/>
      </c>
      <c r="DA147" s="238" t="str">
        <f t="shared" si="199"/>
        <v/>
      </c>
      <c r="DC147" s="238" t="str">
        <f t="shared" si="200"/>
        <v/>
      </c>
      <c r="DE147" s="238" t="str">
        <f t="shared" si="201"/>
        <v/>
      </c>
      <c r="DG147" s="238" t="str">
        <f t="shared" si="202"/>
        <v/>
      </c>
      <c r="DI147" s="238" t="str">
        <f t="shared" si="203"/>
        <v/>
      </c>
      <c r="DK147" s="238" t="str">
        <f t="shared" si="204"/>
        <v/>
      </c>
      <c r="DM147" s="238" t="str">
        <f t="shared" si="205"/>
        <v/>
      </c>
      <c r="DO147" s="238" t="str">
        <f t="shared" si="206"/>
        <v/>
      </c>
      <c r="DQ147" s="238" t="str">
        <f t="shared" si="207"/>
        <v/>
      </c>
      <c r="DS147" s="238" t="str">
        <f t="shared" si="208"/>
        <v/>
      </c>
      <c r="DU147" s="238" t="str">
        <f t="shared" si="209"/>
        <v/>
      </c>
      <c r="DW147" s="238" t="str">
        <f t="shared" si="209"/>
        <v/>
      </c>
      <c r="DY147" s="238" t="str">
        <f t="shared" si="210"/>
        <v/>
      </c>
      <c r="EA147" s="238" t="str">
        <f t="shared" si="211"/>
        <v/>
      </c>
      <c r="EC147" s="238" t="str">
        <f t="shared" si="212"/>
        <v/>
      </c>
      <c r="EE147" s="238" t="str">
        <f t="shared" si="213"/>
        <v/>
      </c>
      <c r="EG147" s="238" t="str">
        <f t="shared" si="214"/>
        <v/>
      </c>
      <c r="EI147" s="238" t="str">
        <f t="shared" si="215"/>
        <v/>
      </c>
      <c r="EK147" s="238" t="str">
        <f t="shared" si="216"/>
        <v/>
      </c>
      <c r="EM147" s="238" t="str">
        <f t="shared" si="217"/>
        <v/>
      </c>
      <c r="EO147" s="238" t="str">
        <f t="shared" si="218"/>
        <v/>
      </c>
      <c r="EQ147" s="238" t="str">
        <f t="shared" si="219"/>
        <v/>
      </c>
      <c r="ES147" s="238" t="str">
        <f t="shared" si="220"/>
        <v/>
      </c>
      <c r="EU147" s="238" t="str">
        <f t="shared" si="221"/>
        <v/>
      </c>
      <c r="EW147" s="238" t="str">
        <f t="shared" si="222"/>
        <v/>
      </c>
      <c r="EY147" s="238" t="str">
        <f t="shared" si="223"/>
        <v/>
      </c>
      <c r="FA147" s="238" t="str">
        <f t="shared" si="224"/>
        <v/>
      </c>
      <c r="FC147" s="238" t="str">
        <f t="shared" si="225"/>
        <v/>
      </c>
      <c r="FE147" s="238" t="str">
        <f t="shared" si="226"/>
        <v/>
      </c>
      <c r="FG147" s="238" t="str">
        <f t="shared" si="227"/>
        <v/>
      </c>
    </row>
    <row r="148" spans="5:163" x14ac:dyDescent="0.25">
      <c r="E148" s="238" t="str">
        <f t="shared" si="152"/>
        <v/>
      </c>
      <c r="G148" s="238" t="str">
        <f t="shared" si="152"/>
        <v/>
      </c>
      <c r="I148" s="238" t="str">
        <f t="shared" si="153"/>
        <v/>
      </c>
      <c r="K148" s="238" t="str">
        <f t="shared" si="154"/>
        <v/>
      </c>
      <c r="M148" s="238" t="str">
        <f t="shared" si="155"/>
        <v/>
      </c>
      <c r="O148" s="238" t="str">
        <f t="shared" si="156"/>
        <v/>
      </c>
      <c r="Q148" s="238" t="str">
        <f t="shared" si="157"/>
        <v/>
      </c>
      <c r="S148" s="238" t="str">
        <f t="shared" si="158"/>
        <v/>
      </c>
      <c r="U148" s="238" t="str">
        <f t="shared" si="159"/>
        <v/>
      </c>
      <c r="W148" s="238" t="str">
        <f t="shared" si="160"/>
        <v/>
      </c>
      <c r="Y148" s="238" t="str">
        <f t="shared" si="161"/>
        <v/>
      </c>
      <c r="AA148" s="238" t="str">
        <f t="shared" si="162"/>
        <v/>
      </c>
      <c r="AC148" s="238" t="str">
        <f t="shared" si="163"/>
        <v/>
      </c>
      <c r="AE148" s="238" t="str">
        <f t="shared" si="164"/>
        <v/>
      </c>
      <c r="AG148" s="238" t="str">
        <f t="shared" si="165"/>
        <v/>
      </c>
      <c r="AI148" s="238" t="str">
        <f t="shared" si="166"/>
        <v/>
      </c>
      <c r="AK148" s="238" t="str">
        <f t="shared" si="167"/>
        <v/>
      </c>
      <c r="AM148" s="238" t="str">
        <f t="shared" si="168"/>
        <v/>
      </c>
      <c r="AO148" s="238" t="str">
        <f t="shared" si="169"/>
        <v/>
      </c>
      <c r="AQ148" s="238" t="str">
        <f t="shared" si="170"/>
        <v/>
      </c>
      <c r="AS148" s="238" t="str">
        <f t="shared" si="171"/>
        <v/>
      </c>
      <c r="AU148" s="238" t="str">
        <f t="shared" si="171"/>
        <v/>
      </c>
      <c r="AW148" s="238" t="str">
        <f t="shared" si="172"/>
        <v/>
      </c>
      <c r="AY148" s="238" t="str">
        <f t="shared" si="173"/>
        <v/>
      </c>
      <c r="BA148" s="238" t="str">
        <f t="shared" si="174"/>
        <v/>
      </c>
      <c r="BC148" s="238" t="str">
        <f t="shared" si="175"/>
        <v/>
      </c>
      <c r="BE148" s="238" t="str">
        <f t="shared" si="176"/>
        <v/>
      </c>
      <c r="BG148" s="238" t="str">
        <f t="shared" si="177"/>
        <v/>
      </c>
      <c r="BI148" s="238" t="str">
        <f t="shared" si="178"/>
        <v/>
      </c>
      <c r="BK148" s="238" t="str">
        <f t="shared" si="179"/>
        <v/>
      </c>
      <c r="BM148" s="238" t="str">
        <f t="shared" si="180"/>
        <v/>
      </c>
      <c r="BO148" s="238" t="str">
        <f t="shared" si="181"/>
        <v/>
      </c>
      <c r="BQ148" s="238" t="str">
        <f t="shared" si="182"/>
        <v/>
      </c>
      <c r="BS148" s="238" t="str">
        <f t="shared" si="183"/>
        <v/>
      </c>
      <c r="BU148" s="238" t="str">
        <f t="shared" si="184"/>
        <v/>
      </c>
      <c r="BW148" s="238" t="str">
        <f t="shared" si="185"/>
        <v/>
      </c>
      <c r="BY148" s="238" t="str">
        <f t="shared" si="186"/>
        <v/>
      </c>
      <c r="CA148" s="238" t="str">
        <f t="shared" si="187"/>
        <v/>
      </c>
      <c r="CC148" s="238" t="str">
        <f t="shared" si="188"/>
        <v/>
      </c>
      <c r="CE148" s="238" t="str">
        <f t="shared" si="189"/>
        <v/>
      </c>
      <c r="CG148" s="238" t="str">
        <f t="shared" si="190"/>
        <v/>
      </c>
      <c r="CI148" s="238" t="str">
        <f t="shared" si="190"/>
        <v/>
      </c>
      <c r="CK148" s="238" t="str">
        <f t="shared" si="191"/>
        <v/>
      </c>
      <c r="CM148" s="238" t="str">
        <f t="shared" si="192"/>
        <v/>
      </c>
      <c r="CO148" s="238" t="str">
        <f t="shared" si="193"/>
        <v/>
      </c>
      <c r="CQ148" s="238" t="str">
        <f t="shared" si="194"/>
        <v/>
      </c>
      <c r="CS148" s="238" t="str">
        <f t="shared" si="195"/>
        <v/>
      </c>
      <c r="CU148" s="238" t="str">
        <f t="shared" si="196"/>
        <v/>
      </c>
      <c r="CW148" s="238" t="str">
        <f t="shared" si="197"/>
        <v/>
      </c>
      <c r="CY148" s="238" t="str">
        <f t="shared" si="198"/>
        <v/>
      </c>
      <c r="DA148" s="238" t="str">
        <f t="shared" si="199"/>
        <v/>
      </c>
      <c r="DC148" s="238" t="str">
        <f t="shared" si="200"/>
        <v/>
      </c>
      <c r="DE148" s="238" t="str">
        <f t="shared" si="201"/>
        <v/>
      </c>
      <c r="DG148" s="238" t="str">
        <f t="shared" si="202"/>
        <v/>
      </c>
      <c r="DI148" s="238" t="str">
        <f t="shared" si="203"/>
        <v/>
      </c>
      <c r="DK148" s="238" t="str">
        <f t="shared" si="204"/>
        <v/>
      </c>
      <c r="DM148" s="238" t="str">
        <f t="shared" si="205"/>
        <v/>
      </c>
      <c r="DO148" s="238" t="str">
        <f t="shared" si="206"/>
        <v/>
      </c>
      <c r="DQ148" s="238" t="str">
        <f t="shared" si="207"/>
        <v/>
      </c>
      <c r="DS148" s="238" t="str">
        <f t="shared" si="208"/>
        <v/>
      </c>
      <c r="DU148" s="238" t="str">
        <f t="shared" si="209"/>
        <v/>
      </c>
      <c r="DW148" s="238" t="str">
        <f t="shared" si="209"/>
        <v/>
      </c>
      <c r="DY148" s="238" t="str">
        <f t="shared" si="210"/>
        <v/>
      </c>
      <c r="EA148" s="238" t="str">
        <f t="shared" si="211"/>
        <v/>
      </c>
      <c r="EC148" s="238" t="str">
        <f t="shared" si="212"/>
        <v/>
      </c>
      <c r="EE148" s="238" t="str">
        <f t="shared" si="213"/>
        <v/>
      </c>
      <c r="EG148" s="238" t="str">
        <f t="shared" si="214"/>
        <v/>
      </c>
      <c r="EI148" s="238" t="str">
        <f t="shared" si="215"/>
        <v/>
      </c>
      <c r="EK148" s="238" t="str">
        <f t="shared" si="216"/>
        <v/>
      </c>
      <c r="EM148" s="238" t="str">
        <f t="shared" si="217"/>
        <v/>
      </c>
      <c r="EO148" s="238" t="str">
        <f t="shared" si="218"/>
        <v/>
      </c>
      <c r="EQ148" s="238" t="str">
        <f t="shared" si="219"/>
        <v/>
      </c>
      <c r="ES148" s="238" t="str">
        <f t="shared" si="220"/>
        <v/>
      </c>
      <c r="EU148" s="238" t="str">
        <f t="shared" si="221"/>
        <v/>
      </c>
      <c r="EW148" s="238" t="str">
        <f t="shared" si="222"/>
        <v/>
      </c>
      <c r="EY148" s="238" t="str">
        <f t="shared" si="223"/>
        <v/>
      </c>
      <c r="FA148" s="238" t="str">
        <f t="shared" si="224"/>
        <v/>
      </c>
      <c r="FC148" s="238" t="str">
        <f t="shared" si="225"/>
        <v/>
      </c>
      <c r="FE148" s="238" t="str">
        <f t="shared" si="226"/>
        <v/>
      </c>
      <c r="FG148" s="238" t="str">
        <f t="shared" si="227"/>
        <v/>
      </c>
    </row>
    <row r="149" spans="5:163" x14ac:dyDescent="0.25">
      <c r="E149" s="238" t="str">
        <f t="shared" si="152"/>
        <v/>
      </c>
      <c r="G149" s="238" t="str">
        <f t="shared" si="152"/>
        <v/>
      </c>
      <c r="I149" s="238" t="str">
        <f t="shared" si="153"/>
        <v/>
      </c>
      <c r="K149" s="238" t="str">
        <f t="shared" si="154"/>
        <v/>
      </c>
      <c r="M149" s="238" t="str">
        <f t="shared" si="155"/>
        <v/>
      </c>
      <c r="O149" s="238" t="str">
        <f t="shared" si="156"/>
        <v/>
      </c>
      <c r="Q149" s="238" t="str">
        <f t="shared" si="157"/>
        <v/>
      </c>
      <c r="S149" s="238" t="str">
        <f t="shared" si="158"/>
        <v/>
      </c>
      <c r="U149" s="238" t="str">
        <f t="shared" si="159"/>
        <v/>
      </c>
      <c r="W149" s="238" t="str">
        <f t="shared" si="160"/>
        <v/>
      </c>
      <c r="Y149" s="238" t="str">
        <f t="shared" si="161"/>
        <v/>
      </c>
      <c r="AA149" s="238" t="str">
        <f t="shared" si="162"/>
        <v/>
      </c>
      <c r="AC149" s="238" t="str">
        <f t="shared" si="163"/>
        <v/>
      </c>
      <c r="AE149" s="238" t="str">
        <f t="shared" si="164"/>
        <v/>
      </c>
      <c r="AG149" s="238" t="str">
        <f t="shared" si="165"/>
        <v/>
      </c>
      <c r="AI149" s="238" t="str">
        <f t="shared" si="166"/>
        <v/>
      </c>
      <c r="AK149" s="238" t="str">
        <f t="shared" si="167"/>
        <v/>
      </c>
      <c r="AM149" s="238" t="str">
        <f t="shared" si="168"/>
        <v/>
      </c>
      <c r="AO149" s="238" t="str">
        <f t="shared" si="169"/>
        <v/>
      </c>
      <c r="AQ149" s="238" t="str">
        <f t="shared" si="170"/>
        <v/>
      </c>
      <c r="AS149" s="238" t="str">
        <f t="shared" si="171"/>
        <v/>
      </c>
      <c r="AU149" s="238" t="str">
        <f t="shared" si="171"/>
        <v/>
      </c>
      <c r="AW149" s="238" t="str">
        <f t="shared" si="172"/>
        <v/>
      </c>
      <c r="AY149" s="238" t="str">
        <f t="shared" si="173"/>
        <v/>
      </c>
      <c r="BA149" s="238" t="str">
        <f t="shared" si="174"/>
        <v/>
      </c>
      <c r="BC149" s="238" t="str">
        <f t="shared" si="175"/>
        <v/>
      </c>
      <c r="BE149" s="238" t="str">
        <f t="shared" si="176"/>
        <v/>
      </c>
      <c r="BG149" s="238" t="str">
        <f t="shared" si="177"/>
        <v/>
      </c>
      <c r="BI149" s="238" t="str">
        <f t="shared" si="178"/>
        <v/>
      </c>
      <c r="BK149" s="238" t="str">
        <f t="shared" si="179"/>
        <v/>
      </c>
      <c r="BM149" s="238" t="str">
        <f t="shared" si="180"/>
        <v/>
      </c>
      <c r="BO149" s="238" t="str">
        <f t="shared" si="181"/>
        <v/>
      </c>
      <c r="BQ149" s="238" t="str">
        <f t="shared" si="182"/>
        <v/>
      </c>
      <c r="BS149" s="238" t="str">
        <f t="shared" si="183"/>
        <v/>
      </c>
      <c r="BU149" s="238" t="str">
        <f t="shared" si="184"/>
        <v/>
      </c>
      <c r="BW149" s="238" t="str">
        <f t="shared" si="185"/>
        <v/>
      </c>
      <c r="BY149" s="238" t="str">
        <f t="shared" si="186"/>
        <v/>
      </c>
      <c r="CA149" s="238" t="str">
        <f t="shared" si="187"/>
        <v/>
      </c>
      <c r="CC149" s="238" t="str">
        <f t="shared" si="188"/>
        <v/>
      </c>
      <c r="CE149" s="238" t="str">
        <f t="shared" si="189"/>
        <v/>
      </c>
      <c r="CG149" s="238" t="str">
        <f t="shared" si="190"/>
        <v/>
      </c>
      <c r="CI149" s="238" t="str">
        <f t="shared" si="190"/>
        <v/>
      </c>
      <c r="CK149" s="238" t="str">
        <f t="shared" si="191"/>
        <v/>
      </c>
      <c r="CM149" s="238" t="str">
        <f t="shared" si="192"/>
        <v/>
      </c>
      <c r="CO149" s="238" t="str">
        <f t="shared" si="193"/>
        <v/>
      </c>
      <c r="CQ149" s="238" t="str">
        <f t="shared" si="194"/>
        <v/>
      </c>
      <c r="CS149" s="238" t="str">
        <f t="shared" si="195"/>
        <v/>
      </c>
      <c r="CU149" s="238" t="str">
        <f t="shared" si="196"/>
        <v/>
      </c>
      <c r="CW149" s="238" t="str">
        <f t="shared" si="197"/>
        <v/>
      </c>
      <c r="CY149" s="238" t="str">
        <f t="shared" si="198"/>
        <v/>
      </c>
      <c r="DA149" s="238" t="str">
        <f t="shared" si="199"/>
        <v/>
      </c>
      <c r="DC149" s="238" t="str">
        <f t="shared" si="200"/>
        <v/>
      </c>
      <c r="DE149" s="238" t="str">
        <f t="shared" si="201"/>
        <v/>
      </c>
      <c r="DG149" s="238" t="str">
        <f t="shared" si="202"/>
        <v/>
      </c>
      <c r="DI149" s="238" t="str">
        <f t="shared" si="203"/>
        <v/>
      </c>
      <c r="DK149" s="238" t="str">
        <f t="shared" si="204"/>
        <v/>
      </c>
      <c r="DM149" s="238" t="str">
        <f t="shared" si="205"/>
        <v/>
      </c>
      <c r="DO149" s="238" t="str">
        <f t="shared" si="206"/>
        <v/>
      </c>
      <c r="DQ149" s="238" t="str">
        <f t="shared" si="207"/>
        <v/>
      </c>
      <c r="DS149" s="238" t="str">
        <f t="shared" si="208"/>
        <v/>
      </c>
      <c r="DU149" s="238" t="str">
        <f t="shared" si="209"/>
        <v/>
      </c>
      <c r="DW149" s="238" t="str">
        <f t="shared" si="209"/>
        <v/>
      </c>
      <c r="DY149" s="238" t="str">
        <f t="shared" si="210"/>
        <v/>
      </c>
      <c r="EA149" s="238" t="str">
        <f t="shared" si="211"/>
        <v/>
      </c>
      <c r="EC149" s="238" t="str">
        <f t="shared" si="212"/>
        <v/>
      </c>
      <c r="EE149" s="238" t="str">
        <f t="shared" si="213"/>
        <v/>
      </c>
      <c r="EG149" s="238" t="str">
        <f t="shared" si="214"/>
        <v/>
      </c>
      <c r="EI149" s="238" t="str">
        <f t="shared" si="215"/>
        <v/>
      </c>
      <c r="EK149" s="238" t="str">
        <f t="shared" si="216"/>
        <v/>
      </c>
      <c r="EM149" s="238" t="str">
        <f t="shared" si="217"/>
        <v/>
      </c>
      <c r="EO149" s="238" t="str">
        <f t="shared" si="218"/>
        <v/>
      </c>
      <c r="EQ149" s="238" t="str">
        <f t="shared" si="219"/>
        <v/>
      </c>
      <c r="ES149" s="238" t="str">
        <f t="shared" si="220"/>
        <v/>
      </c>
      <c r="EU149" s="238" t="str">
        <f t="shared" si="221"/>
        <v/>
      </c>
      <c r="EW149" s="238" t="str">
        <f t="shared" si="222"/>
        <v/>
      </c>
      <c r="EY149" s="238" t="str">
        <f t="shared" si="223"/>
        <v/>
      </c>
      <c r="FA149" s="238" t="str">
        <f t="shared" si="224"/>
        <v/>
      </c>
      <c r="FC149" s="238" t="str">
        <f t="shared" si="225"/>
        <v/>
      </c>
      <c r="FE149" s="238" t="str">
        <f t="shared" si="226"/>
        <v/>
      </c>
      <c r="FG149" s="238" t="str">
        <f t="shared" si="227"/>
        <v/>
      </c>
    </row>
    <row r="150" spans="5:163" x14ac:dyDescent="0.25">
      <c r="E150" s="238" t="str">
        <f t="shared" si="152"/>
        <v/>
      </c>
      <c r="G150" s="238" t="str">
        <f t="shared" si="152"/>
        <v/>
      </c>
      <c r="I150" s="238" t="str">
        <f t="shared" si="153"/>
        <v/>
      </c>
      <c r="K150" s="238" t="str">
        <f t="shared" si="154"/>
        <v/>
      </c>
      <c r="M150" s="238" t="str">
        <f t="shared" si="155"/>
        <v/>
      </c>
      <c r="O150" s="238" t="str">
        <f t="shared" si="156"/>
        <v/>
      </c>
      <c r="Q150" s="238" t="str">
        <f t="shared" si="157"/>
        <v/>
      </c>
      <c r="S150" s="238" t="str">
        <f t="shared" si="158"/>
        <v/>
      </c>
      <c r="U150" s="238" t="str">
        <f t="shared" si="159"/>
        <v/>
      </c>
      <c r="W150" s="238" t="str">
        <f t="shared" si="160"/>
        <v/>
      </c>
      <c r="Y150" s="238" t="str">
        <f t="shared" si="161"/>
        <v/>
      </c>
      <c r="AA150" s="238" t="str">
        <f t="shared" si="162"/>
        <v/>
      </c>
      <c r="AC150" s="238" t="str">
        <f t="shared" si="163"/>
        <v/>
      </c>
      <c r="AE150" s="238" t="str">
        <f t="shared" si="164"/>
        <v/>
      </c>
      <c r="AG150" s="238" t="str">
        <f t="shared" si="165"/>
        <v/>
      </c>
      <c r="AI150" s="238" t="str">
        <f t="shared" si="166"/>
        <v/>
      </c>
      <c r="AK150" s="238" t="str">
        <f t="shared" si="167"/>
        <v/>
      </c>
      <c r="AM150" s="238" t="str">
        <f t="shared" si="168"/>
        <v/>
      </c>
      <c r="AO150" s="238" t="str">
        <f t="shared" si="169"/>
        <v/>
      </c>
      <c r="AQ150" s="238" t="str">
        <f t="shared" si="170"/>
        <v/>
      </c>
      <c r="AS150" s="238" t="str">
        <f t="shared" si="171"/>
        <v/>
      </c>
      <c r="AU150" s="238" t="str">
        <f t="shared" si="171"/>
        <v/>
      </c>
      <c r="AW150" s="238" t="str">
        <f t="shared" si="172"/>
        <v/>
      </c>
      <c r="AY150" s="238" t="str">
        <f t="shared" si="173"/>
        <v/>
      </c>
      <c r="BA150" s="238" t="str">
        <f t="shared" si="174"/>
        <v/>
      </c>
      <c r="BC150" s="238" t="str">
        <f t="shared" si="175"/>
        <v/>
      </c>
      <c r="BE150" s="238" t="str">
        <f t="shared" si="176"/>
        <v/>
      </c>
      <c r="BG150" s="238" t="str">
        <f t="shared" si="177"/>
        <v/>
      </c>
      <c r="BI150" s="238" t="str">
        <f t="shared" si="178"/>
        <v/>
      </c>
      <c r="BK150" s="238" t="str">
        <f t="shared" si="179"/>
        <v/>
      </c>
      <c r="BM150" s="238" t="str">
        <f t="shared" si="180"/>
        <v/>
      </c>
      <c r="BO150" s="238" t="str">
        <f t="shared" si="181"/>
        <v/>
      </c>
      <c r="BQ150" s="238" t="str">
        <f t="shared" si="182"/>
        <v/>
      </c>
      <c r="BS150" s="238" t="str">
        <f t="shared" si="183"/>
        <v/>
      </c>
      <c r="BU150" s="238" t="str">
        <f t="shared" si="184"/>
        <v/>
      </c>
      <c r="BW150" s="238" t="str">
        <f t="shared" si="185"/>
        <v/>
      </c>
      <c r="BY150" s="238" t="str">
        <f t="shared" si="186"/>
        <v/>
      </c>
      <c r="CA150" s="238" t="str">
        <f t="shared" si="187"/>
        <v/>
      </c>
      <c r="CC150" s="238" t="str">
        <f t="shared" si="188"/>
        <v/>
      </c>
      <c r="CE150" s="238" t="str">
        <f t="shared" si="189"/>
        <v/>
      </c>
      <c r="CG150" s="238" t="str">
        <f t="shared" si="190"/>
        <v/>
      </c>
      <c r="CI150" s="238" t="str">
        <f t="shared" si="190"/>
        <v/>
      </c>
      <c r="CK150" s="238" t="str">
        <f t="shared" si="191"/>
        <v/>
      </c>
      <c r="CM150" s="238" t="str">
        <f t="shared" si="192"/>
        <v/>
      </c>
      <c r="CO150" s="238" t="str">
        <f t="shared" si="193"/>
        <v/>
      </c>
      <c r="CQ150" s="238" t="str">
        <f t="shared" si="194"/>
        <v/>
      </c>
      <c r="CS150" s="238" t="str">
        <f t="shared" si="195"/>
        <v/>
      </c>
      <c r="CU150" s="238" t="str">
        <f t="shared" si="196"/>
        <v/>
      </c>
      <c r="CW150" s="238" t="str">
        <f t="shared" si="197"/>
        <v/>
      </c>
      <c r="CY150" s="238" t="str">
        <f t="shared" si="198"/>
        <v/>
      </c>
      <c r="DA150" s="238" t="str">
        <f t="shared" si="199"/>
        <v/>
      </c>
      <c r="DC150" s="238" t="str">
        <f t="shared" si="200"/>
        <v/>
      </c>
      <c r="DE150" s="238" t="str">
        <f t="shared" si="201"/>
        <v/>
      </c>
      <c r="DG150" s="238" t="str">
        <f t="shared" si="202"/>
        <v/>
      </c>
      <c r="DI150" s="238" t="str">
        <f t="shared" si="203"/>
        <v/>
      </c>
      <c r="DK150" s="238" t="str">
        <f t="shared" si="204"/>
        <v/>
      </c>
      <c r="DM150" s="238" t="str">
        <f t="shared" si="205"/>
        <v/>
      </c>
      <c r="DO150" s="238" t="str">
        <f t="shared" si="206"/>
        <v/>
      </c>
      <c r="DQ150" s="238" t="str">
        <f t="shared" si="207"/>
        <v/>
      </c>
      <c r="DS150" s="238" t="str">
        <f t="shared" si="208"/>
        <v/>
      </c>
      <c r="DU150" s="238" t="str">
        <f t="shared" si="209"/>
        <v/>
      </c>
      <c r="DW150" s="238" t="str">
        <f t="shared" si="209"/>
        <v/>
      </c>
      <c r="DY150" s="238" t="str">
        <f t="shared" si="210"/>
        <v/>
      </c>
      <c r="EA150" s="238" t="str">
        <f t="shared" si="211"/>
        <v/>
      </c>
      <c r="EC150" s="238" t="str">
        <f t="shared" si="212"/>
        <v/>
      </c>
      <c r="EE150" s="238" t="str">
        <f t="shared" si="213"/>
        <v/>
      </c>
      <c r="EG150" s="238" t="str">
        <f t="shared" si="214"/>
        <v/>
      </c>
      <c r="EI150" s="238" t="str">
        <f t="shared" si="215"/>
        <v/>
      </c>
      <c r="EK150" s="238" t="str">
        <f t="shared" si="216"/>
        <v/>
      </c>
      <c r="EM150" s="238" t="str">
        <f t="shared" si="217"/>
        <v/>
      </c>
      <c r="EO150" s="238" t="str">
        <f t="shared" si="218"/>
        <v/>
      </c>
      <c r="EQ150" s="238" t="str">
        <f t="shared" si="219"/>
        <v/>
      </c>
      <c r="ES150" s="238" t="str">
        <f t="shared" si="220"/>
        <v/>
      </c>
      <c r="EU150" s="238" t="str">
        <f t="shared" si="221"/>
        <v/>
      </c>
      <c r="EW150" s="238" t="str">
        <f t="shared" si="222"/>
        <v/>
      </c>
      <c r="EY150" s="238" t="str">
        <f t="shared" si="223"/>
        <v/>
      </c>
      <c r="FA150" s="238" t="str">
        <f t="shared" si="224"/>
        <v/>
      </c>
      <c r="FC150" s="238" t="str">
        <f t="shared" si="225"/>
        <v/>
      </c>
      <c r="FE150" s="238" t="str">
        <f t="shared" si="226"/>
        <v/>
      </c>
      <c r="FG150" s="238" t="str">
        <f t="shared" si="227"/>
        <v/>
      </c>
    </row>
    <row r="151" spans="5:163" x14ac:dyDescent="0.25">
      <c r="E151" s="238" t="str">
        <f t="shared" si="152"/>
        <v/>
      </c>
      <c r="G151" s="238" t="str">
        <f t="shared" si="152"/>
        <v/>
      </c>
      <c r="I151" s="238" t="str">
        <f t="shared" si="153"/>
        <v/>
      </c>
      <c r="K151" s="238" t="str">
        <f t="shared" si="154"/>
        <v/>
      </c>
      <c r="M151" s="238" t="str">
        <f t="shared" si="155"/>
        <v/>
      </c>
      <c r="O151" s="238" t="str">
        <f t="shared" si="156"/>
        <v/>
      </c>
      <c r="Q151" s="238" t="str">
        <f t="shared" si="157"/>
        <v/>
      </c>
      <c r="S151" s="238" t="str">
        <f t="shared" si="158"/>
        <v/>
      </c>
      <c r="U151" s="238" t="str">
        <f t="shared" si="159"/>
        <v/>
      </c>
      <c r="W151" s="238" t="str">
        <f t="shared" si="160"/>
        <v/>
      </c>
      <c r="Y151" s="238" t="str">
        <f t="shared" si="161"/>
        <v/>
      </c>
      <c r="AA151" s="238" t="str">
        <f t="shared" si="162"/>
        <v/>
      </c>
      <c r="AC151" s="238" t="str">
        <f t="shared" si="163"/>
        <v/>
      </c>
      <c r="AE151" s="238" t="str">
        <f t="shared" si="164"/>
        <v/>
      </c>
      <c r="AG151" s="238" t="str">
        <f t="shared" si="165"/>
        <v/>
      </c>
      <c r="AI151" s="238" t="str">
        <f t="shared" si="166"/>
        <v/>
      </c>
      <c r="AK151" s="238" t="str">
        <f t="shared" si="167"/>
        <v/>
      </c>
      <c r="AM151" s="238" t="str">
        <f t="shared" si="168"/>
        <v/>
      </c>
      <c r="AO151" s="238" t="str">
        <f t="shared" si="169"/>
        <v/>
      </c>
      <c r="AQ151" s="238" t="str">
        <f t="shared" si="170"/>
        <v/>
      </c>
      <c r="AS151" s="238" t="str">
        <f t="shared" si="171"/>
        <v/>
      </c>
      <c r="AU151" s="238" t="str">
        <f t="shared" si="171"/>
        <v/>
      </c>
      <c r="AW151" s="238" t="str">
        <f t="shared" si="172"/>
        <v/>
      </c>
      <c r="AY151" s="238" t="str">
        <f t="shared" si="173"/>
        <v/>
      </c>
      <c r="BA151" s="238" t="str">
        <f t="shared" si="174"/>
        <v/>
      </c>
      <c r="BC151" s="238" t="str">
        <f t="shared" si="175"/>
        <v/>
      </c>
      <c r="BE151" s="238" t="str">
        <f t="shared" si="176"/>
        <v/>
      </c>
      <c r="BG151" s="238" t="str">
        <f t="shared" si="177"/>
        <v/>
      </c>
      <c r="BI151" s="238" t="str">
        <f t="shared" si="178"/>
        <v/>
      </c>
      <c r="BK151" s="238" t="str">
        <f t="shared" si="179"/>
        <v/>
      </c>
      <c r="BM151" s="238" t="str">
        <f t="shared" si="180"/>
        <v/>
      </c>
      <c r="BO151" s="238" t="str">
        <f t="shared" si="181"/>
        <v/>
      </c>
      <c r="BQ151" s="238" t="str">
        <f t="shared" si="182"/>
        <v/>
      </c>
      <c r="BS151" s="238" t="str">
        <f t="shared" si="183"/>
        <v/>
      </c>
      <c r="BU151" s="238" t="str">
        <f t="shared" si="184"/>
        <v/>
      </c>
      <c r="BW151" s="238" t="str">
        <f t="shared" si="185"/>
        <v/>
      </c>
      <c r="BY151" s="238" t="str">
        <f t="shared" si="186"/>
        <v/>
      </c>
      <c r="CA151" s="238" t="str">
        <f t="shared" si="187"/>
        <v/>
      </c>
      <c r="CC151" s="238" t="str">
        <f t="shared" si="188"/>
        <v/>
      </c>
      <c r="CE151" s="238" t="str">
        <f t="shared" si="189"/>
        <v/>
      </c>
      <c r="CG151" s="238" t="str">
        <f t="shared" si="190"/>
        <v/>
      </c>
      <c r="CI151" s="238" t="str">
        <f t="shared" si="190"/>
        <v/>
      </c>
      <c r="CK151" s="238" t="str">
        <f t="shared" si="191"/>
        <v/>
      </c>
      <c r="CM151" s="238" t="str">
        <f t="shared" si="192"/>
        <v/>
      </c>
      <c r="CO151" s="238" t="str">
        <f t="shared" si="193"/>
        <v/>
      </c>
      <c r="CQ151" s="238" t="str">
        <f t="shared" si="194"/>
        <v/>
      </c>
      <c r="CS151" s="238" t="str">
        <f t="shared" si="195"/>
        <v/>
      </c>
      <c r="CU151" s="238" t="str">
        <f t="shared" si="196"/>
        <v/>
      </c>
      <c r="CW151" s="238" t="str">
        <f t="shared" si="197"/>
        <v/>
      </c>
      <c r="CY151" s="238" t="str">
        <f t="shared" si="198"/>
        <v/>
      </c>
      <c r="DA151" s="238" t="str">
        <f t="shared" si="199"/>
        <v/>
      </c>
      <c r="DC151" s="238" t="str">
        <f t="shared" si="200"/>
        <v/>
      </c>
      <c r="DE151" s="238" t="str">
        <f t="shared" si="201"/>
        <v/>
      </c>
      <c r="DG151" s="238" t="str">
        <f t="shared" si="202"/>
        <v/>
      </c>
      <c r="DI151" s="238" t="str">
        <f t="shared" si="203"/>
        <v/>
      </c>
      <c r="DK151" s="238" t="str">
        <f t="shared" si="204"/>
        <v/>
      </c>
      <c r="DM151" s="238" t="str">
        <f t="shared" si="205"/>
        <v/>
      </c>
      <c r="DO151" s="238" t="str">
        <f t="shared" si="206"/>
        <v/>
      </c>
      <c r="DQ151" s="238" t="str">
        <f t="shared" si="207"/>
        <v/>
      </c>
      <c r="DS151" s="238" t="str">
        <f t="shared" si="208"/>
        <v/>
      </c>
      <c r="DU151" s="238" t="str">
        <f t="shared" si="209"/>
        <v/>
      </c>
      <c r="DW151" s="238" t="str">
        <f t="shared" si="209"/>
        <v/>
      </c>
      <c r="DY151" s="238" t="str">
        <f t="shared" si="210"/>
        <v/>
      </c>
      <c r="EA151" s="238" t="str">
        <f t="shared" si="211"/>
        <v/>
      </c>
      <c r="EC151" s="238" t="str">
        <f t="shared" si="212"/>
        <v/>
      </c>
      <c r="EE151" s="238" t="str">
        <f t="shared" si="213"/>
        <v/>
      </c>
      <c r="EG151" s="238" t="str">
        <f t="shared" si="214"/>
        <v/>
      </c>
      <c r="EI151" s="238" t="str">
        <f t="shared" si="215"/>
        <v/>
      </c>
      <c r="EK151" s="238" t="str">
        <f t="shared" si="216"/>
        <v/>
      </c>
      <c r="EM151" s="238" t="str">
        <f t="shared" si="217"/>
        <v/>
      </c>
      <c r="EO151" s="238" t="str">
        <f t="shared" si="218"/>
        <v/>
      </c>
      <c r="EQ151" s="238" t="str">
        <f t="shared" si="219"/>
        <v/>
      </c>
      <c r="ES151" s="238" t="str">
        <f t="shared" si="220"/>
        <v/>
      </c>
      <c r="EU151" s="238" t="str">
        <f t="shared" si="221"/>
        <v/>
      </c>
      <c r="EW151" s="238" t="str">
        <f t="shared" si="222"/>
        <v/>
      </c>
      <c r="EY151" s="238" t="str">
        <f t="shared" si="223"/>
        <v/>
      </c>
      <c r="FA151" s="238" t="str">
        <f t="shared" si="224"/>
        <v/>
      </c>
      <c r="FC151" s="238" t="str">
        <f t="shared" si="225"/>
        <v/>
      </c>
      <c r="FE151" s="238" t="str">
        <f t="shared" si="226"/>
        <v/>
      </c>
      <c r="FG151" s="238" t="str">
        <f t="shared" si="227"/>
        <v/>
      </c>
    </row>
    <row r="152" spans="5:163" x14ac:dyDescent="0.25">
      <c r="E152" s="238" t="str">
        <f t="shared" si="152"/>
        <v/>
      </c>
      <c r="G152" s="238" t="str">
        <f t="shared" si="152"/>
        <v/>
      </c>
      <c r="I152" s="238" t="str">
        <f t="shared" si="153"/>
        <v/>
      </c>
      <c r="K152" s="238" t="str">
        <f t="shared" si="154"/>
        <v/>
      </c>
      <c r="M152" s="238" t="str">
        <f t="shared" si="155"/>
        <v/>
      </c>
      <c r="O152" s="238" t="str">
        <f t="shared" si="156"/>
        <v/>
      </c>
      <c r="Q152" s="238" t="str">
        <f t="shared" si="157"/>
        <v/>
      </c>
      <c r="S152" s="238" t="str">
        <f t="shared" si="158"/>
        <v/>
      </c>
      <c r="U152" s="238" t="str">
        <f t="shared" si="159"/>
        <v/>
      </c>
      <c r="W152" s="238" t="str">
        <f t="shared" si="160"/>
        <v/>
      </c>
      <c r="Y152" s="238" t="str">
        <f t="shared" si="161"/>
        <v/>
      </c>
      <c r="AA152" s="238" t="str">
        <f t="shared" si="162"/>
        <v/>
      </c>
      <c r="AC152" s="238" t="str">
        <f t="shared" si="163"/>
        <v/>
      </c>
      <c r="AE152" s="238" t="str">
        <f t="shared" si="164"/>
        <v/>
      </c>
      <c r="AG152" s="238" t="str">
        <f t="shared" si="165"/>
        <v/>
      </c>
      <c r="AI152" s="238" t="str">
        <f t="shared" si="166"/>
        <v/>
      </c>
      <c r="AK152" s="238" t="str">
        <f t="shared" si="167"/>
        <v/>
      </c>
      <c r="AM152" s="238" t="str">
        <f t="shared" si="168"/>
        <v/>
      </c>
      <c r="AO152" s="238" t="str">
        <f t="shared" si="169"/>
        <v/>
      </c>
      <c r="AQ152" s="238" t="str">
        <f t="shared" si="170"/>
        <v/>
      </c>
      <c r="AS152" s="238" t="str">
        <f t="shared" si="171"/>
        <v/>
      </c>
      <c r="AU152" s="238" t="str">
        <f t="shared" si="171"/>
        <v/>
      </c>
      <c r="AW152" s="238" t="str">
        <f t="shared" si="172"/>
        <v/>
      </c>
      <c r="AY152" s="238" t="str">
        <f t="shared" si="173"/>
        <v/>
      </c>
      <c r="BA152" s="238" t="str">
        <f t="shared" si="174"/>
        <v/>
      </c>
      <c r="BC152" s="238" t="str">
        <f t="shared" si="175"/>
        <v/>
      </c>
      <c r="BE152" s="238" t="str">
        <f t="shared" si="176"/>
        <v/>
      </c>
      <c r="BG152" s="238" t="str">
        <f t="shared" si="177"/>
        <v/>
      </c>
      <c r="BI152" s="238" t="str">
        <f t="shared" si="178"/>
        <v/>
      </c>
      <c r="BK152" s="238" t="str">
        <f t="shared" si="179"/>
        <v/>
      </c>
      <c r="BM152" s="238" t="str">
        <f t="shared" si="180"/>
        <v/>
      </c>
      <c r="BO152" s="238" t="str">
        <f t="shared" si="181"/>
        <v/>
      </c>
      <c r="BQ152" s="238" t="str">
        <f t="shared" si="182"/>
        <v/>
      </c>
      <c r="BS152" s="238" t="str">
        <f t="shared" si="183"/>
        <v/>
      </c>
      <c r="BU152" s="238" t="str">
        <f t="shared" si="184"/>
        <v/>
      </c>
      <c r="BW152" s="238" t="str">
        <f t="shared" si="185"/>
        <v/>
      </c>
      <c r="BY152" s="238" t="str">
        <f t="shared" si="186"/>
        <v/>
      </c>
      <c r="CA152" s="238" t="str">
        <f t="shared" si="187"/>
        <v/>
      </c>
      <c r="CC152" s="238" t="str">
        <f t="shared" si="188"/>
        <v/>
      </c>
      <c r="CE152" s="238" t="str">
        <f t="shared" si="189"/>
        <v/>
      </c>
      <c r="CG152" s="238" t="str">
        <f t="shared" si="190"/>
        <v/>
      </c>
      <c r="CI152" s="238" t="str">
        <f t="shared" si="190"/>
        <v/>
      </c>
      <c r="CK152" s="238" t="str">
        <f t="shared" si="191"/>
        <v/>
      </c>
      <c r="CM152" s="238" t="str">
        <f t="shared" si="192"/>
        <v/>
      </c>
      <c r="CO152" s="238" t="str">
        <f t="shared" si="193"/>
        <v/>
      </c>
      <c r="CQ152" s="238" t="str">
        <f t="shared" si="194"/>
        <v/>
      </c>
      <c r="CS152" s="238" t="str">
        <f t="shared" si="195"/>
        <v/>
      </c>
      <c r="CU152" s="238" t="str">
        <f t="shared" si="196"/>
        <v/>
      </c>
      <c r="CW152" s="238" t="str">
        <f t="shared" si="197"/>
        <v/>
      </c>
      <c r="CY152" s="238" t="str">
        <f t="shared" si="198"/>
        <v/>
      </c>
      <c r="DA152" s="238" t="str">
        <f t="shared" si="199"/>
        <v/>
      </c>
      <c r="DC152" s="238" t="str">
        <f t="shared" si="200"/>
        <v/>
      </c>
      <c r="DE152" s="238" t="str">
        <f t="shared" si="201"/>
        <v/>
      </c>
      <c r="DG152" s="238" t="str">
        <f t="shared" si="202"/>
        <v/>
      </c>
      <c r="DI152" s="238" t="str">
        <f t="shared" si="203"/>
        <v/>
      </c>
      <c r="DK152" s="238" t="str">
        <f t="shared" si="204"/>
        <v/>
      </c>
      <c r="DM152" s="238" t="str">
        <f t="shared" si="205"/>
        <v/>
      </c>
      <c r="DO152" s="238" t="str">
        <f t="shared" si="206"/>
        <v/>
      </c>
      <c r="DQ152" s="238" t="str">
        <f t="shared" si="207"/>
        <v/>
      </c>
      <c r="DS152" s="238" t="str">
        <f t="shared" si="208"/>
        <v/>
      </c>
      <c r="DU152" s="238" t="str">
        <f t="shared" si="209"/>
        <v/>
      </c>
      <c r="DW152" s="238" t="str">
        <f t="shared" si="209"/>
        <v/>
      </c>
      <c r="DY152" s="238" t="str">
        <f t="shared" si="210"/>
        <v/>
      </c>
      <c r="EA152" s="238" t="str">
        <f t="shared" si="211"/>
        <v/>
      </c>
      <c r="EC152" s="238" t="str">
        <f t="shared" si="212"/>
        <v/>
      </c>
      <c r="EE152" s="238" t="str">
        <f t="shared" si="213"/>
        <v/>
      </c>
      <c r="EG152" s="238" t="str">
        <f t="shared" si="214"/>
        <v/>
      </c>
      <c r="EI152" s="238" t="str">
        <f t="shared" si="215"/>
        <v/>
      </c>
      <c r="EK152" s="238" t="str">
        <f t="shared" si="216"/>
        <v/>
      </c>
      <c r="EM152" s="238" t="str">
        <f t="shared" si="217"/>
        <v/>
      </c>
      <c r="EO152" s="238" t="str">
        <f t="shared" si="218"/>
        <v/>
      </c>
      <c r="EQ152" s="238" t="str">
        <f t="shared" si="219"/>
        <v/>
      </c>
      <c r="ES152" s="238" t="str">
        <f t="shared" si="220"/>
        <v/>
      </c>
      <c r="EU152" s="238" t="str">
        <f t="shared" si="221"/>
        <v/>
      </c>
      <c r="EW152" s="238" t="str">
        <f t="shared" si="222"/>
        <v/>
      </c>
      <c r="EY152" s="238" t="str">
        <f t="shared" si="223"/>
        <v/>
      </c>
      <c r="FA152" s="238" t="str">
        <f t="shared" si="224"/>
        <v/>
      </c>
      <c r="FC152" s="238" t="str">
        <f t="shared" si="225"/>
        <v/>
      </c>
      <c r="FE152" s="238" t="str">
        <f t="shared" si="226"/>
        <v/>
      </c>
      <c r="FG152" s="238" t="str">
        <f t="shared" si="227"/>
        <v/>
      </c>
    </row>
    <row r="153" spans="5:163" x14ac:dyDescent="0.25">
      <c r="E153" s="238" t="str">
        <f t="shared" si="152"/>
        <v/>
      </c>
      <c r="G153" s="238" t="str">
        <f t="shared" si="152"/>
        <v/>
      </c>
      <c r="I153" s="238" t="str">
        <f t="shared" si="153"/>
        <v/>
      </c>
      <c r="K153" s="238" t="str">
        <f t="shared" si="154"/>
        <v/>
      </c>
      <c r="M153" s="238" t="str">
        <f t="shared" si="155"/>
        <v/>
      </c>
      <c r="O153" s="238" t="str">
        <f t="shared" si="156"/>
        <v/>
      </c>
      <c r="Q153" s="238" t="str">
        <f t="shared" si="157"/>
        <v/>
      </c>
      <c r="S153" s="238" t="str">
        <f t="shared" si="158"/>
        <v/>
      </c>
      <c r="U153" s="238" t="str">
        <f t="shared" si="159"/>
        <v/>
      </c>
      <c r="W153" s="238" t="str">
        <f t="shared" si="160"/>
        <v/>
      </c>
      <c r="Y153" s="238" t="str">
        <f t="shared" si="161"/>
        <v/>
      </c>
      <c r="AA153" s="238" t="str">
        <f t="shared" si="162"/>
        <v/>
      </c>
      <c r="AC153" s="238" t="str">
        <f t="shared" si="163"/>
        <v/>
      </c>
      <c r="AE153" s="238" t="str">
        <f t="shared" si="164"/>
        <v/>
      </c>
      <c r="AG153" s="238" t="str">
        <f t="shared" si="165"/>
        <v/>
      </c>
      <c r="AI153" s="238" t="str">
        <f t="shared" si="166"/>
        <v/>
      </c>
      <c r="AK153" s="238" t="str">
        <f t="shared" si="167"/>
        <v/>
      </c>
      <c r="AM153" s="238" t="str">
        <f t="shared" si="168"/>
        <v/>
      </c>
      <c r="AO153" s="238" t="str">
        <f t="shared" si="169"/>
        <v/>
      </c>
      <c r="AQ153" s="238" t="str">
        <f t="shared" si="170"/>
        <v/>
      </c>
      <c r="AS153" s="238" t="str">
        <f t="shared" si="171"/>
        <v/>
      </c>
      <c r="AU153" s="238" t="str">
        <f t="shared" si="171"/>
        <v/>
      </c>
      <c r="AW153" s="238" t="str">
        <f t="shared" si="172"/>
        <v/>
      </c>
      <c r="AY153" s="238" t="str">
        <f t="shared" si="173"/>
        <v/>
      </c>
      <c r="BA153" s="238" t="str">
        <f t="shared" si="174"/>
        <v/>
      </c>
      <c r="BC153" s="238" t="str">
        <f t="shared" si="175"/>
        <v/>
      </c>
      <c r="BE153" s="238" t="str">
        <f t="shared" si="176"/>
        <v/>
      </c>
      <c r="BG153" s="238" t="str">
        <f t="shared" si="177"/>
        <v/>
      </c>
      <c r="BI153" s="238" t="str">
        <f t="shared" si="178"/>
        <v/>
      </c>
      <c r="BK153" s="238" t="str">
        <f t="shared" si="179"/>
        <v/>
      </c>
      <c r="BM153" s="238" t="str">
        <f t="shared" si="180"/>
        <v/>
      </c>
      <c r="BO153" s="238" t="str">
        <f t="shared" si="181"/>
        <v/>
      </c>
      <c r="BQ153" s="238" t="str">
        <f t="shared" si="182"/>
        <v/>
      </c>
      <c r="BS153" s="238" t="str">
        <f t="shared" si="183"/>
        <v/>
      </c>
      <c r="BU153" s="238" t="str">
        <f t="shared" si="184"/>
        <v/>
      </c>
      <c r="BW153" s="238" t="str">
        <f t="shared" si="185"/>
        <v/>
      </c>
      <c r="BY153" s="238" t="str">
        <f t="shared" si="186"/>
        <v/>
      </c>
      <c r="CA153" s="238" t="str">
        <f t="shared" si="187"/>
        <v/>
      </c>
      <c r="CC153" s="238" t="str">
        <f t="shared" si="188"/>
        <v/>
      </c>
      <c r="CE153" s="238" t="str">
        <f t="shared" si="189"/>
        <v/>
      </c>
      <c r="CG153" s="238" t="str">
        <f t="shared" si="190"/>
        <v/>
      </c>
      <c r="CI153" s="238" t="str">
        <f t="shared" si="190"/>
        <v/>
      </c>
      <c r="CK153" s="238" t="str">
        <f t="shared" si="191"/>
        <v/>
      </c>
      <c r="CM153" s="238" t="str">
        <f t="shared" si="192"/>
        <v/>
      </c>
      <c r="CO153" s="238" t="str">
        <f t="shared" si="193"/>
        <v/>
      </c>
      <c r="CQ153" s="238" t="str">
        <f t="shared" si="194"/>
        <v/>
      </c>
      <c r="CS153" s="238" t="str">
        <f t="shared" si="195"/>
        <v/>
      </c>
      <c r="CU153" s="238" t="str">
        <f t="shared" si="196"/>
        <v/>
      </c>
      <c r="CW153" s="238" t="str">
        <f t="shared" si="197"/>
        <v/>
      </c>
      <c r="CY153" s="238" t="str">
        <f t="shared" si="198"/>
        <v/>
      </c>
      <c r="DA153" s="238" t="str">
        <f t="shared" si="199"/>
        <v/>
      </c>
      <c r="DC153" s="238" t="str">
        <f t="shared" si="200"/>
        <v/>
      </c>
      <c r="DE153" s="238" t="str">
        <f t="shared" si="201"/>
        <v/>
      </c>
      <c r="DG153" s="238" t="str">
        <f t="shared" si="202"/>
        <v/>
      </c>
      <c r="DI153" s="238" t="str">
        <f t="shared" si="203"/>
        <v/>
      </c>
      <c r="DK153" s="238" t="str">
        <f t="shared" si="204"/>
        <v/>
      </c>
      <c r="DM153" s="238" t="str">
        <f t="shared" si="205"/>
        <v/>
      </c>
      <c r="DO153" s="238" t="str">
        <f t="shared" si="206"/>
        <v/>
      </c>
      <c r="DQ153" s="238" t="str">
        <f t="shared" si="207"/>
        <v/>
      </c>
      <c r="DS153" s="238" t="str">
        <f t="shared" si="208"/>
        <v/>
      </c>
      <c r="DU153" s="238" t="str">
        <f t="shared" si="209"/>
        <v/>
      </c>
      <c r="DW153" s="238" t="str">
        <f t="shared" si="209"/>
        <v/>
      </c>
      <c r="DY153" s="238" t="str">
        <f t="shared" si="210"/>
        <v/>
      </c>
      <c r="EA153" s="238" t="str">
        <f t="shared" si="211"/>
        <v/>
      </c>
      <c r="EC153" s="238" t="str">
        <f t="shared" si="212"/>
        <v/>
      </c>
      <c r="EE153" s="238" t="str">
        <f t="shared" si="213"/>
        <v/>
      </c>
      <c r="EG153" s="238" t="str">
        <f t="shared" si="214"/>
        <v/>
      </c>
      <c r="EI153" s="238" t="str">
        <f t="shared" si="215"/>
        <v/>
      </c>
      <c r="EK153" s="238" t="str">
        <f t="shared" si="216"/>
        <v/>
      </c>
      <c r="EM153" s="238" t="str">
        <f t="shared" si="217"/>
        <v/>
      </c>
      <c r="EO153" s="238" t="str">
        <f t="shared" si="218"/>
        <v/>
      </c>
      <c r="EQ153" s="238" t="str">
        <f t="shared" si="219"/>
        <v/>
      </c>
      <c r="ES153" s="238" t="str">
        <f t="shared" si="220"/>
        <v/>
      </c>
      <c r="EU153" s="238" t="str">
        <f t="shared" si="221"/>
        <v/>
      </c>
      <c r="EW153" s="238" t="str">
        <f t="shared" si="222"/>
        <v/>
      </c>
      <c r="EY153" s="238" t="str">
        <f t="shared" si="223"/>
        <v/>
      </c>
      <c r="FA153" s="238" t="str">
        <f t="shared" si="224"/>
        <v/>
      </c>
      <c r="FC153" s="238" t="str">
        <f t="shared" si="225"/>
        <v/>
      </c>
      <c r="FE153" s="238" t="str">
        <f t="shared" si="226"/>
        <v/>
      </c>
      <c r="FG153" s="238" t="str">
        <f t="shared" si="227"/>
        <v/>
      </c>
    </row>
    <row r="154" spans="5:163" x14ac:dyDescent="0.25">
      <c r="E154" s="238" t="str">
        <f t="shared" si="152"/>
        <v/>
      </c>
      <c r="G154" s="238" t="str">
        <f t="shared" si="152"/>
        <v/>
      </c>
      <c r="I154" s="238" t="str">
        <f t="shared" si="153"/>
        <v/>
      </c>
      <c r="K154" s="238" t="str">
        <f t="shared" si="154"/>
        <v/>
      </c>
      <c r="M154" s="238" t="str">
        <f t="shared" si="155"/>
        <v/>
      </c>
      <c r="O154" s="238" t="str">
        <f t="shared" si="156"/>
        <v/>
      </c>
      <c r="Q154" s="238" t="str">
        <f t="shared" si="157"/>
        <v/>
      </c>
      <c r="S154" s="238" t="str">
        <f t="shared" si="158"/>
        <v/>
      </c>
      <c r="U154" s="238" t="str">
        <f t="shared" si="159"/>
        <v/>
      </c>
      <c r="W154" s="238" t="str">
        <f t="shared" si="160"/>
        <v/>
      </c>
      <c r="Y154" s="238" t="str">
        <f t="shared" si="161"/>
        <v/>
      </c>
      <c r="AA154" s="238" t="str">
        <f t="shared" si="162"/>
        <v/>
      </c>
      <c r="AC154" s="238" t="str">
        <f t="shared" si="163"/>
        <v/>
      </c>
      <c r="AE154" s="238" t="str">
        <f t="shared" si="164"/>
        <v/>
      </c>
      <c r="AG154" s="238" t="str">
        <f t="shared" si="165"/>
        <v/>
      </c>
      <c r="AI154" s="238" t="str">
        <f t="shared" si="166"/>
        <v/>
      </c>
      <c r="AK154" s="238" t="str">
        <f t="shared" si="167"/>
        <v/>
      </c>
      <c r="AM154" s="238" t="str">
        <f t="shared" si="168"/>
        <v/>
      </c>
      <c r="AO154" s="238" t="str">
        <f t="shared" si="169"/>
        <v/>
      </c>
      <c r="AQ154" s="238" t="str">
        <f t="shared" si="170"/>
        <v/>
      </c>
      <c r="AS154" s="238" t="str">
        <f t="shared" si="171"/>
        <v/>
      </c>
      <c r="AU154" s="238" t="str">
        <f t="shared" si="171"/>
        <v/>
      </c>
      <c r="AW154" s="238" t="str">
        <f t="shared" si="172"/>
        <v/>
      </c>
      <c r="AY154" s="238" t="str">
        <f t="shared" si="173"/>
        <v/>
      </c>
      <c r="BA154" s="238" t="str">
        <f t="shared" si="174"/>
        <v/>
      </c>
      <c r="BC154" s="238" t="str">
        <f t="shared" si="175"/>
        <v/>
      </c>
      <c r="BE154" s="238" t="str">
        <f t="shared" si="176"/>
        <v/>
      </c>
      <c r="BG154" s="238" t="str">
        <f t="shared" si="177"/>
        <v/>
      </c>
      <c r="BI154" s="238" t="str">
        <f t="shared" si="178"/>
        <v/>
      </c>
      <c r="BK154" s="238" t="str">
        <f t="shared" si="179"/>
        <v/>
      </c>
      <c r="BM154" s="238" t="str">
        <f t="shared" si="180"/>
        <v/>
      </c>
      <c r="BO154" s="238" t="str">
        <f t="shared" si="181"/>
        <v/>
      </c>
      <c r="BQ154" s="238" t="str">
        <f t="shared" si="182"/>
        <v/>
      </c>
      <c r="BS154" s="238" t="str">
        <f t="shared" si="183"/>
        <v/>
      </c>
      <c r="BU154" s="238" t="str">
        <f t="shared" si="184"/>
        <v/>
      </c>
      <c r="BW154" s="238" t="str">
        <f t="shared" si="185"/>
        <v/>
      </c>
      <c r="BY154" s="238" t="str">
        <f t="shared" si="186"/>
        <v/>
      </c>
      <c r="CA154" s="238" t="str">
        <f t="shared" si="187"/>
        <v/>
      </c>
      <c r="CC154" s="238" t="str">
        <f t="shared" si="188"/>
        <v/>
      </c>
      <c r="CE154" s="238" t="str">
        <f t="shared" si="189"/>
        <v/>
      </c>
      <c r="CG154" s="238" t="str">
        <f t="shared" si="190"/>
        <v/>
      </c>
      <c r="CI154" s="238" t="str">
        <f t="shared" si="190"/>
        <v/>
      </c>
      <c r="CK154" s="238" t="str">
        <f t="shared" si="191"/>
        <v/>
      </c>
      <c r="CM154" s="238" t="str">
        <f t="shared" si="192"/>
        <v/>
      </c>
      <c r="CO154" s="238" t="str">
        <f t="shared" si="193"/>
        <v/>
      </c>
      <c r="CQ154" s="238" t="str">
        <f t="shared" si="194"/>
        <v/>
      </c>
      <c r="CS154" s="238" t="str">
        <f t="shared" si="195"/>
        <v/>
      </c>
      <c r="CU154" s="238" t="str">
        <f t="shared" si="196"/>
        <v/>
      </c>
      <c r="CW154" s="238" t="str">
        <f t="shared" si="197"/>
        <v/>
      </c>
      <c r="CY154" s="238" t="str">
        <f t="shared" si="198"/>
        <v/>
      </c>
      <c r="DA154" s="238" t="str">
        <f t="shared" si="199"/>
        <v/>
      </c>
      <c r="DC154" s="238" t="str">
        <f t="shared" si="200"/>
        <v/>
      </c>
      <c r="DE154" s="238" t="str">
        <f t="shared" si="201"/>
        <v/>
      </c>
      <c r="DG154" s="238" t="str">
        <f t="shared" si="202"/>
        <v/>
      </c>
      <c r="DI154" s="238" t="str">
        <f t="shared" si="203"/>
        <v/>
      </c>
      <c r="DK154" s="238" t="str">
        <f t="shared" si="204"/>
        <v/>
      </c>
      <c r="DM154" s="238" t="str">
        <f t="shared" si="205"/>
        <v/>
      </c>
      <c r="DO154" s="238" t="str">
        <f t="shared" si="206"/>
        <v/>
      </c>
      <c r="DQ154" s="238" t="str">
        <f t="shared" si="207"/>
        <v/>
      </c>
      <c r="DS154" s="238" t="str">
        <f t="shared" si="208"/>
        <v/>
      </c>
      <c r="DU154" s="238" t="str">
        <f t="shared" si="209"/>
        <v/>
      </c>
      <c r="DW154" s="238" t="str">
        <f t="shared" si="209"/>
        <v/>
      </c>
      <c r="DY154" s="238" t="str">
        <f t="shared" si="210"/>
        <v/>
      </c>
      <c r="EA154" s="238" t="str">
        <f t="shared" si="211"/>
        <v/>
      </c>
      <c r="EC154" s="238" t="str">
        <f t="shared" si="212"/>
        <v/>
      </c>
      <c r="EE154" s="238" t="str">
        <f t="shared" si="213"/>
        <v/>
      </c>
      <c r="EG154" s="238" t="str">
        <f t="shared" si="214"/>
        <v/>
      </c>
      <c r="EI154" s="238" t="str">
        <f t="shared" si="215"/>
        <v/>
      </c>
      <c r="EK154" s="238" t="str">
        <f t="shared" si="216"/>
        <v/>
      </c>
      <c r="EM154" s="238" t="str">
        <f t="shared" si="217"/>
        <v/>
      </c>
      <c r="EO154" s="238" t="str">
        <f t="shared" si="218"/>
        <v/>
      </c>
      <c r="EQ154" s="238" t="str">
        <f t="shared" si="219"/>
        <v/>
      </c>
      <c r="ES154" s="238" t="str">
        <f t="shared" si="220"/>
        <v/>
      </c>
      <c r="EU154" s="238" t="str">
        <f t="shared" si="221"/>
        <v/>
      </c>
      <c r="EW154" s="238" t="str">
        <f t="shared" si="222"/>
        <v/>
      </c>
      <c r="EY154" s="238" t="str">
        <f t="shared" si="223"/>
        <v/>
      </c>
      <c r="FA154" s="238" t="str">
        <f t="shared" si="224"/>
        <v/>
      </c>
      <c r="FC154" s="238" t="str">
        <f t="shared" si="225"/>
        <v/>
      </c>
      <c r="FE154" s="238" t="str">
        <f t="shared" si="226"/>
        <v/>
      </c>
      <c r="FG154" s="238" t="str">
        <f t="shared" si="227"/>
        <v/>
      </c>
    </row>
    <row r="155" spans="5:163" x14ac:dyDescent="0.25">
      <c r="E155" s="238" t="str">
        <f t="shared" si="152"/>
        <v/>
      </c>
      <c r="G155" s="238" t="str">
        <f t="shared" si="152"/>
        <v/>
      </c>
      <c r="I155" s="238" t="str">
        <f t="shared" si="153"/>
        <v/>
      </c>
      <c r="K155" s="238" t="str">
        <f t="shared" si="154"/>
        <v/>
      </c>
      <c r="M155" s="238" t="str">
        <f t="shared" si="155"/>
        <v/>
      </c>
      <c r="O155" s="238" t="str">
        <f t="shared" si="156"/>
        <v/>
      </c>
      <c r="Q155" s="238" t="str">
        <f t="shared" si="157"/>
        <v/>
      </c>
      <c r="S155" s="238" t="str">
        <f t="shared" si="158"/>
        <v/>
      </c>
      <c r="U155" s="238" t="str">
        <f t="shared" si="159"/>
        <v/>
      </c>
      <c r="W155" s="238" t="str">
        <f t="shared" si="160"/>
        <v/>
      </c>
      <c r="Y155" s="238" t="str">
        <f t="shared" si="161"/>
        <v/>
      </c>
      <c r="AA155" s="238" t="str">
        <f t="shared" si="162"/>
        <v/>
      </c>
      <c r="AC155" s="238" t="str">
        <f t="shared" si="163"/>
        <v/>
      </c>
      <c r="AE155" s="238" t="str">
        <f t="shared" si="164"/>
        <v/>
      </c>
      <c r="AG155" s="238" t="str">
        <f t="shared" si="165"/>
        <v/>
      </c>
      <c r="AI155" s="238" t="str">
        <f t="shared" si="166"/>
        <v/>
      </c>
      <c r="AK155" s="238" t="str">
        <f t="shared" si="167"/>
        <v/>
      </c>
      <c r="AM155" s="238" t="str">
        <f t="shared" si="168"/>
        <v/>
      </c>
      <c r="AO155" s="238" t="str">
        <f t="shared" si="169"/>
        <v/>
      </c>
      <c r="AQ155" s="238" t="str">
        <f t="shared" si="170"/>
        <v/>
      </c>
      <c r="AS155" s="238" t="str">
        <f t="shared" si="171"/>
        <v/>
      </c>
      <c r="AU155" s="238" t="str">
        <f t="shared" si="171"/>
        <v/>
      </c>
      <c r="AW155" s="238" t="str">
        <f t="shared" si="172"/>
        <v/>
      </c>
      <c r="AY155" s="238" t="str">
        <f t="shared" si="173"/>
        <v/>
      </c>
      <c r="BA155" s="238" t="str">
        <f t="shared" si="174"/>
        <v/>
      </c>
      <c r="BC155" s="238" t="str">
        <f t="shared" si="175"/>
        <v/>
      </c>
      <c r="BE155" s="238" t="str">
        <f t="shared" si="176"/>
        <v/>
      </c>
      <c r="BG155" s="238" t="str">
        <f t="shared" si="177"/>
        <v/>
      </c>
      <c r="BI155" s="238" t="str">
        <f t="shared" si="178"/>
        <v/>
      </c>
      <c r="BK155" s="238" t="str">
        <f t="shared" si="179"/>
        <v/>
      </c>
      <c r="BM155" s="238" t="str">
        <f t="shared" si="180"/>
        <v/>
      </c>
      <c r="BO155" s="238" t="str">
        <f t="shared" si="181"/>
        <v/>
      </c>
      <c r="BQ155" s="238" t="str">
        <f t="shared" si="182"/>
        <v/>
      </c>
      <c r="BS155" s="238" t="str">
        <f t="shared" si="183"/>
        <v/>
      </c>
      <c r="BU155" s="238" t="str">
        <f t="shared" si="184"/>
        <v/>
      </c>
      <c r="BW155" s="238" t="str">
        <f t="shared" si="185"/>
        <v/>
      </c>
      <c r="BY155" s="238" t="str">
        <f t="shared" si="186"/>
        <v/>
      </c>
      <c r="CA155" s="238" t="str">
        <f t="shared" si="187"/>
        <v/>
      </c>
      <c r="CC155" s="238" t="str">
        <f t="shared" si="188"/>
        <v/>
      </c>
      <c r="CE155" s="238" t="str">
        <f t="shared" si="189"/>
        <v/>
      </c>
      <c r="CG155" s="238" t="str">
        <f t="shared" si="190"/>
        <v/>
      </c>
      <c r="CI155" s="238" t="str">
        <f t="shared" si="190"/>
        <v/>
      </c>
      <c r="CK155" s="238" t="str">
        <f t="shared" si="191"/>
        <v/>
      </c>
      <c r="CM155" s="238" t="str">
        <f t="shared" si="192"/>
        <v/>
      </c>
      <c r="CO155" s="238" t="str">
        <f t="shared" si="193"/>
        <v/>
      </c>
      <c r="CQ155" s="238" t="str">
        <f t="shared" si="194"/>
        <v/>
      </c>
      <c r="CS155" s="238" t="str">
        <f t="shared" si="195"/>
        <v/>
      </c>
      <c r="CU155" s="238" t="str">
        <f t="shared" si="196"/>
        <v/>
      </c>
      <c r="CW155" s="238" t="str">
        <f t="shared" si="197"/>
        <v/>
      </c>
      <c r="CY155" s="238" t="str">
        <f t="shared" si="198"/>
        <v/>
      </c>
      <c r="DA155" s="238" t="str">
        <f t="shared" si="199"/>
        <v/>
      </c>
      <c r="DC155" s="238" t="str">
        <f t="shared" si="200"/>
        <v/>
      </c>
      <c r="DE155" s="238" t="str">
        <f t="shared" si="201"/>
        <v/>
      </c>
      <c r="DG155" s="238" t="str">
        <f t="shared" si="202"/>
        <v/>
      </c>
      <c r="DI155" s="238" t="str">
        <f t="shared" si="203"/>
        <v/>
      </c>
      <c r="DK155" s="238" t="str">
        <f t="shared" si="204"/>
        <v/>
      </c>
      <c r="DM155" s="238" t="str">
        <f t="shared" si="205"/>
        <v/>
      </c>
      <c r="DO155" s="238" t="str">
        <f t="shared" si="206"/>
        <v/>
      </c>
      <c r="DQ155" s="238" t="str">
        <f t="shared" si="207"/>
        <v/>
      </c>
      <c r="DS155" s="238" t="str">
        <f t="shared" si="208"/>
        <v/>
      </c>
      <c r="DU155" s="238" t="str">
        <f t="shared" si="209"/>
        <v/>
      </c>
      <c r="DW155" s="238" t="str">
        <f t="shared" si="209"/>
        <v/>
      </c>
      <c r="DY155" s="238" t="str">
        <f t="shared" si="210"/>
        <v/>
      </c>
      <c r="EA155" s="238" t="str">
        <f t="shared" si="211"/>
        <v/>
      </c>
      <c r="EC155" s="238" t="str">
        <f t="shared" si="212"/>
        <v/>
      </c>
      <c r="EE155" s="238" t="str">
        <f t="shared" si="213"/>
        <v/>
      </c>
      <c r="EG155" s="238" t="str">
        <f t="shared" si="214"/>
        <v/>
      </c>
      <c r="EI155" s="238" t="str">
        <f t="shared" si="215"/>
        <v/>
      </c>
      <c r="EK155" s="238" t="str">
        <f t="shared" si="216"/>
        <v/>
      </c>
      <c r="EM155" s="238" t="str">
        <f t="shared" si="217"/>
        <v/>
      </c>
      <c r="EO155" s="238" t="str">
        <f t="shared" si="218"/>
        <v/>
      </c>
      <c r="EQ155" s="238" t="str">
        <f t="shared" si="219"/>
        <v/>
      </c>
      <c r="ES155" s="238" t="str">
        <f t="shared" si="220"/>
        <v/>
      </c>
      <c r="EU155" s="238" t="str">
        <f t="shared" si="221"/>
        <v/>
      </c>
      <c r="EW155" s="238" t="str">
        <f t="shared" si="222"/>
        <v/>
      </c>
      <c r="EY155" s="238" t="str">
        <f t="shared" si="223"/>
        <v/>
      </c>
      <c r="FA155" s="238" t="str">
        <f t="shared" si="224"/>
        <v/>
      </c>
      <c r="FC155" s="238" t="str">
        <f t="shared" si="225"/>
        <v/>
      </c>
      <c r="FE155" s="238" t="str">
        <f t="shared" si="226"/>
        <v/>
      </c>
      <c r="FG155" s="238" t="str">
        <f t="shared" si="227"/>
        <v/>
      </c>
    </row>
    <row r="156" spans="5:163" x14ac:dyDescent="0.25">
      <c r="E156" s="238" t="str">
        <f t="shared" si="152"/>
        <v/>
      </c>
      <c r="G156" s="238" t="str">
        <f t="shared" si="152"/>
        <v/>
      </c>
      <c r="I156" s="238" t="str">
        <f t="shared" si="153"/>
        <v/>
      </c>
      <c r="K156" s="238" t="str">
        <f t="shared" si="154"/>
        <v/>
      </c>
      <c r="M156" s="238" t="str">
        <f t="shared" si="155"/>
        <v/>
      </c>
      <c r="O156" s="238" t="str">
        <f t="shared" si="156"/>
        <v/>
      </c>
      <c r="Q156" s="238" t="str">
        <f t="shared" si="157"/>
        <v/>
      </c>
      <c r="S156" s="238" t="str">
        <f t="shared" si="158"/>
        <v/>
      </c>
      <c r="U156" s="238" t="str">
        <f t="shared" si="159"/>
        <v/>
      </c>
      <c r="W156" s="238" t="str">
        <f t="shared" si="160"/>
        <v/>
      </c>
      <c r="Y156" s="238" t="str">
        <f t="shared" si="161"/>
        <v/>
      </c>
      <c r="AA156" s="238" t="str">
        <f t="shared" si="162"/>
        <v/>
      </c>
      <c r="AC156" s="238" t="str">
        <f t="shared" si="163"/>
        <v/>
      </c>
      <c r="AE156" s="238" t="str">
        <f t="shared" si="164"/>
        <v/>
      </c>
      <c r="AG156" s="238" t="str">
        <f t="shared" si="165"/>
        <v/>
      </c>
      <c r="AI156" s="238" t="str">
        <f t="shared" si="166"/>
        <v/>
      </c>
      <c r="AK156" s="238" t="str">
        <f t="shared" si="167"/>
        <v/>
      </c>
      <c r="AM156" s="238" t="str">
        <f t="shared" si="168"/>
        <v/>
      </c>
      <c r="AO156" s="238" t="str">
        <f t="shared" si="169"/>
        <v/>
      </c>
      <c r="AQ156" s="238" t="str">
        <f t="shared" si="170"/>
        <v/>
      </c>
      <c r="AS156" s="238" t="str">
        <f t="shared" si="171"/>
        <v/>
      </c>
      <c r="AU156" s="238" t="str">
        <f t="shared" si="171"/>
        <v/>
      </c>
      <c r="AW156" s="238" t="str">
        <f t="shared" si="172"/>
        <v/>
      </c>
      <c r="AY156" s="238" t="str">
        <f t="shared" si="173"/>
        <v/>
      </c>
      <c r="BA156" s="238" t="str">
        <f t="shared" si="174"/>
        <v/>
      </c>
      <c r="BC156" s="238" t="str">
        <f t="shared" si="175"/>
        <v/>
      </c>
      <c r="BE156" s="238" t="str">
        <f t="shared" si="176"/>
        <v/>
      </c>
      <c r="BG156" s="238" t="str">
        <f t="shared" si="177"/>
        <v/>
      </c>
      <c r="BI156" s="238" t="str">
        <f t="shared" si="178"/>
        <v/>
      </c>
      <c r="BK156" s="238" t="str">
        <f t="shared" si="179"/>
        <v/>
      </c>
      <c r="BM156" s="238" t="str">
        <f t="shared" si="180"/>
        <v/>
      </c>
      <c r="BO156" s="238" t="str">
        <f t="shared" si="181"/>
        <v/>
      </c>
      <c r="BQ156" s="238" t="str">
        <f t="shared" si="182"/>
        <v/>
      </c>
      <c r="BS156" s="238" t="str">
        <f t="shared" si="183"/>
        <v/>
      </c>
      <c r="BU156" s="238" t="str">
        <f t="shared" si="184"/>
        <v/>
      </c>
      <c r="BW156" s="238" t="str">
        <f t="shared" si="185"/>
        <v/>
      </c>
      <c r="BY156" s="238" t="str">
        <f t="shared" si="186"/>
        <v/>
      </c>
      <c r="CA156" s="238" t="str">
        <f t="shared" si="187"/>
        <v/>
      </c>
      <c r="CC156" s="238" t="str">
        <f t="shared" si="188"/>
        <v/>
      </c>
      <c r="CE156" s="238" t="str">
        <f t="shared" si="189"/>
        <v/>
      </c>
      <c r="CG156" s="238" t="str">
        <f t="shared" si="190"/>
        <v/>
      </c>
      <c r="CI156" s="238" t="str">
        <f t="shared" si="190"/>
        <v/>
      </c>
      <c r="CK156" s="238" t="str">
        <f t="shared" si="191"/>
        <v/>
      </c>
      <c r="CM156" s="238" t="str">
        <f t="shared" si="192"/>
        <v/>
      </c>
      <c r="CO156" s="238" t="str">
        <f t="shared" si="193"/>
        <v/>
      </c>
      <c r="CQ156" s="238" t="str">
        <f t="shared" si="194"/>
        <v/>
      </c>
      <c r="CS156" s="238" t="str">
        <f t="shared" si="195"/>
        <v/>
      </c>
      <c r="CU156" s="238" t="str">
        <f t="shared" si="196"/>
        <v/>
      </c>
      <c r="CW156" s="238" t="str">
        <f t="shared" si="197"/>
        <v/>
      </c>
      <c r="CY156" s="238" t="str">
        <f t="shared" si="198"/>
        <v/>
      </c>
      <c r="DA156" s="238" t="str">
        <f t="shared" si="199"/>
        <v/>
      </c>
      <c r="DC156" s="238" t="str">
        <f t="shared" si="200"/>
        <v/>
      </c>
      <c r="DE156" s="238" t="str">
        <f t="shared" si="201"/>
        <v/>
      </c>
      <c r="DG156" s="238" t="str">
        <f t="shared" si="202"/>
        <v/>
      </c>
      <c r="DI156" s="238" t="str">
        <f t="shared" si="203"/>
        <v/>
      </c>
      <c r="DK156" s="238" t="str">
        <f t="shared" si="204"/>
        <v/>
      </c>
      <c r="DM156" s="238" t="str">
        <f t="shared" si="205"/>
        <v/>
      </c>
      <c r="DO156" s="238" t="str">
        <f t="shared" si="206"/>
        <v/>
      </c>
      <c r="DQ156" s="238" t="str">
        <f t="shared" si="207"/>
        <v/>
      </c>
      <c r="DS156" s="238" t="str">
        <f t="shared" si="208"/>
        <v/>
      </c>
      <c r="DU156" s="238" t="str">
        <f t="shared" si="209"/>
        <v/>
      </c>
      <c r="DW156" s="238" t="str">
        <f t="shared" si="209"/>
        <v/>
      </c>
      <c r="DY156" s="238" t="str">
        <f t="shared" si="210"/>
        <v/>
      </c>
      <c r="EA156" s="238" t="str">
        <f t="shared" si="211"/>
        <v/>
      </c>
      <c r="EC156" s="238" t="str">
        <f t="shared" si="212"/>
        <v/>
      </c>
      <c r="EE156" s="238" t="str">
        <f t="shared" si="213"/>
        <v/>
      </c>
      <c r="EG156" s="238" t="str">
        <f t="shared" si="214"/>
        <v/>
      </c>
      <c r="EI156" s="238" t="str">
        <f t="shared" si="215"/>
        <v/>
      </c>
      <c r="EK156" s="238" t="str">
        <f t="shared" si="216"/>
        <v/>
      </c>
      <c r="EM156" s="238" t="str">
        <f t="shared" si="217"/>
        <v/>
      </c>
      <c r="EO156" s="238" t="str">
        <f t="shared" si="218"/>
        <v/>
      </c>
      <c r="EQ156" s="238" t="str">
        <f t="shared" si="219"/>
        <v/>
      </c>
      <c r="ES156" s="238" t="str">
        <f t="shared" si="220"/>
        <v/>
      </c>
      <c r="EU156" s="238" t="str">
        <f t="shared" si="221"/>
        <v/>
      </c>
      <c r="EW156" s="238" t="str">
        <f t="shared" si="222"/>
        <v/>
      </c>
      <c r="EY156" s="238" t="str">
        <f t="shared" si="223"/>
        <v/>
      </c>
      <c r="FA156" s="238" t="str">
        <f t="shared" si="224"/>
        <v/>
      </c>
      <c r="FC156" s="238" t="str">
        <f t="shared" si="225"/>
        <v/>
      </c>
      <c r="FE156" s="238" t="str">
        <f t="shared" si="226"/>
        <v/>
      </c>
      <c r="FG156" s="238" t="str">
        <f t="shared" si="227"/>
        <v/>
      </c>
    </row>
    <row r="157" spans="5:163" x14ac:dyDescent="0.25">
      <c r="E157" s="238" t="str">
        <f t="shared" si="152"/>
        <v/>
      </c>
      <c r="G157" s="238" t="str">
        <f t="shared" si="152"/>
        <v/>
      </c>
      <c r="I157" s="238" t="str">
        <f t="shared" si="153"/>
        <v/>
      </c>
      <c r="K157" s="238" t="str">
        <f t="shared" si="154"/>
        <v/>
      </c>
      <c r="M157" s="238" t="str">
        <f t="shared" si="155"/>
        <v/>
      </c>
      <c r="O157" s="238" t="str">
        <f t="shared" si="156"/>
        <v/>
      </c>
      <c r="Q157" s="238" t="str">
        <f t="shared" si="157"/>
        <v/>
      </c>
      <c r="S157" s="238" t="str">
        <f t="shared" si="158"/>
        <v/>
      </c>
      <c r="U157" s="238" t="str">
        <f t="shared" si="159"/>
        <v/>
      </c>
      <c r="W157" s="238" t="str">
        <f t="shared" si="160"/>
        <v/>
      </c>
      <c r="Y157" s="238" t="str">
        <f t="shared" si="161"/>
        <v/>
      </c>
      <c r="AA157" s="238" t="str">
        <f t="shared" si="162"/>
        <v/>
      </c>
      <c r="AC157" s="238" t="str">
        <f t="shared" si="163"/>
        <v/>
      </c>
      <c r="AE157" s="238" t="str">
        <f t="shared" si="164"/>
        <v/>
      </c>
      <c r="AG157" s="238" t="str">
        <f t="shared" si="165"/>
        <v/>
      </c>
      <c r="AI157" s="238" t="str">
        <f t="shared" si="166"/>
        <v/>
      </c>
      <c r="AK157" s="238" t="str">
        <f t="shared" si="167"/>
        <v/>
      </c>
      <c r="AM157" s="238" t="str">
        <f t="shared" si="168"/>
        <v/>
      </c>
      <c r="AO157" s="238" t="str">
        <f t="shared" si="169"/>
        <v/>
      </c>
      <c r="AQ157" s="238" t="str">
        <f t="shared" si="170"/>
        <v/>
      </c>
      <c r="AS157" s="238" t="str">
        <f t="shared" si="171"/>
        <v/>
      </c>
      <c r="AU157" s="238" t="str">
        <f t="shared" si="171"/>
        <v/>
      </c>
      <c r="AW157" s="238" t="str">
        <f t="shared" si="172"/>
        <v/>
      </c>
      <c r="AY157" s="238" t="str">
        <f t="shared" si="173"/>
        <v/>
      </c>
      <c r="BA157" s="238" t="str">
        <f t="shared" si="174"/>
        <v/>
      </c>
      <c r="BC157" s="238" t="str">
        <f t="shared" si="175"/>
        <v/>
      </c>
      <c r="BE157" s="238" t="str">
        <f t="shared" si="176"/>
        <v/>
      </c>
      <c r="BG157" s="238" t="str">
        <f t="shared" si="177"/>
        <v/>
      </c>
      <c r="BI157" s="238" t="str">
        <f t="shared" si="178"/>
        <v/>
      </c>
      <c r="BK157" s="238" t="str">
        <f t="shared" si="179"/>
        <v/>
      </c>
      <c r="BM157" s="238" t="str">
        <f t="shared" si="180"/>
        <v/>
      </c>
      <c r="BO157" s="238" t="str">
        <f t="shared" si="181"/>
        <v/>
      </c>
      <c r="BQ157" s="238" t="str">
        <f t="shared" si="182"/>
        <v/>
      </c>
      <c r="BS157" s="238" t="str">
        <f t="shared" si="183"/>
        <v/>
      </c>
      <c r="BU157" s="238" t="str">
        <f t="shared" si="184"/>
        <v/>
      </c>
      <c r="BW157" s="238" t="str">
        <f t="shared" si="185"/>
        <v/>
      </c>
      <c r="BY157" s="238" t="str">
        <f t="shared" si="186"/>
        <v/>
      </c>
      <c r="CA157" s="238" t="str">
        <f t="shared" si="187"/>
        <v/>
      </c>
      <c r="CC157" s="238" t="str">
        <f t="shared" si="188"/>
        <v/>
      </c>
      <c r="CE157" s="238" t="str">
        <f t="shared" si="189"/>
        <v/>
      </c>
      <c r="CG157" s="238" t="str">
        <f t="shared" si="190"/>
        <v/>
      </c>
      <c r="CI157" s="238" t="str">
        <f t="shared" si="190"/>
        <v/>
      </c>
      <c r="CK157" s="238" t="str">
        <f t="shared" si="191"/>
        <v/>
      </c>
      <c r="CM157" s="238" t="str">
        <f t="shared" si="192"/>
        <v/>
      </c>
      <c r="CO157" s="238" t="str">
        <f t="shared" si="193"/>
        <v/>
      </c>
      <c r="CQ157" s="238" t="str">
        <f t="shared" si="194"/>
        <v/>
      </c>
      <c r="CS157" s="238" t="str">
        <f t="shared" si="195"/>
        <v/>
      </c>
      <c r="CU157" s="238" t="str">
        <f t="shared" si="196"/>
        <v/>
      </c>
      <c r="CW157" s="238" t="str">
        <f t="shared" si="197"/>
        <v/>
      </c>
      <c r="CY157" s="238" t="str">
        <f t="shared" si="198"/>
        <v/>
      </c>
      <c r="DA157" s="238" t="str">
        <f t="shared" si="199"/>
        <v/>
      </c>
      <c r="DC157" s="238" t="str">
        <f t="shared" si="200"/>
        <v/>
      </c>
      <c r="DE157" s="238" t="str">
        <f t="shared" si="201"/>
        <v/>
      </c>
      <c r="DG157" s="238" t="str">
        <f t="shared" si="202"/>
        <v/>
      </c>
      <c r="DI157" s="238" t="str">
        <f t="shared" si="203"/>
        <v/>
      </c>
      <c r="DK157" s="238" t="str">
        <f t="shared" si="204"/>
        <v/>
      </c>
      <c r="DM157" s="238" t="str">
        <f t="shared" si="205"/>
        <v/>
      </c>
      <c r="DO157" s="238" t="str">
        <f t="shared" si="206"/>
        <v/>
      </c>
      <c r="DQ157" s="238" t="str">
        <f t="shared" si="207"/>
        <v/>
      </c>
      <c r="DS157" s="238" t="str">
        <f t="shared" si="208"/>
        <v/>
      </c>
      <c r="DU157" s="238" t="str">
        <f t="shared" si="209"/>
        <v/>
      </c>
      <c r="DW157" s="238" t="str">
        <f t="shared" si="209"/>
        <v/>
      </c>
      <c r="DY157" s="238" t="str">
        <f t="shared" si="210"/>
        <v/>
      </c>
      <c r="EA157" s="238" t="str">
        <f t="shared" si="211"/>
        <v/>
      </c>
      <c r="EC157" s="238" t="str">
        <f t="shared" si="212"/>
        <v/>
      </c>
      <c r="EE157" s="238" t="str">
        <f t="shared" si="213"/>
        <v/>
      </c>
      <c r="EG157" s="238" t="str">
        <f t="shared" si="214"/>
        <v/>
      </c>
      <c r="EI157" s="238" t="str">
        <f t="shared" si="215"/>
        <v/>
      </c>
      <c r="EK157" s="238" t="str">
        <f t="shared" si="216"/>
        <v/>
      </c>
      <c r="EM157" s="238" t="str">
        <f t="shared" si="217"/>
        <v/>
      </c>
      <c r="EO157" s="238" t="str">
        <f t="shared" si="218"/>
        <v/>
      </c>
      <c r="EQ157" s="238" t="str">
        <f t="shared" si="219"/>
        <v/>
      </c>
      <c r="ES157" s="238" t="str">
        <f t="shared" si="220"/>
        <v/>
      </c>
      <c r="EU157" s="238" t="str">
        <f t="shared" si="221"/>
        <v/>
      </c>
      <c r="EW157" s="238" t="str">
        <f t="shared" si="222"/>
        <v/>
      </c>
      <c r="EY157" s="238" t="str">
        <f t="shared" si="223"/>
        <v/>
      </c>
      <c r="FA157" s="238" t="str">
        <f t="shared" si="224"/>
        <v/>
      </c>
      <c r="FC157" s="238" t="str">
        <f t="shared" si="225"/>
        <v/>
      </c>
      <c r="FE157" s="238" t="str">
        <f t="shared" si="226"/>
        <v/>
      </c>
      <c r="FG157" s="238" t="str">
        <f t="shared" si="227"/>
        <v/>
      </c>
    </row>
    <row r="158" spans="5:163" x14ac:dyDescent="0.25">
      <c r="E158" s="238" t="str">
        <f t="shared" si="152"/>
        <v/>
      </c>
      <c r="G158" s="238" t="str">
        <f t="shared" si="152"/>
        <v/>
      </c>
      <c r="I158" s="238" t="str">
        <f t="shared" si="153"/>
        <v/>
      </c>
      <c r="K158" s="238" t="str">
        <f t="shared" si="154"/>
        <v/>
      </c>
      <c r="M158" s="238" t="str">
        <f t="shared" si="155"/>
        <v/>
      </c>
      <c r="O158" s="238" t="str">
        <f t="shared" si="156"/>
        <v/>
      </c>
      <c r="Q158" s="238" t="str">
        <f t="shared" si="157"/>
        <v/>
      </c>
      <c r="S158" s="238" t="str">
        <f t="shared" si="158"/>
        <v/>
      </c>
      <c r="U158" s="238" t="str">
        <f t="shared" si="159"/>
        <v/>
      </c>
      <c r="W158" s="238" t="str">
        <f t="shared" si="160"/>
        <v/>
      </c>
      <c r="Y158" s="238" t="str">
        <f t="shared" si="161"/>
        <v/>
      </c>
      <c r="AA158" s="238" t="str">
        <f t="shared" si="162"/>
        <v/>
      </c>
      <c r="AC158" s="238" t="str">
        <f t="shared" si="163"/>
        <v/>
      </c>
      <c r="AE158" s="238" t="str">
        <f t="shared" si="164"/>
        <v/>
      </c>
      <c r="AG158" s="238" t="str">
        <f t="shared" si="165"/>
        <v/>
      </c>
      <c r="AI158" s="238" t="str">
        <f t="shared" si="166"/>
        <v/>
      </c>
      <c r="AK158" s="238" t="str">
        <f t="shared" si="167"/>
        <v/>
      </c>
      <c r="AM158" s="238" t="str">
        <f t="shared" si="168"/>
        <v/>
      </c>
      <c r="AO158" s="238" t="str">
        <f t="shared" si="169"/>
        <v/>
      </c>
      <c r="AQ158" s="238" t="str">
        <f t="shared" si="170"/>
        <v/>
      </c>
      <c r="AS158" s="238" t="str">
        <f t="shared" si="171"/>
        <v/>
      </c>
      <c r="AU158" s="238" t="str">
        <f t="shared" si="171"/>
        <v/>
      </c>
      <c r="AW158" s="238" t="str">
        <f t="shared" si="172"/>
        <v/>
      </c>
      <c r="AY158" s="238" t="str">
        <f t="shared" si="173"/>
        <v/>
      </c>
      <c r="BA158" s="238" t="str">
        <f t="shared" si="174"/>
        <v/>
      </c>
      <c r="BC158" s="238" t="str">
        <f t="shared" si="175"/>
        <v/>
      </c>
      <c r="BE158" s="238" t="str">
        <f t="shared" si="176"/>
        <v/>
      </c>
      <c r="BG158" s="238" t="str">
        <f t="shared" si="177"/>
        <v/>
      </c>
      <c r="BI158" s="238" t="str">
        <f t="shared" si="178"/>
        <v/>
      </c>
      <c r="BK158" s="238" t="str">
        <f t="shared" si="179"/>
        <v/>
      </c>
      <c r="BM158" s="238" t="str">
        <f t="shared" si="180"/>
        <v/>
      </c>
      <c r="BO158" s="238" t="str">
        <f t="shared" si="181"/>
        <v/>
      </c>
      <c r="BQ158" s="238" t="str">
        <f t="shared" si="182"/>
        <v/>
      </c>
      <c r="BS158" s="238" t="str">
        <f t="shared" si="183"/>
        <v/>
      </c>
      <c r="BU158" s="238" t="str">
        <f t="shared" si="184"/>
        <v/>
      </c>
      <c r="BW158" s="238" t="str">
        <f t="shared" si="185"/>
        <v/>
      </c>
      <c r="BY158" s="238" t="str">
        <f t="shared" si="186"/>
        <v/>
      </c>
      <c r="CA158" s="238" t="str">
        <f t="shared" si="187"/>
        <v/>
      </c>
      <c r="CC158" s="238" t="str">
        <f t="shared" si="188"/>
        <v/>
      </c>
      <c r="CE158" s="238" t="str">
        <f t="shared" si="189"/>
        <v/>
      </c>
      <c r="CG158" s="238" t="str">
        <f t="shared" si="190"/>
        <v/>
      </c>
      <c r="CI158" s="238" t="str">
        <f t="shared" si="190"/>
        <v/>
      </c>
      <c r="CK158" s="238" t="str">
        <f t="shared" si="191"/>
        <v/>
      </c>
      <c r="CM158" s="238" t="str">
        <f t="shared" si="192"/>
        <v/>
      </c>
      <c r="CO158" s="238" t="str">
        <f t="shared" si="193"/>
        <v/>
      </c>
      <c r="CQ158" s="238" t="str">
        <f t="shared" si="194"/>
        <v/>
      </c>
      <c r="CS158" s="238" t="str">
        <f t="shared" si="195"/>
        <v/>
      </c>
      <c r="CU158" s="238" t="str">
        <f t="shared" si="196"/>
        <v/>
      </c>
      <c r="CW158" s="238" t="str">
        <f t="shared" si="197"/>
        <v/>
      </c>
      <c r="CY158" s="238" t="str">
        <f t="shared" si="198"/>
        <v/>
      </c>
      <c r="DA158" s="238" t="str">
        <f t="shared" si="199"/>
        <v/>
      </c>
      <c r="DC158" s="238" t="str">
        <f t="shared" si="200"/>
        <v/>
      </c>
      <c r="DE158" s="238" t="str">
        <f t="shared" si="201"/>
        <v/>
      </c>
      <c r="DG158" s="238" t="str">
        <f t="shared" si="202"/>
        <v/>
      </c>
      <c r="DI158" s="238" t="str">
        <f t="shared" si="203"/>
        <v/>
      </c>
      <c r="DK158" s="238" t="str">
        <f t="shared" si="204"/>
        <v/>
      </c>
      <c r="DM158" s="238" t="str">
        <f t="shared" si="205"/>
        <v/>
      </c>
      <c r="DO158" s="238" t="str">
        <f t="shared" si="206"/>
        <v/>
      </c>
      <c r="DQ158" s="238" t="str">
        <f t="shared" si="207"/>
        <v/>
      </c>
      <c r="DS158" s="238" t="str">
        <f t="shared" si="208"/>
        <v/>
      </c>
      <c r="DU158" s="238" t="str">
        <f t="shared" si="209"/>
        <v/>
      </c>
      <c r="DW158" s="238" t="str">
        <f t="shared" si="209"/>
        <v/>
      </c>
      <c r="DY158" s="238" t="str">
        <f t="shared" si="210"/>
        <v/>
      </c>
      <c r="EA158" s="238" t="str">
        <f t="shared" si="211"/>
        <v/>
      </c>
      <c r="EC158" s="238" t="str">
        <f t="shared" si="212"/>
        <v/>
      </c>
      <c r="EE158" s="238" t="str">
        <f t="shared" si="213"/>
        <v/>
      </c>
      <c r="EG158" s="238" t="str">
        <f t="shared" si="214"/>
        <v/>
      </c>
      <c r="EI158" s="238" t="str">
        <f t="shared" si="215"/>
        <v/>
      </c>
      <c r="EK158" s="238" t="str">
        <f t="shared" si="216"/>
        <v/>
      </c>
      <c r="EM158" s="238" t="str">
        <f t="shared" si="217"/>
        <v/>
      </c>
      <c r="EO158" s="238" t="str">
        <f t="shared" si="218"/>
        <v/>
      </c>
      <c r="EQ158" s="238" t="str">
        <f t="shared" si="219"/>
        <v/>
      </c>
      <c r="ES158" s="238" t="str">
        <f t="shared" si="220"/>
        <v/>
      </c>
      <c r="EU158" s="238" t="str">
        <f t="shared" si="221"/>
        <v/>
      </c>
      <c r="EW158" s="238" t="str">
        <f t="shared" si="222"/>
        <v/>
      </c>
      <c r="EY158" s="238" t="str">
        <f t="shared" si="223"/>
        <v/>
      </c>
      <c r="FA158" s="238" t="str">
        <f t="shared" si="224"/>
        <v/>
      </c>
      <c r="FC158" s="238" t="str">
        <f t="shared" si="225"/>
        <v/>
      </c>
      <c r="FE158" s="238" t="str">
        <f t="shared" si="226"/>
        <v/>
      </c>
      <c r="FG158" s="238" t="str">
        <f t="shared" si="227"/>
        <v/>
      </c>
    </row>
    <row r="159" spans="5:163" x14ac:dyDescent="0.25">
      <c r="E159" s="238" t="str">
        <f t="shared" si="152"/>
        <v/>
      </c>
      <c r="G159" s="238" t="str">
        <f t="shared" si="152"/>
        <v/>
      </c>
      <c r="I159" s="238" t="str">
        <f t="shared" si="153"/>
        <v/>
      </c>
      <c r="K159" s="238" t="str">
        <f t="shared" si="154"/>
        <v/>
      </c>
      <c r="M159" s="238" t="str">
        <f t="shared" si="155"/>
        <v/>
      </c>
      <c r="O159" s="238" t="str">
        <f t="shared" si="156"/>
        <v/>
      </c>
      <c r="Q159" s="238" t="str">
        <f t="shared" si="157"/>
        <v/>
      </c>
      <c r="S159" s="238" t="str">
        <f t="shared" si="158"/>
        <v/>
      </c>
      <c r="U159" s="238" t="str">
        <f t="shared" si="159"/>
        <v/>
      </c>
      <c r="W159" s="238" t="str">
        <f t="shared" si="160"/>
        <v/>
      </c>
      <c r="Y159" s="238" t="str">
        <f t="shared" si="161"/>
        <v/>
      </c>
      <c r="AA159" s="238" t="str">
        <f t="shared" si="162"/>
        <v/>
      </c>
      <c r="AC159" s="238" t="str">
        <f t="shared" si="163"/>
        <v/>
      </c>
      <c r="AE159" s="238" t="str">
        <f t="shared" si="164"/>
        <v/>
      </c>
      <c r="AG159" s="238" t="str">
        <f t="shared" si="165"/>
        <v/>
      </c>
      <c r="AI159" s="238" t="str">
        <f t="shared" si="166"/>
        <v/>
      </c>
      <c r="AK159" s="238" t="str">
        <f t="shared" si="167"/>
        <v/>
      </c>
      <c r="AM159" s="238" t="str">
        <f t="shared" si="168"/>
        <v/>
      </c>
      <c r="AO159" s="238" t="str">
        <f t="shared" si="169"/>
        <v/>
      </c>
      <c r="AQ159" s="238" t="str">
        <f t="shared" si="170"/>
        <v/>
      </c>
      <c r="AS159" s="238" t="str">
        <f t="shared" si="171"/>
        <v/>
      </c>
      <c r="AU159" s="238" t="str">
        <f t="shared" si="171"/>
        <v/>
      </c>
      <c r="AW159" s="238" t="str">
        <f t="shared" si="172"/>
        <v/>
      </c>
      <c r="AY159" s="238" t="str">
        <f t="shared" si="173"/>
        <v/>
      </c>
      <c r="BA159" s="238" t="str">
        <f t="shared" si="174"/>
        <v/>
      </c>
      <c r="BC159" s="238" t="str">
        <f t="shared" si="175"/>
        <v/>
      </c>
      <c r="BE159" s="238" t="str">
        <f t="shared" si="176"/>
        <v/>
      </c>
      <c r="BG159" s="238" t="str">
        <f t="shared" si="177"/>
        <v/>
      </c>
      <c r="BI159" s="238" t="str">
        <f t="shared" si="178"/>
        <v/>
      </c>
      <c r="BK159" s="238" t="str">
        <f t="shared" si="179"/>
        <v/>
      </c>
      <c r="BM159" s="238" t="str">
        <f t="shared" si="180"/>
        <v/>
      </c>
      <c r="BO159" s="238" t="str">
        <f t="shared" si="181"/>
        <v/>
      </c>
      <c r="BQ159" s="238" t="str">
        <f t="shared" si="182"/>
        <v/>
      </c>
      <c r="BS159" s="238" t="str">
        <f t="shared" si="183"/>
        <v/>
      </c>
      <c r="BU159" s="238" t="str">
        <f t="shared" si="184"/>
        <v/>
      </c>
      <c r="BW159" s="238" t="str">
        <f t="shared" si="185"/>
        <v/>
      </c>
      <c r="BY159" s="238" t="str">
        <f t="shared" si="186"/>
        <v/>
      </c>
      <c r="CA159" s="238" t="str">
        <f t="shared" si="187"/>
        <v/>
      </c>
      <c r="CC159" s="238" t="str">
        <f t="shared" si="188"/>
        <v/>
      </c>
      <c r="CE159" s="238" t="str">
        <f t="shared" si="189"/>
        <v/>
      </c>
      <c r="CG159" s="238" t="str">
        <f t="shared" si="190"/>
        <v/>
      </c>
      <c r="CI159" s="238" t="str">
        <f t="shared" si="190"/>
        <v/>
      </c>
      <c r="CK159" s="238" t="str">
        <f t="shared" si="191"/>
        <v/>
      </c>
      <c r="CM159" s="238" t="str">
        <f t="shared" si="192"/>
        <v/>
      </c>
      <c r="CO159" s="238" t="str">
        <f t="shared" si="193"/>
        <v/>
      </c>
      <c r="CQ159" s="238" t="str">
        <f t="shared" si="194"/>
        <v/>
      </c>
      <c r="CS159" s="238" t="str">
        <f t="shared" si="195"/>
        <v/>
      </c>
      <c r="CU159" s="238" t="str">
        <f t="shared" si="196"/>
        <v/>
      </c>
      <c r="CW159" s="238" t="str">
        <f t="shared" si="197"/>
        <v/>
      </c>
      <c r="CY159" s="238" t="str">
        <f t="shared" si="198"/>
        <v/>
      </c>
      <c r="DA159" s="238" t="str">
        <f t="shared" si="199"/>
        <v/>
      </c>
      <c r="DC159" s="238" t="str">
        <f t="shared" si="200"/>
        <v/>
      </c>
      <c r="DE159" s="238" t="str">
        <f t="shared" si="201"/>
        <v/>
      </c>
      <c r="DG159" s="238" t="str">
        <f t="shared" si="202"/>
        <v/>
      </c>
      <c r="DI159" s="238" t="str">
        <f t="shared" si="203"/>
        <v/>
      </c>
      <c r="DK159" s="238" t="str">
        <f t="shared" si="204"/>
        <v/>
      </c>
      <c r="DM159" s="238" t="str">
        <f t="shared" si="205"/>
        <v/>
      </c>
      <c r="DO159" s="238" t="str">
        <f t="shared" si="206"/>
        <v/>
      </c>
      <c r="DQ159" s="238" t="str">
        <f t="shared" si="207"/>
        <v/>
      </c>
      <c r="DS159" s="238" t="str">
        <f t="shared" si="208"/>
        <v/>
      </c>
      <c r="DU159" s="238" t="str">
        <f t="shared" si="209"/>
        <v/>
      </c>
      <c r="DW159" s="238" t="str">
        <f t="shared" si="209"/>
        <v/>
      </c>
      <c r="DY159" s="238" t="str">
        <f t="shared" si="210"/>
        <v/>
      </c>
      <c r="EA159" s="238" t="str">
        <f t="shared" si="211"/>
        <v/>
      </c>
      <c r="EC159" s="238" t="str">
        <f t="shared" si="212"/>
        <v/>
      </c>
      <c r="EE159" s="238" t="str">
        <f t="shared" si="213"/>
        <v/>
      </c>
      <c r="EG159" s="238" t="str">
        <f t="shared" si="214"/>
        <v/>
      </c>
      <c r="EI159" s="238" t="str">
        <f t="shared" si="215"/>
        <v/>
      </c>
      <c r="EK159" s="238" t="str">
        <f t="shared" si="216"/>
        <v/>
      </c>
      <c r="EM159" s="238" t="str">
        <f t="shared" si="217"/>
        <v/>
      </c>
      <c r="EO159" s="238" t="str">
        <f t="shared" si="218"/>
        <v/>
      </c>
      <c r="EQ159" s="238" t="str">
        <f t="shared" si="219"/>
        <v/>
      </c>
      <c r="ES159" s="238" t="str">
        <f t="shared" si="220"/>
        <v/>
      </c>
      <c r="EU159" s="238" t="str">
        <f t="shared" si="221"/>
        <v/>
      </c>
      <c r="EW159" s="238" t="str">
        <f t="shared" si="222"/>
        <v/>
      </c>
      <c r="EY159" s="238" t="str">
        <f t="shared" si="223"/>
        <v/>
      </c>
      <c r="FA159" s="238" t="str">
        <f t="shared" si="224"/>
        <v/>
      </c>
      <c r="FC159" s="238" t="str">
        <f t="shared" si="225"/>
        <v/>
      </c>
      <c r="FE159" s="238" t="str">
        <f t="shared" si="226"/>
        <v/>
      </c>
      <c r="FG159" s="238" t="str">
        <f t="shared" si="227"/>
        <v/>
      </c>
    </row>
    <row r="160" spans="5:163" x14ac:dyDescent="0.25">
      <c r="E160" s="238" t="str">
        <f t="shared" si="152"/>
        <v/>
      </c>
      <c r="G160" s="238" t="str">
        <f t="shared" si="152"/>
        <v/>
      </c>
      <c r="I160" s="238" t="str">
        <f t="shared" si="153"/>
        <v/>
      </c>
      <c r="K160" s="238" t="str">
        <f t="shared" si="154"/>
        <v/>
      </c>
      <c r="M160" s="238" t="str">
        <f t="shared" si="155"/>
        <v/>
      </c>
      <c r="O160" s="238" t="str">
        <f t="shared" si="156"/>
        <v/>
      </c>
      <c r="Q160" s="238" t="str">
        <f t="shared" si="157"/>
        <v/>
      </c>
      <c r="S160" s="238" t="str">
        <f t="shared" si="158"/>
        <v/>
      </c>
      <c r="U160" s="238" t="str">
        <f t="shared" si="159"/>
        <v/>
      </c>
      <c r="W160" s="238" t="str">
        <f t="shared" si="160"/>
        <v/>
      </c>
      <c r="Y160" s="238" t="str">
        <f t="shared" si="161"/>
        <v/>
      </c>
      <c r="AA160" s="238" t="str">
        <f t="shared" si="162"/>
        <v/>
      </c>
      <c r="AC160" s="238" t="str">
        <f t="shared" si="163"/>
        <v/>
      </c>
      <c r="AE160" s="238" t="str">
        <f t="shared" si="164"/>
        <v/>
      </c>
      <c r="AG160" s="238" t="str">
        <f t="shared" si="165"/>
        <v/>
      </c>
      <c r="AI160" s="238" t="str">
        <f t="shared" si="166"/>
        <v/>
      </c>
      <c r="AK160" s="238" t="str">
        <f t="shared" si="167"/>
        <v/>
      </c>
      <c r="AM160" s="238" t="str">
        <f t="shared" si="168"/>
        <v/>
      </c>
      <c r="AO160" s="238" t="str">
        <f t="shared" si="169"/>
        <v/>
      </c>
      <c r="AQ160" s="238" t="str">
        <f t="shared" si="170"/>
        <v/>
      </c>
      <c r="AS160" s="238" t="str">
        <f t="shared" si="171"/>
        <v/>
      </c>
      <c r="AU160" s="238" t="str">
        <f t="shared" si="171"/>
        <v/>
      </c>
      <c r="AW160" s="238" t="str">
        <f t="shared" si="172"/>
        <v/>
      </c>
      <c r="AY160" s="238" t="str">
        <f t="shared" si="173"/>
        <v/>
      </c>
      <c r="BA160" s="238" t="str">
        <f t="shared" si="174"/>
        <v/>
      </c>
      <c r="BC160" s="238" t="str">
        <f t="shared" si="175"/>
        <v/>
      </c>
      <c r="BE160" s="238" t="str">
        <f t="shared" si="176"/>
        <v/>
      </c>
      <c r="BG160" s="238" t="str">
        <f t="shared" si="177"/>
        <v/>
      </c>
      <c r="BI160" s="238" t="str">
        <f t="shared" si="178"/>
        <v/>
      </c>
      <c r="BK160" s="238" t="str">
        <f t="shared" si="179"/>
        <v/>
      </c>
      <c r="BM160" s="238" t="str">
        <f t="shared" si="180"/>
        <v/>
      </c>
      <c r="BO160" s="238" t="str">
        <f t="shared" si="181"/>
        <v/>
      </c>
      <c r="BQ160" s="238" t="str">
        <f t="shared" si="182"/>
        <v/>
      </c>
      <c r="BS160" s="238" t="str">
        <f t="shared" si="183"/>
        <v/>
      </c>
      <c r="BU160" s="238" t="str">
        <f t="shared" si="184"/>
        <v/>
      </c>
      <c r="BW160" s="238" t="str">
        <f t="shared" si="185"/>
        <v/>
      </c>
      <c r="BY160" s="238" t="str">
        <f t="shared" si="186"/>
        <v/>
      </c>
      <c r="CA160" s="238" t="str">
        <f t="shared" si="187"/>
        <v/>
      </c>
      <c r="CC160" s="238" t="str">
        <f t="shared" si="188"/>
        <v/>
      </c>
      <c r="CE160" s="238" t="str">
        <f t="shared" si="189"/>
        <v/>
      </c>
      <c r="CG160" s="238" t="str">
        <f t="shared" si="190"/>
        <v/>
      </c>
      <c r="CI160" s="238" t="str">
        <f t="shared" si="190"/>
        <v/>
      </c>
      <c r="CK160" s="238" t="str">
        <f t="shared" si="191"/>
        <v/>
      </c>
      <c r="CM160" s="238" t="str">
        <f t="shared" si="192"/>
        <v/>
      </c>
      <c r="CO160" s="238" t="str">
        <f t="shared" si="193"/>
        <v/>
      </c>
      <c r="CQ160" s="238" t="str">
        <f t="shared" si="194"/>
        <v/>
      </c>
      <c r="CS160" s="238" t="str">
        <f t="shared" si="195"/>
        <v/>
      </c>
      <c r="CU160" s="238" t="str">
        <f t="shared" si="196"/>
        <v/>
      </c>
      <c r="CW160" s="238" t="str">
        <f t="shared" si="197"/>
        <v/>
      </c>
      <c r="CY160" s="238" t="str">
        <f t="shared" si="198"/>
        <v/>
      </c>
      <c r="DA160" s="238" t="str">
        <f t="shared" si="199"/>
        <v/>
      </c>
      <c r="DC160" s="238" t="str">
        <f t="shared" si="200"/>
        <v/>
      </c>
      <c r="DE160" s="238" t="str">
        <f t="shared" si="201"/>
        <v/>
      </c>
      <c r="DG160" s="238" t="str">
        <f t="shared" si="202"/>
        <v/>
      </c>
      <c r="DI160" s="238" t="str">
        <f t="shared" si="203"/>
        <v/>
      </c>
      <c r="DK160" s="238" t="str">
        <f t="shared" si="204"/>
        <v/>
      </c>
      <c r="DM160" s="238" t="str">
        <f t="shared" si="205"/>
        <v/>
      </c>
      <c r="DO160" s="238" t="str">
        <f t="shared" si="206"/>
        <v/>
      </c>
      <c r="DQ160" s="238" t="str">
        <f t="shared" si="207"/>
        <v/>
      </c>
      <c r="DS160" s="238" t="str">
        <f t="shared" si="208"/>
        <v/>
      </c>
      <c r="DU160" s="238" t="str">
        <f t="shared" si="209"/>
        <v/>
      </c>
      <c r="DW160" s="238" t="str">
        <f t="shared" si="209"/>
        <v/>
      </c>
      <c r="DY160" s="238" t="str">
        <f t="shared" si="210"/>
        <v/>
      </c>
      <c r="EA160" s="238" t="str">
        <f t="shared" si="211"/>
        <v/>
      </c>
      <c r="EC160" s="238" t="str">
        <f t="shared" si="212"/>
        <v/>
      </c>
      <c r="EE160" s="238" t="str">
        <f t="shared" si="213"/>
        <v/>
      </c>
      <c r="EG160" s="238" t="str">
        <f t="shared" si="214"/>
        <v/>
      </c>
      <c r="EI160" s="238" t="str">
        <f t="shared" si="215"/>
        <v/>
      </c>
      <c r="EK160" s="238" t="str">
        <f t="shared" si="216"/>
        <v/>
      </c>
      <c r="EM160" s="238" t="str">
        <f t="shared" si="217"/>
        <v/>
      </c>
      <c r="EO160" s="238" t="str">
        <f t="shared" si="218"/>
        <v/>
      </c>
      <c r="EQ160" s="238" t="str">
        <f t="shared" si="219"/>
        <v/>
      </c>
      <c r="ES160" s="238" t="str">
        <f t="shared" si="220"/>
        <v/>
      </c>
      <c r="EU160" s="238" t="str">
        <f t="shared" si="221"/>
        <v/>
      </c>
      <c r="EW160" s="238" t="str">
        <f t="shared" si="222"/>
        <v/>
      </c>
      <c r="EY160" s="238" t="str">
        <f t="shared" si="223"/>
        <v/>
      </c>
      <c r="FA160" s="238" t="str">
        <f t="shared" si="224"/>
        <v/>
      </c>
      <c r="FC160" s="238" t="str">
        <f t="shared" si="225"/>
        <v/>
      </c>
      <c r="FE160" s="238" t="str">
        <f t="shared" si="226"/>
        <v/>
      </c>
      <c r="FG160" s="238" t="str">
        <f t="shared" si="227"/>
        <v/>
      </c>
    </row>
    <row r="161" spans="5:163" x14ac:dyDescent="0.25">
      <c r="E161" s="238" t="str">
        <f t="shared" si="152"/>
        <v/>
      </c>
      <c r="G161" s="238" t="str">
        <f t="shared" si="152"/>
        <v/>
      </c>
      <c r="I161" s="238" t="str">
        <f t="shared" si="153"/>
        <v/>
      </c>
      <c r="K161" s="238" t="str">
        <f t="shared" si="154"/>
        <v/>
      </c>
      <c r="M161" s="238" t="str">
        <f t="shared" si="155"/>
        <v/>
      </c>
      <c r="O161" s="238" t="str">
        <f t="shared" si="156"/>
        <v/>
      </c>
      <c r="Q161" s="238" t="str">
        <f t="shared" si="157"/>
        <v/>
      </c>
      <c r="S161" s="238" t="str">
        <f t="shared" si="158"/>
        <v/>
      </c>
      <c r="U161" s="238" t="str">
        <f t="shared" si="159"/>
        <v/>
      </c>
      <c r="W161" s="238" t="str">
        <f t="shared" si="160"/>
        <v/>
      </c>
      <c r="Y161" s="238" t="str">
        <f t="shared" si="161"/>
        <v/>
      </c>
      <c r="AA161" s="238" t="str">
        <f t="shared" si="162"/>
        <v/>
      </c>
      <c r="AC161" s="238" t="str">
        <f t="shared" si="163"/>
        <v/>
      </c>
      <c r="AE161" s="238" t="str">
        <f t="shared" si="164"/>
        <v/>
      </c>
      <c r="AG161" s="238" t="str">
        <f t="shared" si="165"/>
        <v/>
      </c>
      <c r="AI161" s="238" t="str">
        <f t="shared" si="166"/>
        <v/>
      </c>
      <c r="AK161" s="238" t="str">
        <f t="shared" si="167"/>
        <v/>
      </c>
      <c r="AM161" s="238" t="str">
        <f t="shared" si="168"/>
        <v/>
      </c>
      <c r="AO161" s="238" t="str">
        <f t="shared" si="169"/>
        <v/>
      </c>
      <c r="AQ161" s="238" t="str">
        <f t="shared" si="170"/>
        <v/>
      </c>
      <c r="AS161" s="238" t="str">
        <f t="shared" si="171"/>
        <v/>
      </c>
      <c r="AU161" s="238" t="str">
        <f t="shared" si="171"/>
        <v/>
      </c>
      <c r="AW161" s="238" t="str">
        <f t="shared" si="172"/>
        <v/>
      </c>
      <c r="AY161" s="238" t="str">
        <f t="shared" si="173"/>
        <v/>
      </c>
      <c r="BA161" s="238" t="str">
        <f t="shared" si="174"/>
        <v/>
      </c>
      <c r="BC161" s="238" t="str">
        <f t="shared" si="175"/>
        <v/>
      </c>
      <c r="BE161" s="238" t="str">
        <f t="shared" si="176"/>
        <v/>
      </c>
      <c r="BG161" s="238" t="str">
        <f t="shared" si="177"/>
        <v/>
      </c>
      <c r="BI161" s="238" t="str">
        <f t="shared" si="178"/>
        <v/>
      </c>
      <c r="BK161" s="238" t="str">
        <f t="shared" si="179"/>
        <v/>
      </c>
      <c r="BM161" s="238" t="str">
        <f t="shared" si="180"/>
        <v/>
      </c>
      <c r="BO161" s="238" t="str">
        <f t="shared" si="181"/>
        <v/>
      </c>
      <c r="BQ161" s="238" t="str">
        <f t="shared" si="182"/>
        <v/>
      </c>
      <c r="BS161" s="238" t="str">
        <f t="shared" si="183"/>
        <v/>
      </c>
      <c r="BU161" s="238" t="str">
        <f t="shared" si="184"/>
        <v/>
      </c>
      <c r="BW161" s="238" t="str">
        <f t="shared" si="185"/>
        <v/>
      </c>
      <c r="BY161" s="238" t="str">
        <f t="shared" si="186"/>
        <v/>
      </c>
      <c r="CA161" s="238" t="str">
        <f t="shared" si="187"/>
        <v/>
      </c>
      <c r="CC161" s="238" t="str">
        <f t="shared" si="188"/>
        <v/>
      </c>
      <c r="CE161" s="238" t="str">
        <f t="shared" si="189"/>
        <v/>
      </c>
      <c r="CG161" s="238" t="str">
        <f t="shared" si="190"/>
        <v/>
      </c>
      <c r="CI161" s="238" t="str">
        <f t="shared" si="190"/>
        <v/>
      </c>
      <c r="CK161" s="238" t="str">
        <f t="shared" si="191"/>
        <v/>
      </c>
      <c r="CM161" s="238" t="str">
        <f t="shared" si="192"/>
        <v/>
      </c>
      <c r="CO161" s="238" t="str">
        <f t="shared" si="193"/>
        <v/>
      </c>
      <c r="CQ161" s="238" t="str">
        <f t="shared" si="194"/>
        <v/>
      </c>
      <c r="CS161" s="238" t="str">
        <f t="shared" si="195"/>
        <v/>
      </c>
      <c r="CU161" s="238" t="str">
        <f t="shared" si="196"/>
        <v/>
      </c>
      <c r="CW161" s="238" t="str">
        <f t="shared" si="197"/>
        <v/>
      </c>
      <c r="CY161" s="238" t="str">
        <f t="shared" si="198"/>
        <v/>
      </c>
      <c r="DA161" s="238" t="str">
        <f t="shared" si="199"/>
        <v/>
      </c>
      <c r="DC161" s="238" t="str">
        <f t="shared" si="200"/>
        <v/>
      </c>
      <c r="DE161" s="238" t="str">
        <f t="shared" si="201"/>
        <v/>
      </c>
      <c r="DG161" s="238" t="str">
        <f t="shared" si="202"/>
        <v/>
      </c>
      <c r="DI161" s="238" t="str">
        <f t="shared" si="203"/>
        <v/>
      </c>
      <c r="DK161" s="238" t="str">
        <f t="shared" si="204"/>
        <v/>
      </c>
      <c r="DM161" s="238" t="str">
        <f t="shared" si="205"/>
        <v/>
      </c>
      <c r="DO161" s="238" t="str">
        <f t="shared" si="206"/>
        <v/>
      </c>
      <c r="DQ161" s="238" t="str">
        <f t="shared" si="207"/>
        <v/>
      </c>
      <c r="DS161" s="238" t="str">
        <f t="shared" si="208"/>
        <v/>
      </c>
      <c r="DU161" s="238" t="str">
        <f t="shared" si="209"/>
        <v/>
      </c>
      <c r="DW161" s="238" t="str">
        <f t="shared" si="209"/>
        <v/>
      </c>
      <c r="DY161" s="238" t="str">
        <f t="shared" si="210"/>
        <v/>
      </c>
      <c r="EA161" s="238" t="str">
        <f t="shared" si="211"/>
        <v/>
      </c>
      <c r="EC161" s="238" t="str">
        <f t="shared" si="212"/>
        <v/>
      </c>
      <c r="EE161" s="238" t="str">
        <f t="shared" si="213"/>
        <v/>
      </c>
      <c r="EG161" s="238" t="str">
        <f t="shared" si="214"/>
        <v/>
      </c>
      <c r="EI161" s="238" t="str">
        <f t="shared" si="215"/>
        <v/>
      </c>
      <c r="EK161" s="238" t="str">
        <f t="shared" si="216"/>
        <v/>
      </c>
      <c r="EM161" s="238" t="str">
        <f t="shared" si="217"/>
        <v/>
      </c>
      <c r="EO161" s="238" t="str">
        <f t="shared" si="218"/>
        <v/>
      </c>
      <c r="EQ161" s="238" t="str">
        <f t="shared" si="219"/>
        <v/>
      </c>
      <c r="ES161" s="238" t="str">
        <f t="shared" si="220"/>
        <v/>
      </c>
      <c r="EU161" s="238" t="str">
        <f t="shared" si="221"/>
        <v/>
      </c>
      <c r="EW161" s="238" t="str">
        <f t="shared" si="222"/>
        <v/>
      </c>
      <c r="EY161" s="238" t="str">
        <f t="shared" si="223"/>
        <v/>
      </c>
      <c r="FA161" s="238" t="str">
        <f t="shared" si="224"/>
        <v/>
      </c>
      <c r="FC161" s="238" t="str">
        <f t="shared" si="225"/>
        <v/>
      </c>
      <c r="FE161" s="238" t="str">
        <f t="shared" si="226"/>
        <v/>
      </c>
      <c r="FG161" s="238" t="str">
        <f t="shared" si="227"/>
        <v/>
      </c>
    </row>
    <row r="162" spans="5:163" x14ac:dyDescent="0.25">
      <c r="E162" s="238" t="str">
        <f t="shared" si="152"/>
        <v/>
      </c>
      <c r="G162" s="238" t="str">
        <f t="shared" si="152"/>
        <v/>
      </c>
      <c r="I162" s="238" t="str">
        <f t="shared" si="153"/>
        <v/>
      </c>
      <c r="K162" s="238" t="str">
        <f t="shared" si="154"/>
        <v/>
      </c>
      <c r="M162" s="238" t="str">
        <f t="shared" si="155"/>
        <v/>
      </c>
      <c r="O162" s="238" t="str">
        <f t="shared" si="156"/>
        <v/>
      </c>
      <c r="Q162" s="238" t="str">
        <f t="shared" si="157"/>
        <v/>
      </c>
      <c r="S162" s="238" t="str">
        <f t="shared" si="158"/>
        <v/>
      </c>
      <c r="U162" s="238" t="str">
        <f t="shared" si="159"/>
        <v/>
      </c>
      <c r="W162" s="238" t="str">
        <f t="shared" si="160"/>
        <v/>
      </c>
      <c r="Y162" s="238" t="str">
        <f t="shared" si="161"/>
        <v/>
      </c>
      <c r="AA162" s="238" t="str">
        <f t="shared" si="162"/>
        <v/>
      </c>
      <c r="AC162" s="238" t="str">
        <f t="shared" si="163"/>
        <v/>
      </c>
      <c r="AE162" s="238" t="str">
        <f t="shared" si="164"/>
        <v/>
      </c>
      <c r="AG162" s="238" t="str">
        <f t="shared" si="165"/>
        <v/>
      </c>
      <c r="AI162" s="238" t="str">
        <f t="shared" si="166"/>
        <v/>
      </c>
      <c r="AK162" s="238" t="str">
        <f t="shared" si="167"/>
        <v/>
      </c>
      <c r="AM162" s="238" t="str">
        <f t="shared" si="168"/>
        <v/>
      </c>
      <c r="AO162" s="238" t="str">
        <f t="shared" si="169"/>
        <v/>
      </c>
      <c r="AQ162" s="238" t="str">
        <f t="shared" si="170"/>
        <v/>
      </c>
      <c r="AS162" s="238" t="str">
        <f t="shared" si="171"/>
        <v/>
      </c>
      <c r="AU162" s="238" t="str">
        <f t="shared" si="171"/>
        <v/>
      </c>
      <c r="AW162" s="238" t="str">
        <f t="shared" si="172"/>
        <v/>
      </c>
      <c r="AY162" s="238" t="str">
        <f t="shared" si="173"/>
        <v/>
      </c>
      <c r="BA162" s="238" t="str">
        <f t="shared" si="174"/>
        <v/>
      </c>
      <c r="BC162" s="238" t="str">
        <f t="shared" si="175"/>
        <v/>
      </c>
      <c r="BE162" s="238" t="str">
        <f t="shared" si="176"/>
        <v/>
      </c>
      <c r="BG162" s="238" t="str">
        <f t="shared" si="177"/>
        <v/>
      </c>
      <c r="BI162" s="238" t="str">
        <f t="shared" si="178"/>
        <v/>
      </c>
      <c r="BK162" s="238" t="str">
        <f t="shared" si="179"/>
        <v/>
      </c>
      <c r="BM162" s="238" t="str">
        <f t="shared" si="180"/>
        <v/>
      </c>
      <c r="BO162" s="238" t="str">
        <f t="shared" si="181"/>
        <v/>
      </c>
      <c r="BQ162" s="238" t="str">
        <f t="shared" si="182"/>
        <v/>
      </c>
      <c r="BS162" s="238" t="str">
        <f t="shared" si="183"/>
        <v/>
      </c>
      <c r="BU162" s="238" t="str">
        <f t="shared" si="184"/>
        <v/>
      </c>
      <c r="BW162" s="238" t="str">
        <f t="shared" si="185"/>
        <v/>
      </c>
      <c r="BY162" s="238" t="str">
        <f t="shared" si="186"/>
        <v/>
      </c>
      <c r="CA162" s="238" t="str">
        <f t="shared" si="187"/>
        <v/>
      </c>
      <c r="CC162" s="238" t="str">
        <f t="shared" si="188"/>
        <v/>
      </c>
      <c r="CE162" s="238" t="str">
        <f t="shared" si="189"/>
        <v/>
      </c>
      <c r="CG162" s="238" t="str">
        <f t="shared" si="190"/>
        <v/>
      </c>
      <c r="CI162" s="238" t="str">
        <f t="shared" si="190"/>
        <v/>
      </c>
      <c r="CK162" s="238" t="str">
        <f t="shared" si="191"/>
        <v/>
      </c>
      <c r="CM162" s="238" t="str">
        <f t="shared" si="192"/>
        <v/>
      </c>
      <c r="CO162" s="238" t="str">
        <f t="shared" si="193"/>
        <v/>
      </c>
      <c r="CQ162" s="238" t="str">
        <f t="shared" si="194"/>
        <v/>
      </c>
      <c r="CS162" s="238" t="str">
        <f t="shared" si="195"/>
        <v/>
      </c>
      <c r="CU162" s="238" t="str">
        <f t="shared" si="196"/>
        <v/>
      </c>
      <c r="CW162" s="238" t="str">
        <f t="shared" si="197"/>
        <v/>
      </c>
      <c r="CY162" s="238" t="str">
        <f t="shared" si="198"/>
        <v/>
      </c>
      <c r="DA162" s="238" t="str">
        <f t="shared" si="199"/>
        <v/>
      </c>
      <c r="DC162" s="238" t="str">
        <f t="shared" si="200"/>
        <v/>
      </c>
      <c r="DE162" s="238" t="str">
        <f t="shared" si="201"/>
        <v/>
      </c>
      <c r="DG162" s="238" t="str">
        <f t="shared" si="202"/>
        <v/>
      </c>
      <c r="DI162" s="238" t="str">
        <f t="shared" si="203"/>
        <v/>
      </c>
      <c r="DK162" s="238" t="str">
        <f t="shared" si="204"/>
        <v/>
      </c>
      <c r="DM162" s="238" t="str">
        <f t="shared" si="205"/>
        <v/>
      </c>
      <c r="DO162" s="238" t="str">
        <f t="shared" si="206"/>
        <v/>
      </c>
      <c r="DQ162" s="238" t="str">
        <f t="shared" si="207"/>
        <v/>
      </c>
      <c r="DS162" s="238" t="str">
        <f t="shared" si="208"/>
        <v/>
      </c>
      <c r="DU162" s="238" t="str">
        <f t="shared" si="209"/>
        <v/>
      </c>
      <c r="DW162" s="238" t="str">
        <f t="shared" si="209"/>
        <v/>
      </c>
      <c r="DY162" s="238" t="str">
        <f t="shared" si="210"/>
        <v/>
      </c>
      <c r="EA162" s="238" t="str">
        <f t="shared" si="211"/>
        <v/>
      </c>
      <c r="EC162" s="238" t="str">
        <f t="shared" si="212"/>
        <v/>
      </c>
      <c r="EE162" s="238" t="str">
        <f t="shared" si="213"/>
        <v/>
      </c>
      <c r="EG162" s="238" t="str">
        <f t="shared" si="214"/>
        <v/>
      </c>
      <c r="EI162" s="238" t="str">
        <f t="shared" si="215"/>
        <v/>
      </c>
      <c r="EK162" s="238" t="str">
        <f t="shared" si="216"/>
        <v/>
      </c>
      <c r="EM162" s="238" t="str">
        <f t="shared" si="217"/>
        <v/>
      </c>
      <c r="EO162" s="238" t="str">
        <f t="shared" si="218"/>
        <v/>
      </c>
      <c r="EQ162" s="238" t="str">
        <f t="shared" si="219"/>
        <v/>
      </c>
      <c r="ES162" s="238" t="str">
        <f t="shared" si="220"/>
        <v/>
      </c>
      <c r="EU162" s="238" t="str">
        <f t="shared" si="221"/>
        <v/>
      </c>
      <c r="EW162" s="238" t="str">
        <f t="shared" si="222"/>
        <v/>
      </c>
      <c r="EY162" s="238" t="str">
        <f t="shared" si="223"/>
        <v/>
      </c>
      <c r="FA162" s="238" t="str">
        <f t="shared" si="224"/>
        <v/>
      </c>
      <c r="FC162" s="238" t="str">
        <f t="shared" si="225"/>
        <v/>
      </c>
      <c r="FE162" s="238" t="str">
        <f t="shared" si="226"/>
        <v/>
      </c>
      <c r="FG162" s="238" t="str">
        <f t="shared" si="227"/>
        <v/>
      </c>
    </row>
    <row r="163" spans="5:163" x14ac:dyDescent="0.25">
      <c r="E163" s="238" t="str">
        <f t="shared" si="152"/>
        <v/>
      </c>
      <c r="G163" s="238" t="str">
        <f t="shared" si="152"/>
        <v/>
      </c>
      <c r="I163" s="238" t="str">
        <f t="shared" si="153"/>
        <v/>
      </c>
      <c r="K163" s="238" t="str">
        <f t="shared" si="154"/>
        <v/>
      </c>
      <c r="M163" s="238" t="str">
        <f t="shared" si="155"/>
        <v/>
      </c>
      <c r="O163" s="238" t="str">
        <f t="shared" si="156"/>
        <v/>
      </c>
      <c r="Q163" s="238" t="str">
        <f t="shared" si="157"/>
        <v/>
      </c>
      <c r="S163" s="238" t="str">
        <f t="shared" si="158"/>
        <v/>
      </c>
      <c r="U163" s="238" t="str">
        <f t="shared" si="159"/>
        <v/>
      </c>
      <c r="W163" s="238" t="str">
        <f t="shared" si="160"/>
        <v/>
      </c>
      <c r="Y163" s="238" t="str">
        <f t="shared" si="161"/>
        <v/>
      </c>
      <c r="AA163" s="238" t="str">
        <f t="shared" si="162"/>
        <v/>
      </c>
      <c r="AC163" s="238" t="str">
        <f t="shared" si="163"/>
        <v/>
      </c>
      <c r="AE163" s="238" t="str">
        <f t="shared" si="164"/>
        <v/>
      </c>
      <c r="AG163" s="238" t="str">
        <f t="shared" si="165"/>
        <v/>
      </c>
      <c r="AI163" s="238" t="str">
        <f t="shared" si="166"/>
        <v/>
      </c>
      <c r="AK163" s="238" t="str">
        <f t="shared" si="167"/>
        <v/>
      </c>
      <c r="AM163" s="238" t="str">
        <f t="shared" si="168"/>
        <v/>
      </c>
      <c r="AO163" s="238" t="str">
        <f t="shared" si="169"/>
        <v/>
      </c>
      <c r="AQ163" s="238" t="str">
        <f t="shared" si="170"/>
        <v/>
      </c>
      <c r="AS163" s="238" t="str">
        <f t="shared" si="171"/>
        <v/>
      </c>
      <c r="AU163" s="238" t="str">
        <f t="shared" si="171"/>
        <v/>
      </c>
      <c r="AW163" s="238" t="str">
        <f t="shared" si="172"/>
        <v/>
      </c>
      <c r="AY163" s="238" t="str">
        <f t="shared" si="173"/>
        <v/>
      </c>
      <c r="BA163" s="238" t="str">
        <f t="shared" si="174"/>
        <v/>
      </c>
      <c r="BC163" s="238" t="str">
        <f t="shared" si="175"/>
        <v/>
      </c>
      <c r="BE163" s="238" t="str">
        <f t="shared" si="176"/>
        <v/>
      </c>
      <c r="BG163" s="238" t="str">
        <f t="shared" si="177"/>
        <v/>
      </c>
      <c r="BI163" s="238" t="str">
        <f t="shared" si="178"/>
        <v/>
      </c>
      <c r="BK163" s="238" t="str">
        <f t="shared" si="179"/>
        <v/>
      </c>
      <c r="BM163" s="238" t="str">
        <f t="shared" si="180"/>
        <v/>
      </c>
      <c r="BO163" s="238" t="str">
        <f t="shared" si="181"/>
        <v/>
      </c>
      <c r="BQ163" s="238" t="str">
        <f t="shared" si="182"/>
        <v/>
      </c>
      <c r="BS163" s="238" t="str">
        <f t="shared" si="183"/>
        <v/>
      </c>
      <c r="BU163" s="238" t="str">
        <f t="shared" si="184"/>
        <v/>
      </c>
      <c r="BW163" s="238" t="str">
        <f t="shared" si="185"/>
        <v/>
      </c>
      <c r="BY163" s="238" t="str">
        <f t="shared" si="186"/>
        <v/>
      </c>
      <c r="CA163" s="238" t="str">
        <f t="shared" si="187"/>
        <v/>
      </c>
      <c r="CC163" s="238" t="str">
        <f t="shared" si="188"/>
        <v/>
      </c>
      <c r="CE163" s="238" t="str">
        <f t="shared" si="189"/>
        <v/>
      </c>
      <c r="CG163" s="238" t="str">
        <f t="shared" si="190"/>
        <v/>
      </c>
      <c r="CI163" s="238" t="str">
        <f t="shared" si="190"/>
        <v/>
      </c>
      <c r="CK163" s="238" t="str">
        <f t="shared" si="191"/>
        <v/>
      </c>
      <c r="CM163" s="238" t="str">
        <f t="shared" si="192"/>
        <v/>
      </c>
      <c r="CO163" s="238" t="str">
        <f t="shared" si="193"/>
        <v/>
      </c>
      <c r="CQ163" s="238" t="str">
        <f t="shared" si="194"/>
        <v/>
      </c>
      <c r="CS163" s="238" t="str">
        <f t="shared" si="195"/>
        <v/>
      </c>
      <c r="CU163" s="238" t="str">
        <f t="shared" si="196"/>
        <v/>
      </c>
      <c r="CW163" s="238" t="str">
        <f t="shared" si="197"/>
        <v/>
      </c>
      <c r="CY163" s="238" t="str">
        <f t="shared" si="198"/>
        <v/>
      </c>
      <c r="DA163" s="238" t="str">
        <f t="shared" si="199"/>
        <v/>
      </c>
      <c r="DC163" s="238" t="str">
        <f t="shared" si="200"/>
        <v/>
      </c>
      <c r="DE163" s="238" t="str">
        <f t="shared" si="201"/>
        <v/>
      </c>
      <c r="DG163" s="238" t="str">
        <f t="shared" si="202"/>
        <v/>
      </c>
      <c r="DI163" s="238" t="str">
        <f t="shared" si="203"/>
        <v/>
      </c>
      <c r="DK163" s="238" t="str">
        <f t="shared" si="204"/>
        <v/>
      </c>
      <c r="DM163" s="238" t="str">
        <f t="shared" si="205"/>
        <v/>
      </c>
      <c r="DO163" s="238" t="str">
        <f t="shared" si="206"/>
        <v/>
      </c>
      <c r="DQ163" s="238" t="str">
        <f t="shared" si="207"/>
        <v/>
      </c>
      <c r="DS163" s="238" t="str">
        <f t="shared" si="208"/>
        <v/>
      </c>
      <c r="DU163" s="238" t="str">
        <f t="shared" si="209"/>
        <v/>
      </c>
      <c r="DW163" s="238" t="str">
        <f t="shared" si="209"/>
        <v/>
      </c>
      <c r="DY163" s="238" t="str">
        <f t="shared" si="210"/>
        <v/>
      </c>
      <c r="EA163" s="238" t="str">
        <f t="shared" si="211"/>
        <v/>
      </c>
      <c r="EC163" s="238" t="str">
        <f t="shared" si="212"/>
        <v/>
      </c>
      <c r="EE163" s="238" t="str">
        <f t="shared" si="213"/>
        <v/>
      </c>
      <c r="EG163" s="238" t="str">
        <f t="shared" si="214"/>
        <v/>
      </c>
      <c r="EI163" s="238" t="str">
        <f t="shared" si="215"/>
        <v/>
      </c>
      <c r="EK163" s="238" t="str">
        <f t="shared" si="216"/>
        <v/>
      </c>
      <c r="EM163" s="238" t="str">
        <f t="shared" si="217"/>
        <v/>
      </c>
      <c r="EO163" s="238" t="str">
        <f t="shared" si="218"/>
        <v/>
      </c>
      <c r="EQ163" s="238" t="str">
        <f t="shared" si="219"/>
        <v/>
      </c>
      <c r="ES163" s="238" t="str">
        <f t="shared" si="220"/>
        <v/>
      </c>
      <c r="EU163" s="238" t="str">
        <f t="shared" si="221"/>
        <v/>
      </c>
      <c r="EW163" s="238" t="str">
        <f t="shared" si="222"/>
        <v/>
      </c>
      <c r="EY163" s="238" t="str">
        <f t="shared" si="223"/>
        <v/>
      </c>
      <c r="FA163" s="238" t="str">
        <f t="shared" si="224"/>
        <v/>
      </c>
      <c r="FC163" s="238" t="str">
        <f t="shared" si="225"/>
        <v/>
      </c>
      <c r="FE163" s="238" t="str">
        <f t="shared" si="226"/>
        <v/>
      </c>
      <c r="FG163" s="238" t="str">
        <f t="shared" si="227"/>
        <v/>
      </c>
    </row>
    <row r="164" spans="5:163" x14ac:dyDescent="0.25">
      <c r="E164" s="238" t="str">
        <f t="shared" si="152"/>
        <v/>
      </c>
      <c r="G164" s="238" t="str">
        <f t="shared" si="152"/>
        <v/>
      </c>
      <c r="I164" s="238" t="str">
        <f t="shared" si="153"/>
        <v/>
      </c>
      <c r="K164" s="238" t="str">
        <f t="shared" si="154"/>
        <v/>
      </c>
      <c r="M164" s="238" t="str">
        <f t="shared" si="155"/>
        <v/>
      </c>
      <c r="O164" s="238" t="str">
        <f t="shared" si="156"/>
        <v/>
      </c>
      <c r="Q164" s="238" t="str">
        <f t="shared" si="157"/>
        <v/>
      </c>
      <c r="S164" s="238" t="str">
        <f t="shared" si="158"/>
        <v/>
      </c>
      <c r="U164" s="238" t="str">
        <f t="shared" si="159"/>
        <v/>
      </c>
      <c r="W164" s="238" t="str">
        <f t="shared" si="160"/>
        <v/>
      </c>
      <c r="Y164" s="238" t="str">
        <f t="shared" si="161"/>
        <v/>
      </c>
      <c r="AA164" s="238" t="str">
        <f t="shared" si="162"/>
        <v/>
      </c>
      <c r="AC164" s="238" t="str">
        <f t="shared" si="163"/>
        <v/>
      </c>
      <c r="AE164" s="238" t="str">
        <f t="shared" si="164"/>
        <v/>
      </c>
      <c r="AG164" s="238" t="str">
        <f t="shared" si="165"/>
        <v/>
      </c>
      <c r="AI164" s="238" t="str">
        <f t="shared" si="166"/>
        <v/>
      </c>
      <c r="AK164" s="238" t="str">
        <f t="shared" si="167"/>
        <v/>
      </c>
      <c r="AM164" s="238" t="str">
        <f t="shared" si="168"/>
        <v/>
      </c>
      <c r="AO164" s="238" t="str">
        <f t="shared" si="169"/>
        <v/>
      </c>
      <c r="AQ164" s="238" t="str">
        <f t="shared" si="170"/>
        <v/>
      </c>
      <c r="AS164" s="238" t="str">
        <f t="shared" si="171"/>
        <v/>
      </c>
      <c r="AU164" s="238" t="str">
        <f t="shared" si="171"/>
        <v/>
      </c>
      <c r="AW164" s="238" t="str">
        <f t="shared" si="172"/>
        <v/>
      </c>
      <c r="AY164" s="238" t="str">
        <f t="shared" si="173"/>
        <v/>
      </c>
      <c r="BA164" s="238" t="str">
        <f t="shared" si="174"/>
        <v/>
      </c>
      <c r="BC164" s="238" t="str">
        <f t="shared" si="175"/>
        <v/>
      </c>
      <c r="BE164" s="238" t="str">
        <f t="shared" si="176"/>
        <v/>
      </c>
      <c r="BG164" s="238" t="str">
        <f t="shared" si="177"/>
        <v/>
      </c>
      <c r="BI164" s="238" t="str">
        <f t="shared" si="178"/>
        <v/>
      </c>
      <c r="BK164" s="238" t="str">
        <f t="shared" si="179"/>
        <v/>
      </c>
      <c r="BM164" s="238" t="str">
        <f t="shared" si="180"/>
        <v/>
      </c>
      <c r="BO164" s="238" t="str">
        <f t="shared" si="181"/>
        <v/>
      </c>
      <c r="BQ164" s="238" t="str">
        <f t="shared" si="182"/>
        <v/>
      </c>
      <c r="BS164" s="238" t="str">
        <f t="shared" si="183"/>
        <v/>
      </c>
      <c r="BU164" s="238" t="str">
        <f t="shared" si="184"/>
        <v/>
      </c>
      <c r="BW164" s="238" t="str">
        <f t="shared" si="185"/>
        <v/>
      </c>
      <c r="BY164" s="238" t="str">
        <f t="shared" si="186"/>
        <v/>
      </c>
      <c r="CA164" s="238" t="str">
        <f t="shared" si="187"/>
        <v/>
      </c>
      <c r="CC164" s="238" t="str">
        <f t="shared" si="188"/>
        <v/>
      </c>
      <c r="CE164" s="238" t="str">
        <f t="shared" si="189"/>
        <v/>
      </c>
      <c r="CG164" s="238" t="str">
        <f t="shared" si="190"/>
        <v/>
      </c>
      <c r="CI164" s="238" t="str">
        <f t="shared" si="190"/>
        <v/>
      </c>
      <c r="CK164" s="238" t="str">
        <f t="shared" si="191"/>
        <v/>
      </c>
      <c r="CM164" s="238" t="str">
        <f t="shared" si="192"/>
        <v/>
      </c>
      <c r="CO164" s="238" t="str">
        <f t="shared" si="193"/>
        <v/>
      </c>
      <c r="CQ164" s="238" t="str">
        <f t="shared" si="194"/>
        <v/>
      </c>
      <c r="CS164" s="238" t="str">
        <f t="shared" si="195"/>
        <v/>
      </c>
      <c r="CU164" s="238" t="str">
        <f t="shared" si="196"/>
        <v/>
      </c>
      <c r="CW164" s="238" t="str">
        <f t="shared" si="197"/>
        <v/>
      </c>
      <c r="CY164" s="238" t="str">
        <f t="shared" si="198"/>
        <v/>
      </c>
      <c r="DA164" s="238" t="str">
        <f t="shared" si="199"/>
        <v/>
      </c>
      <c r="DC164" s="238" t="str">
        <f t="shared" si="200"/>
        <v/>
      </c>
      <c r="DE164" s="238" t="str">
        <f t="shared" si="201"/>
        <v/>
      </c>
      <c r="DG164" s="238" t="str">
        <f t="shared" si="202"/>
        <v/>
      </c>
      <c r="DI164" s="238" t="str">
        <f t="shared" si="203"/>
        <v/>
      </c>
      <c r="DK164" s="238" t="str">
        <f t="shared" si="204"/>
        <v/>
      </c>
      <c r="DM164" s="238" t="str">
        <f t="shared" si="205"/>
        <v/>
      </c>
      <c r="DO164" s="238" t="str">
        <f t="shared" si="206"/>
        <v/>
      </c>
      <c r="DQ164" s="238" t="str">
        <f t="shared" si="207"/>
        <v/>
      </c>
      <c r="DS164" s="238" t="str">
        <f t="shared" si="208"/>
        <v/>
      </c>
      <c r="DU164" s="238" t="str">
        <f t="shared" si="209"/>
        <v/>
      </c>
      <c r="DW164" s="238" t="str">
        <f t="shared" si="209"/>
        <v/>
      </c>
      <c r="DY164" s="238" t="str">
        <f t="shared" si="210"/>
        <v/>
      </c>
      <c r="EA164" s="238" t="str">
        <f t="shared" si="211"/>
        <v/>
      </c>
      <c r="EC164" s="238" t="str">
        <f t="shared" si="212"/>
        <v/>
      </c>
      <c r="EE164" s="238" t="str">
        <f t="shared" si="213"/>
        <v/>
      </c>
      <c r="EG164" s="238" t="str">
        <f t="shared" si="214"/>
        <v/>
      </c>
      <c r="EI164" s="238" t="str">
        <f t="shared" si="215"/>
        <v/>
      </c>
      <c r="EK164" s="238" t="str">
        <f t="shared" si="216"/>
        <v/>
      </c>
      <c r="EM164" s="238" t="str">
        <f t="shared" si="217"/>
        <v/>
      </c>
      <c r="EO164" s="238" t="str">
        <f t="shared" si="218"/>
        <v/>
      </c>
      <c r="EQ164" s="238" t="str">
        <f t="shared" si="219"/>
        <v/>
      </c>
      <c r="ES164" s="238" t="str">
        <f t="shared" si="220"/>
        <v/>
      </c>
      <c r="EU164" s="238" t="str">
        <f t="shared" si="221"/>
        <v/>
      </c>
      <c r="EW164" s="238" t="str">
        <f t="shared" si="222"/>
        <v/>
      </c>
      <c r="EY164" s="238" t="str">
        <f t="shared" si="223"/>
        <v/>
      </c>
      <c r="FA164" s="238" t="str">
        <f t="shared" si="224"/>
        <v/>
      </c>
      <c r="FC164" s="238" t="str">
        <f t="shared" si="225"/>
        <v/>
      </c>
      <c r="FE164" s="238" t="str">
        <f t="shared" si="226"/>
        <v/>
      </c>
      <c r="FG164" s="238" t="str">
        <f t="shared" si="227"/>
        <v/>
      </c>
    </row>
    <row r="165" spans="5:163" x14ac:dyDescent="0.25">
      <c r="E165" s="238" t="str">
        <f t="shared" si="152"/>
        <v/>
      </c>
      <c r="G165" s="238" t="str">
        <f t="shared" si="152"/>
        <v/>
      </c>
      <c r="I165" s="238" t="str">
        <f t="shared" si="153"/>
        <v/>
      </c>
      <c r="K165" s="238" t="str">
        <f t="shared" si="154"/>
        <v/>
      </c>
      <c r="M165" s="238" t="str">
        <f t="shared" si="155"/>
        <v/>
      </c>
      <c r="O165" s="238" t="str">
        <f t="shared" si="156"/>
        <v/>
      </c>
      <c r="Q165" s="238" t="str">
        <f t="shared" si="157"/>
        <v/>
      </c>
      <c r="S165" s="238" t="str">
        <f t="shared" si="158"/>
        <v/>
      </c>
      <c r="U165" s="238" t="str">
        <f t="shared" si="159"/>
        <v/>
      </c>
      <c r="W165" s="238" t="str">
        <f t="shared" si="160"/>
        <v/>
      </c>
      <c r="Y165" s="238" t="str">
        <f t="shared" si="161"/>
        <v/>
      </c>
      <c r="AA165" s="238" t="str">
        <f t="shared" si="162"/>
        <v/>
      </c>
      <c r="AC165" s="238" t="str">
        <f t="shared" si="163"/>
        <v/>
      </c>
      <c r="AE165" s="238" t="str">
        <f t="shared" si="164"/>
        <v/>
      </c>
      <c r="AG165" s="238" t="str">
        <f t="shared" si="165"/>
        <v/>
      </c>
      <c r="AI165" s="238" t="str">
        <f t="shared" si="166"/>
        <v/>
      </c>
      <c r="AK165" s="238" t="str">
        <f t="shared" si="167"/>
        <v/>
      </c>
      <c r="AM165" s="238" t="str">
        <f t="shared" si="168"/>
        <v/>
      </c>
      <c r="AO165" s="238" t="str">
        <f t="shared" si="169"/>
        <v/>
      </c>
      <c r="AQ165" s="238" t="str">
        <f t="shared" si="170"/>
        <v/>
      </c>
      <c r="AS165" s="238" t="str">
        <f t="shared" si="171"/>
        <v/>
      </c>
      <c r="AU165" s="238" t="str">
        <f t="shared" si="171"/>
        <v/>
      </c>
      <c r="AW165" s="238" t="str">
        <f t="shared" si="172"/>
        <v/>
      </c>
      <c r="AY165" s="238" t="str">
        <f t="shared" si="173"/>
        <v/>
      </c>
      <c r="BA165" s="238" t="str">
        <f t="shared" si="174"/>
        <v/>
      </c>
      <c r="BC165" s="238" t="str">
        <f t="shared" si="175"/>
        <v/>
      </c>
      <c r="BE165" s="238" t="str">
        <f t="shared" si="176"/>
        <v/>
      </c>
      <c r="BG165" s="238" t="str">
        <f t="shared" si="177"/>
        <v/>
      </c>
      <c r="BI165" s="238" t="str">
        <f t="shared" si="178"/>
        <v/>
      </c>
      <c r="BK165" s="238" t="str">
        <f t="shared" si="179"/>
        <v/>
      </c>
      <c r="BM165" s="238" t="str">
        <f t="shared" si="180"/>
        <v/>
      </c>
      <c r="BO165" s="238" t="str">
        <f t="shared" si="181"/>
        <v/>
      </c>
      <c r="BQ165" s="238" t="str">
        <f t="shared" si="182"/>
        <v/>
      </c>
      <c r="BS165" s="238" t="str">
        <f t="shared" si="183"/>
        <v/>
      </c>
      <c r="BU165" s="238" t="str">
        <f t="shared" si="184"/>
        <v/>
      </c>
      <c r="BW165" s="238" t="str">
        <f t="shared" si="185"/>
        <v/>
      </c>
      <c r="BY165" s="238" t="str">
        <f t="shared" si="186"/>
        <v/>
      </c>
      <c r="CA165" s="238" t="str">
        <f t="shared" si="187"/>
        <v/>
      </c>
      <c r="CC165" s="238" t="str">
        <f t="shared" si="188"/>
        <v/>
      </c>
      <c r="CE165" s="238" t="str">
        <f t="shared" si="189"/>
        <v/>
      </c>
      <c r="CG165" s="238" t="str">
        <f t="shared" si="190"/>
        <v/>
      </c>
      <c r="CI165" s="238" t="str">
        <f t="shared" si="190"/>
        <v/>
      </c>
      <c r="CK165" s="238" t="str">
        <f t="shared" si="191"/>
        <v/>
      </c>
      <c r="CM165" s="238" t="str">
        <f t="shared" si="192"/>
        <v/>
      </c>
      <c r="CO165" s="238" t="str">
        <f t="shared" si="193"/>
        <v/>
      </c>
      <c r="CQ165" s="238" t="str">
        <f t="shared" si="194"/>
        <v/>
      </c>
      <c r="CS165" s="238" t="str">
        <f t="shared" si="195"/>
        <v/>
      </c>
      <c r="CU165" s="238" t="str">
        <f t="shared" si="196"/>
        <v/>
      </c>
      <c r="CW165" s="238" t="str">
        <f t="shared" si="197"/>
        <v/>
      </c>
      <c r="CY165" s="238" t="str">
        <f t="shared" si="198"/>
        <v/>
      </c>
      <c r="DA165" s="238" t="str">
        <f t="shared" si="199"/>
        <v/>
      </c>
      <c r="DC165" s="238" t="str">
        <f t="shared" si="200"/>
        <v/>
      </c>
      <c r="DE165" s="238" t="str">
        <f t="shared" si="201"/>
        <v/>
      </c>
      <c r="DG165" s="238" t="str">
        <f t="shared" si="202"/>
        <v/>
      </c>
      <c r="DI165" s="238" t="str">
        <f t="shared" si="203"/>
        <v/>
      </c>
      <c r="DK165" s="238" t="str">
        <f t="shared" si="204"/>
        <v/>
      </c>
      <c r="DM165" s="238" t="str">
        <f t="shared" si="205"/>
        <v/>
      </c>
      <c r="DO165" s="238" t="str">
        <f t="shared" si="206"/>
        <v/>
      </c>
      <c r="DQ165" s="238" t="str">
        <f t="shared" si="207"/>
        <v/>
      </c>
      <c r="DS165" s="238" t="str">
        <f t="shared" si="208"/>
        <v/>
      </c>
      <c r="DU165" s="238" t="str">
        <f t="shared" si="209"/>
        <v/>
      </c>
      <c r="DW165" s="238" t="str">
        <f t="shared" si="209"/>
        <v/>
      </c>
      <c r="DY165" s="238" t="str">
        <f t="shared" si="210"/>
        <v/>
      </c>
      <c r="EA165" s="238" t="str">
        <f t="shared" si="211"/>
        <v/>
      </c>
      <c r="EC165" s="238" t="str">
        <f t="shared" si="212"/>
        <v/>
      </c>
      <c r="EE165" s="238" t="str">
        <f t="shared" si="213"/>
        <v/>
      </c>
      <c r="EG165" s="238" t="str">
        <f t="shared" si="214"/>
        <v/>
      </c>
      <c r="EI165" s="238" t="str">
        <f t="shared" si="215"/>
        <v/>
      </c>
      <c r="EK165" s="238" t="str">
        <f t="shared" si="216"/>
        <v/>
      </c>
      <c r="EM165" s="238" t="str">
        <f t="shared" si="217"/>
        <v/>
      </c>
      <c r="EO165" s="238" t="str">
        <f t="shared" si="218"/>
        <v/>
      </c>
      <c r="EQ165" s="238" t="str">
        <f t="shared" si="219"/>
        <v/>
      </c>
      <c r="ES165" s="238" t="str">
        <f t="shared" si="220"/>
        <v/>
      </c>
      <c r="EU165" s="238" t="str">
        <f t="shared" si="221"/>
        <v/>
      </c>
      <c r="EW165" s="238" t="str">
        <f t="shared" si="222"/>
        <v/>
      </c>
      <c r="EY165" s="238" t="str">
        <f t="shared" si="223"/>
        <v/>
      </c>
      <c r="FA165" s="238" t="str">
        <f t="shared" si="224"/>
        <v/>
      </c>
      <c r="FC165" s="238" t="str">
        <f t="shared" si="225"/>
        <v/>
      </c>
      <c r="FE165" s="238" t="str">
        <f t="shared" si="226"/>
        <v/>
      </c>
      <c r="FG165" s="238" t="str">
        <f t="shared" si="227"/>
        <v/>
      </c>
    </row>
    <row r="166" spans="5:163" x14ac:dyDescent="0.25">
      <c r="E166" s="238" t="str">
        <f t="shared" si="152"/>
        <v/>
      </c>
      <c r="G166" s="238" t="str">
        <f t="shared" si="152"/>
        <v/>
      </c>
      <c r="I166" s="238" t="str">
        <f t="shared" si="153"/>
        <v/>
      </c>
      <c r="K166" s="238" t="str">
        <f t="shared" si="154"/>
        <v/>
      </c>
      <c r="M166" s="238" t="str">
        <f t="shared" si="155"/>
        <v/>
      </c>
      <c r="O166" s="238" t="str">
        <f t="shared" si="156"/>
        <v/>
      </c>
      <c r="Q166" s="238" t="str">
        <f t="shared" si="157"/>
        <v/>
      </c>
      <c r="S166" s="238" t="str">
        <f t="shared" si="158"/>
        <v/>
      </c>
      <c r="U166" s="238" t="str">
        <f t="shared" si="159"/>
        <v/>
      </c>
      <c r="W166" s="238" t="str">
        <f t="shared" si="160"/>
        <v/>
      </c>
      <c r="Y166" s="238" t="str">
        <f t="shared" si="161"/>
        <v/>
      </c>
      <c r="AA166" s="238" t="str">
        <f t="shared" si="162"/>
        <v/>
      </c>
      <c r="AC166" s="238" t="str">
        <f t="shared" si="163"/>
        <v/>
      </c>
      <c r="AE166" s="238" t="str">
        <f t="shared" si="164"/>
        <v/>
      </c>
      <c r="AG166" s="238" t="str">
        <f t="shared" si="165"/>
        <v/>
      </c>
      <c r="AI166" s="238" t="str">
        <f t="shared" si="166"/>
        <v/>
      </c>
      <c r="AK166" s="238" t="str">
        <f t="shared" si="167"/>
        <v/>
      </c>
      <c r="AM166" s="238" t="str">
        <f t="shared" si="168"/>
        <v/>
      </c>
      <c r="AO166" s="238" t="str">
        <f t="shared" si="169"/>
        <v/>
      </c>
      <c r="AQ166" s="238" t="str">
        <f t="shared" si="170"/>
        <v/>
      </c>
      <c r="AS166" s="238" t="str">
        <f t="shared" si="171"/>
        <v/>
      </c>
      <c r="AU166" s="238" t="str">
        <f t="shared" si="171"/>
        <v/>
      </c>
      <c r="AW166" s="238" t="str">
        <f t="shared" si="172"/>
        <v/>
      </c>
      <c r="AY166" s="238" t="str">
        <f t="shared" si="173"/>
        <v/>
      </c>
      <c r="BA166" s="238" t="str">
        <f t="shared" si="174"/>
        <v/>
      </c>
      <c r="BC166" s="238" t="str">
        <f t="shared" si="175"/>
        <v/>
      </c>
      <c r="BE166" s="238" t="str">
        <f t="shared" si="176"/>
        <v/>
      </c>
      <c r="BG166" s="238" t="str">
        <f t="shared" si="177"/>
        <v/>
      </c>
      <c r="BI166" s="238" t="str">
        <f t="shared" si="178"/>
        <v/>
      </c>
      <c r="BK166" s="238" t="str">
        <f t="shared" si="179"/>
        <v/>
      </c>
      <c r="BM166" s="238" t="str">
        <f t="shared" si="180"/>
        <v/>
      </c>
      <c r="BO166" s="238" t="str">
        <f t="shared" si="181"/>
        <v/>
      </c>
      <c r="BQ166" s="238" t="str">
        <f t="shared" si="182"/>
        <v/>
      </c>
      <c r="BS166" s="238" t="str">
        <f t="shared" si="183"/>
        <v/>
      </c>
      <c r="BU166" s="238" t="str">
        <f t="shared" si="184"/>
        <v/>
      </c>
      <c r="BW166" s="238" t="str">
        <f t="shared" si="185"/>
        <v/>
      </c>
      <c r="BY166" s="238" t="str">
        <f t="shared" si="186"/>
        <v/>
      </c>
      <c r="CA166" s="238" t="str">
        <f t="shared" si="187"/>
        <v/>
      </c>
      <c r="CC166" s="238" t="str">
        <f t="shared" si="188"/>
        <v/>
      </c>
      <c r="CE166" s="238" t="str">
        <f t="shared" si="189"/>
        <v/>
      </c>
      <c r="CG166" s="238" t="str">
        <f t="shared" si="190"/>
        <v/>
      </c>
      <c r="CI166" s="238" t="str">
        <f t="shared" si="190"/>
        <v/>
      </c>
      <c r="CK166" s="238" t="str">
        <f t="shared" si="191"/>
        <v/>
      </c>
      <c r="CM166" s="238" t="str">
        <f t="shared" si="192"/>
        <v/>
      </c>
      <c r="CO166" s="238" t="str">
        <f t="shared" si="193"/>
        <v/>
      </c>
      <c r="CQ166" s="238" t="str">
        <f t="shared" si="194"/>
        <v/>
      </c>
      <c r="CS166" s="238" t="str">
        <f t="shared" si="195"/>
        <v/>
      </c>
      <c r="CU166" s="238" t="str">
        <f t="shared" si="196"/>
        <v/>
      </c>
      <c r="CW166" s="238" t="str">
        <f t="shared" si="197"/>
        <v/>
      </c>
      <c r="CY166" s="238" t="str">
        <f t="shared" si="198"/>
        <v/>
      </c>
      <c r="DA166" s="238" t="str">
        <f t="shared" si="199"/>
        <v/>
      </c>
      <c r="DC166" s="238" t="str">
        <f t="shared" si="200"/>
        <v/>
      </c>
      <c r="DE166" s="238" t="str">
        <f t="shared" si="201"/>
        <v/>
      </c>
      <c r="DG166" s="238" t="str">
        <f t="shared" si="202"/>
        <v/>
      </c>
      <c r="DI166" s="238" t="str">
        <f t="shared" si="203"/>
        <v/>
      </c>
      <c r="DK166" s="238" t="str">
        <f t="shared" si="204"/>
        <v/>
      </c>
      <c r="DM166" s="238" t="str">
        <f t="shared" si="205"/>
        <v/>
      </c>
      <c r="DO166" s="238" t="str">
        <f t="shared" si="206"/>
        <v/>
      </c>
      <c r="DQ166" s="238" t="str">
        <f t="shared" si="207"/>
        <v/>
      </c>
      <c r="DS166" s="238" t="str">
        <f t="shared" si="208"/>
        <v/>
      </c>
      <c r="DU166" s="238" t="str">
        <f t="shared" si="209"/>
        <v/>
      </c>
      <c r="DW166" s="238" t="str">
        <f t="shared" si="209"/>
        <v/>
      </c>
      <c r="DY166" s="238" t="str">
        <f t="shared" si="210"/>
        <v/>
      </c>
      <c r="EA166" s="238" t="str">
        <f t="shared" si="211"/>
        <v/>
      </c>
      <c r="EC166" s="238" t="str">
        <f t="shared" si="212"/>
        <v/>
      </c>
      <c r="EE166" s="238" t="str">
        <f t="shared" si="213"/>
        <v/>
      </c>
      <c r="EG166" s="238" t="str">
        <f t="shared" si="214"/>
        <v/>
      </c>
      <c r="EI166" s="238" t="str">
        <f t="shared" si="215"/>
        <v/>
      </c>
      <c r="EK166" s="238" t="str">
        <f t="shared" si="216"/>
        <v/>
      </c>
      <c r="EM166" s="238" t="str">
        <f t="shared" si="217"/>
        <v/>
      </c>
      <c r="EO166" s="238" t="str">
        <f t="shared" si="218"/>
        <v/>
      </c>
      <c r="EQ166" s="238" t="str">
        <f t="shared" si="219"/>
        <v/>
      </c>
      <c r="ES166" s="238" t="str">
        <f t="shared" si="220"/>
        <v/>
      </c>
      <c r="EU166" s="238" t="str">
        <f t="shared" si="221"/>
        <v/>
      </c>
      <c r="EW166" s="238" t="str">
        <f t="shared" si="222"/>
        <v/>
      </c>
      <c r="EY166" s="238" t="str">
        <f t="shared" si="223"/>
        <v/>
      </c>
      <c r="FA166" s="238" t="str">
        <f t="shared" si="224"/>
        <v/>
      </c>
      <c r="FC166" s="238" t="str">
        <f t="shared" si="225"/>
        <v/>
      </c>
      <c r="FE166" s="238" t="str">
        <f t="shared" si="226"/>
        <v/>
      </c>
      <c r="FG166" s="238" t="str">
        <f t="shared" si="227"/>
        <v/>
      </c>
    </row>
    <row r="167" spans="5:163" x14ac:dyDescent="0.25">
      <c r="E167" s="238" t="str">
        <f t="shared" si="152"/>
        <v/>
      </c>
      <c r="G167" s="238" t="str">
        <f t="shared" si="152"/>
        <v/>
      </c>
      <c r="I167" s="238" t="str">
        <f t="shared" si="153"/>
        <v/>
      </c>
      <c r="K167" s="238" t="str">
        <f t="shared" si="154"/>
        <v/>
      </c>
      <c r="M167" s="238" t="str">
        <f t="shared" si="155"/>
        <v/>
      </c>
      <c r="O167" s="238" t="str">
        <f t="shared" si="156"/>
        <v/>
      </c>
      <c r="Q167" s="238" t="str">
        <f t="shared" si="157"/>
        <v/>
      </c>
      <c r="S167" s="238" t="str">
        <f t="shared" si="158"/>
        <v/>
      </c>
      <c r="U167" s="238" t="str">
        <f t="shared" si="159"/>
        <v/>
      </c>
      <c r="W167" s="238" t="str">
        <f t="shared" si="160"/>
        <v/>
      </c>
      <c r="Y167" s="238" t="str">
        <f t="shared" si="161"/>
        <v/>
      </c>
      <c r="AA167" s="238" t="str">
        <f t="shared" si="162"/>
        <v/>
      </c>
      <c r="AC167" s="238" t="str">
        <f t="shared" si="163"/>
        <v/>
      </c>
      <c r="AE167" s="238" t="str">
        <f t="shared" si="164"/>
        <v/>
      </c>
      <c r="AG167" s="238" t="str">
        <f t="shared" si="165"/>
        <v/>
      </c>
      <c r="AI167" s="238" t="str">
        <f t="shared" si="166"/>
        <v/>
      </c>
      <c r="AK167" s="238" t="str">
        <f t="shared" si="167"/>
        <v/>
      </c>
      <c r="AM167" s="238" t="str">
        <f t="shared" si="168"/>
        <v/>
      </c>
      <c r="AO167" s="238" t="str">
        <f t="shared" si="169"/>
        <v/>
      </c>
      <c r="AQ167" s="238" t="str">
        <f t="shared" si="170"/>
        <v/>
      </c>
      <c r="AS167" s="238" t="str">
        <f t="shared" si="171"/>
        <v/>
      </c>
      <c r="AU167" s="238" t="str">
        <f t="shared" si="171"/>
        <v/>
      </c>
      <c r="AW167" s="238" t="str">
        <f t="shared" si="172"/>
        <v/>
      </c>
      <c r="AY167" s="238" t="str">
        <f t="shared" si="173"/>
        <v/>
      </c>
      <c r="BA167" s="238" t="str">
        <f t="shared" si="174"/>
        <v/>
      </c>
      <c r="BC167" s="238" t="str">
        <f t="shared" si="175"/>
        <v/>
      </c>
      <c r="BE167" s="238" t="str">
        <f t="shared" si="176"/>
        <v/>
      </c>
      <c r="BG167" s="238" t="str">
        <f t="shared" si="177"/>
        <v/>
      </c>
      <c r="BI167" s="238" t="str">
        <f t="shared" si="178"/>
        <v/>
      </c>
      <c r="BK167" s="238" t="str">
        <f t="shared" si="179"/>
        <v/>
      </c>
      <c r="BM167" s="238" t="str">
        <f t="shared" si="180"/>
        <v/>
      </c>
      <c r="BO167" s="238" t="str">
        <f t="shared" si="181"/>
        <v/>
      </c>
      <c r="BQ167" s="238" t="str">
        <f t="shared" si="182"/>
        <v/>
      </c>
      <c r="BS167" s="238" t="str">
        <f t="shared" si="183"/>
        <v/>
      </c>
      <c r="BU167" s="238" t="str">
        <f t="shared" si="184"/>
        <v/>
      </c>
      <c r="BW167" s="238" t="str">
        <f t="shared" si="185"/>
        <v/>
      </c>
      <c r="BY167" s="238" t="str">
        <f t="shared" si="186"/>
        <v/>
      </c>
      <c r="CA167" s="238" t="str">
        <f t="shared" si="187"/>
        <v/>
      </c>
      <c r="CC167" s="238" t="str">
        <f t="shared" si="188"/>
        <v/>
      </c>
      <c r="CE167" s="238" t="str">
        <f t="shared" si="189"/>
        <v/>
      </c>
      <c r="CG167" s="238" t="str">
        <f t="shared" si="190"/>
        <v/>
      </c>
      <c r="CI167" s="238" t="str">
        <f t="shared" si="190"/>
        <v/>
      </c>
      <c r="CK167" s="238" t="str">
        <f t="shared" si="191"/>
        <v/>
      </c>
      <c r="CM167" s="238" t="str">
        <f t="shared" si="192"/>
        <v/>
      </c>
      <c r="CO167" s="238" t="str">
        <f t="shared" si="193"/>
        <v/>
      </c>
      <c r="CQ167" s="238" t="str">
        <f t="shared" si="194"/>
        <v/>
      </c>
      <c r="CS167" s="238" t="str">
        <f t="shared" si="195"/>
        <v/>
      </c>
      <c r="CU167" s="238" t="str">
        <f t="shared" si="196"/>
        <v/>
      </c>
      <c r="CW167" s="238" t="str">
        <f t="shared" si="197"/>
        <v/>
      </c>
      <c r="CY167" s="238" t="str">
        <f t="shared" si="198"/>
        <v/>
      </c>
      <c r="DA167" s="238" t="str">
        <f t="shared" si="199"/>
        <v/>
      </c>
      <c r="DC167" s="238" t="str">
        <f t="shared" si="200"/>
        <v/>
      </c>
      <c r="DE167" s="238" t="str">
        <f t="shared" si="201"/>
        <v/>
      </c>
      <c r="DG167" s="238" t="str">
        <f t="shared" si="202"/>
        <v/>
      </c>
      <c r="DI167" s="238" t="str">
        <f t="shared" si="203"/>
        <v/>
      </c>
      <c r="DK167" s="238" t="str">
        <f t="shared" si="204"/>
        <v/>
      </c>
      <c r="DM167" s="238" t="str">
        <f t="shared" si="205"/>
        <v/>
      </c>
      <c r="DO167" s="238" t="str">
        <f t="shared" si="206"/>
        <v/>
      </c>
      <c r="DQ167" s="238" t="str">
        <f t="shared" si="207"/>
        <v/>
      </c>
      <c r="DS167" s="238" t="str">
        <f t="shared" si="208"/>
        <v/>
      </c>
      <c r="DU167" s="238" t="str">
        <f t="shared" si="209"/>
        <v/>
      </c>
      <c r="DW167" s="238" t="str">
        <f t="shared" si="209"/>
        <v/>
      </c>
      <c r="DY167" s="238" t="str">
        <f t="shared" si="210"/>
        <v/>
      </c>
      <c r="EA167" s="238" t="str">
        <f t="shared" si="211"/>
        <v/>
      </c>
      <c r="EC167" s="238" t="str">
        <f t="shared" si="212"/>
        <v/>
      </c>
      <c r="EE167" s="238" t="str">
        <f t="shared" si="213"/>
        <v/>
      </c>
      <c r="EG167" s="238" t="str">
        <f t="shared" si="214"/>
        <v/>
      </c>
      <c r="EI167" s="238" t="str">
        <f t="shared" si="215"/>
        <v/>
      </c>
      <c r="EK167" s="238" t="str">
        <f t="shared" si="216"/>
        <v/>
      </c>
      <c r="EM167" s="238" t="str">
        <f t="shared" si="217"/>
        <v/>
      </c>
      <c r="EO167" s="238" t="str">
        <f t="shared" si="218"/>
        <v/>
      </c>
      <c r="EQ167" s="238" t="str">
        <f t="shared" si="219"/>
        <v/>
      </c>
      <c r="ES167" s="238" t="str">
        <f t="shared" si="220"/>
        <v/>
      </c>
      <c r="EU167" s="238" t="str">
        <f t="shared" si="221"/>
        <v/>
      </c>
      <c r="EW167" s="238" t="str">
        <f t="shared" si="222"/>
        <v/>
      </c>
      <c r="EY167" s="238" t="str">
        <f t="shared" si="223"/>
        <v/>
      </c>
      <c r="FA167" s="238" t="str">
        <f t="shared" si="224"/>
        <v/>
      </c>
      <c r="FC167" s="238" t="str">
        <f t="shared" si="225"/>
        <v/>
      </c>
      <c r="FE167" s="238" t="str">
        <f t="shared" si="226"/>
        <v/>
      </c>
      <c r="FG167" s="238" t="str">
        <f t="shared" si="227"/>
        <v/>
      </c>
    </row>
    <row r="168" spans="5:163" x14ac:dyDescent="0.25">
      <c r="E168" s="238" t="str">
        <f t="shared" si="152"/>
        <v/>
      </c>
      <c r="G168" s="238" t="str">
        <f t="shared" si="152"/>
        <v/>
      </c>
      <c r="I168" s="238" t="str">
        <f t="shared" si="153"/>
        <v/>
      </c>
      <c r="K168" s="238" t="str">
        <f t="shared" si="154"/>
        <v/>
      </c>
      <c r="M168" s="238" t="str">
        <f t="shared" si="155"/>
        <v/>
      </c>
      <c r="O168" s="238" t="str">
        <f t="shared" si="156"/>
        <v/>
      </c>
      <c r="Q168" s="238" t="str">
        <f t="shared" si="157"/>
        <v/>
      </c>
      <c r="S168" s="238" t="str">
        <f t="shared" si="158"/>
        <v/>
      </c>
      <c r="U168" s="238" t="str">
        <f t="shared" si="159"/>
        <v/>
      </c>
      <c r="W168" s="238" t="str">
        <f t="shared" si="160"/>
        <v/>
      </c>
      <c r="Y168" s="238" t="str">
        <f t="shared" si="161"/>
        <v/>
      </c>
      <c r="AA168" s="238" t="str">
        <f t="shared" si="162"/>
        <v/>
      </c>
      <c r="AC168" s="238" t="str">
        <f t="shared" si="163"/>
        <v/>
      </c>
      <c r="AE168" s="238" t="str">
        <f t="shared" si="164"/>
        <v/>
      </c>
      <c r="AG168" s="238" t="str">
        <f t="shared" si="165"/>
        <v/>
      </c>
      <c r="AI168" s="238" t="str">
        <f t="shared" si="166"/>
        <v/>
      </c>
      <c r="AK168" s="238" t="str">
        <f t="shared" si="167"/>
        <v/>
      </c>
      <c r="AM168" s="238" t="str">
        <f t="shared" si="168"/>
        <v/>
      </c>
      <c r="AO168" s="238" t="str">
        <f t="shared" si="169"/>
        <v/>
      </c>
      <c r="AQ168" s="238" t="str">
        <f t="shared" si="170"/>
        <v/>
      </c>
      <c r="AS168" s="238" t="str">
        <f t="shared" si="171"/>
        <v/>
      </c>
      <c r="AU168" s="238" t="str">
        <f t="shared" si="171"/>
        <v/>
      </c>
      <c r="AW168" s="238" t="str">
        <f t="shared" si="172"/>
        <v/>
      </c>
      <c r="AY168" s="238" t="str">
        <f t="shared" si="173"/>
        <v/>
      </c>
      <c r="BA168" s="238" t="str">
        <f t="shared" si="174"/>
        <v/>
      </c>
      <c r="BC168" s="238" t="str">
        <f t="shared" si="175"/>
        <v/>
      </c>
      <c r="BE168" s="238" t="str">
        <f t="shared" si="176"/>
        <v/>
      </c>
      <c r="BG168" s="238" t="str">
        <f t="shared" si="177"/>
        <v/>
      </c>
      <c r="BI168" s="238" t="str">
        <f t="shared" si="178"/>
        <v/>
      </c>
      <c r="BK168" s="238" t="str">
        <f t="shared" si="179"/>
        <v/>
      </c>
      <c r="BM168" s="238" t="str">
        <f t="shared" si="180"/>
        <v/>
      </c>
      <c r="BO168" s="238" t="str">
        <f t="shared" si="181"/>
        <v/>
      </c>
      <c r="BQ168" s="238" t="str">
        <f t="shared" si="182"/>
        <v/>
      </c>
      <c r="BS168" s="238" t="str">
        <f t="shared" si="183"/>
        <v/>
      </c>
      <c r="BU168" s="238" t="str">
        <f t="shared" si="184"/>
        <v/>
      </c>
      <c r="BW168" s="238" t="str">
        <f t="shared" si="185"/>
        <v/>
      </c>
      <c r="BY168" s="238" t="str">
        <f t="shared" si="186"/>
        <v/>
      </c>
      <c r="CA168" s="238" t="str">
        <f t="shared" si="187"/>
        <v/>
      </c>
      <c r="CC168" s="238" t="str">
        <f t="shared" si="188"/>
        <v/>
      </c>
      <c r="CE168" s="238" t="str">
        <f t="shared" si="189"/>
        <v/>
      </c>
      <c r="CG168" s="238" t="str">
        <f t="shared" si="190"/>
        <v/>
      </c>
      <c r="CI168" s="238" t="str">
        <f t="shared" si="190"/>
        <v/>
      </c>
      <c r="CK168" s="238" t="str">
        <f t="shared" si="191"/>
        <v/>
      </c>
      <c r="CM168" s="238" t="str">
        <f t="shared" si="192"/>
        <v/>
      </c>
      <c r="CO168" s="238" t="str">
        <f t="shared" si="193"/>
        <v/>
      </c>
      <c r="CQ168" s="238" t="str">
        <f t="shared" si="194"/>
        <v/>
      </c>
      <c r="CS168" s="238" t="str">
        <f t="shared" si="195"/>
        <v/>
      </c>
      <c r="CU168" s="238" t="str">
        <f t="shared" si="196"/>
        <v/>
      </c>
      <c r="CW168" s="238" t="str">
        <f t="shared" si="197"/>
        <v/>
      </c>
      <c r="CY168" s="238" t="str">
        <f t="shared" si="198"/>
        <v/>
      </c>
      <c r="DA168" s="238" t="str">
        <f t="shared" si="199"/>
        <v/>
      </c>
      <c r="DC168" s="238" t="str">
        <f t="shared" si="200"/>
        <v/>
      </c>
      <c r="DE168" s="238" t="str">
        <f t="shared" si="201"/>
        <v/>
      </c>
      <c r="DG168" s="238" t="str">
        <f t="shared" si="202"/>
        <v/>
      </c>
      <c r="DI168" s="238" t="str">
        <f t="shared" si="203"/>
        <v/>
      </c>
      <c r="DK168" s="238" t="str">
        <f t="shared" si="204"/>
        <v/>
      </c>
      <c r="DM168" s="238" t="str">
        <f t="shared" si="205"/>
        <v/>
      </c>
      <c r="DO168" s="238" t="str">
        <f t="shared" si="206"/>
        <v/>
      </c>
      <c r="DQ168" s="238" t="str">
        <f t="shared" si="207"/>
        <v/>
      </c>
      <c r="DS168" s="238" t="str">
        <f t="shared" si="208"/>
        <v/>
      </c>
      <c r="DU168" s="238" t="str">
        <f t="shared" si="209"/>
        <v/>
      </c>
      <c r="DW168" s="238" t="str">
        <f t="shared" si="209"/>
        <v/>
      </c>
      <c r="DY168" s="238" t="str">
        <f t="shared" si="210"/>
        <v/>
      </c>
      <c r="EA168" s="238" t="str">
        <f t="shared" si="211"/>
        <v/>
      </c>
      <c r="EC168" s="238" t="str">
        <f t="shared" si="212"/>
        <v/>
      </c>
      <c r="EE168" s="238" t="str">
        <f t="shared" si="213"/>
        <v/>
      </c>
      <c r="EG168" s="238" t="str">
        <f t="shared" si="214"/>
        <v/>
      </c>
      <c r="EI168" s="238" t="str">
        <f t="shared" si="215"/>
        <v/>
      </c>
      <c r="EK168" s="238" t="str">
        <f t="shared" si="216"/>
        <v/>
      </c>
      <c r="EM168" s="238" t="str">
        <f t="shared" si="217"/>
        <v/>
      </c>
      <c r="EO168" s="238" t="str">
        <f t="shared" si="218"/>
        <v/>
      </c>
      <c r="EQ168" s="238" t="str">
        <f t="shared" si="219"/>
        <v/>
      </c>
      <c r="ES168" s="238" t="str">
        <f t="shared" si="220"/>
        <v/>
      </c>
      <c r="EU168" s="238" t="str">
        <f t="shared" si="221"/>
        <v/>
      </c>
      <c r="EW168" s="238" t="str">
        <f t="shared" si="222"/>
        <v/>
      </c>
      <c r="EY168" s="238" t="str">
        <f t="shared" si="223"/>
        <v/>
      </c>
      <c r="FA168" s="238" t="str">
        <f t="shared" si="224"/>
        <v/>
      </c>
      <c r="FC168" s="238" t="str">
        <f t="shared" si="225"/>
        <v/>
      </c>
      <c r="FE168" s="238" t="str">
        <f t="shared" si="226"/>
        <v/>
      </c>
      <c r="FG168" s="238" t="str">
        <f t="shared" si="227"/>
        <v/>
      </c>
    </row>
    <row r="169" spans="5:163" x14ac:dyDescent="0.25">
      <c r="E169" s="238" t="str">
        <f t="shared" si="152"/>
        <v/>
      </c>
      <c r="G169" s="238" t="str">
        <f t="shared" si="152"/>
        <v/>
      </c>
      <c r="I169" s="238" t="str">
        <f t="shared" si="153"/>
        <v/>
      </c>
      <c r="K169" s="238" t="str">
        <f t="shared" si="154"/>
        <v/>
      </c>
      <c r="M169" s="238" t="str">
        <f t="shared" si="155"/>
        <v/>
      </c>
      <c r="O169" s="238" t="str">
        <f t="shared" si="156"/>
        <v/>
      </c>
      <c r="Q169" s="238" t="str">
        <f t="shared" si="157"/>
        <v/>
      </c>
      <c r="S169" s="238" t="str">
        <f t="shared" si="158"/>
        <v/>
      </c>
      <c r="U169" s="238" t="str">
        <f t="shared" si="159"/>
        <v/>
      </c>
      <c r="W169" s="238" t="str">
        <f t="shared" si="160"/>
        <v/>
      </c>
      <c r="Y169" s="238" t="str">
        <f t="shared" si="161"/>
        <v/>
      </c>
      <c r="AA169" s="238" t="str">
        <f t="shared" si="162"/>
        <v/>
      </c>
      <c r="AC169" s="238" t="str">
        <f t="shared" si="163"/>
        <v/>
      </c>
      <c r="AE169" s="238" t="str">
        <f t="shared" si="164"/>
        <v/>
      </c>
      <c r="AG169" s="238" t="str">
        <f t="shared" si="165"/>
        <v/>
      </c>
      <c r="AI169" s="238" t="str">
        <f t="shared" si="166"/>
        <v/>
      </c>
      <c r="AK169" s="238" t="str">
        <f t="shared" si="167"/>
        <v/>
      </c>
      <c r="AM169" s="238" t="str">
        <f t="shared" si="168"/>
        <v/>
      </c>
      <c r="AO169" s="238" t="str">
        <f t="shared" si="169"/>
        <v/>
      </c>
      <c r="AQ169" s="238" t="str">
        <f t="shared" si="170"/>
        <v/>
      </c>
      <c r="AS169" s="238" t="str">
        <f t="shared" si="171"/>
        <v/>
      </c>
      <c r="AU169" s="238" t="str">
        <f t="shared" si="171"/>
        <v/>
      </c>
      <c r="AW169" s="238" t="str">
        <f t="shared" si="172"/>
        <v/>
      </c>
      <c r="AY169" s="238" t="str">
        <f t="shared" si="173"/>
        <v/>
      </c>
      <c r="BA169" s="238" t="str">
        <f t="shared" si="174"/>
        <v/>
      </c>
      <c r="BC169" s="238" t="str">
        <f t="shared" si="175"/>
        <v/>
      </c>
      <c r="BE169" s="238" t="str">
        <f t="shared" si="176"/>
        <v/>
      </c>
      <c r="BG169" s="238" t="str">
        <f t="shared" si="177"/>
        <v/>
      </c>
      <c r="BI169" s="238" t="str">
        <f t="shared" si="178"/>
        <v/>
      </c>
      <c r="BK169" s="238" t="str">
        <f t="shared" si="179"/>
        <v/>
      </c>
      <c r="BM169" s="238" t="str">
        <f t="shared" si="180"/>
        <v/>
      </c>
      <c r="BO169" s="238" t="str">
        <f t="shared" si="181"/>
        <v/>
      </c>
      <c r="BQ169" s="238" t="str">
        <f t="shared" si="182"/>
        <v/>
      </c>
      <c r="BS169" s="238" t="str">
        <f t="shared" si="183"/>
        <v/>
      </c>
      <c r="BU169" s="238" t="str">
        <f t="shared" si="184"/>
        <v/>
      </c>
      <c r="BW169" s="238" t="str">
        <f t="shared" si="185"/>
        <v/>
      </c>
      <c r="BY169" s="238" t="str">
        <f t="shared" si="186"/>
        <v/>
      </c>
      <c r="CA169" s="238" t="str">
        <f t="shared" si="187"/>
        <v/>
      </c>
      <c r="CC169" s="238" t="str">
        <f t="shared" si="188"/>
        <v/>
      </c>
      <c r="CE169" s="238" t="str">
        <f t="shared" si="189"/>
        <v/>
      </c>
      <c r="CG169" s="238" t="str">
        <f t="shared" si="190"/>
        <v/>
      </c>
      <c r="CI169" s="238" t="str">
        <f t="shared" si="190"/>
        <v/>
      </c>
      <c r="CK169" s="238" t="str">
        <f t="shared" si="191"/>
        <v/>
      </c>
      <c r="CM169" s="238" t="str">
        <f t="shared" si="192"/>
        <v/>
      </c>
      <c r="CO169" s="238" t="str">
        <f t="shared" si="193"/>
        <v/>
      </c>
      <c r="CQ169" s="238" t="str">
        <f t="shared" si="194"/>
        <v/>
      </c>
      <c r="CS169" s="238" t="str">
        <f t="shared" si="195"/>
        <v/>
      </c>
      <c r="CU169" s="238" t="str">
        <f t="shared" si="196"/>
        <v/>
      </c>
      <c r="CW169" s="238" t="str">
        <f t="shared" si="197"/>
        <v/>
      </c>
      <c r="CY169" s="238" t="str">
        <f t="shared" si="198"/>
        <v/>
      </c>
      <c r="DA169" s="238" t="str">
        <f t="shared" si="199"/>
        <v/>
      </c>
      <c r="DC169" s="238" t="str">
        <f t="shared" si="200"/>
        <v/>
      </c>
      <c r="DE169" s="238" t="str">
        <f t="shared" si="201"/>
        <v/>
      </c>
      <c r="DG169" s="238" t="str">
        <f t="shared" si="202"/>
        <v/>
      </c>
      <c r="DI169" s="238" t="str">
        <f t="shared" si="203"/>
        <v/>
      </c>
      <c r="DK169" s="238" t="str">
        <f t="shared" si="204"/>
        <v/>
      </c>
      <c r="DM169" s="238" t="str">
        <f t="shared" si="205"/>
        <v/>
      </c>
      <c r="DO169" s="238" t="str">
        <f t="shared" si="206"/>
        <v/>
      </c>
      <c r="DQ169" s="238" t="str">
        <f t="shared" si="207"/>
        <v/>
      </c>
      <c r="DS169" s="238" t="str">
        <f t="shared" si="208"/>
        <v/>
      </c>
      <c r="DU169" s="238" t="str">
        <f t="shared" si="209"/>
        <v/>
      </c>
      <c r="DW169" s="238" t="str">
        <f t="shared" si="209"/>
        <v/>
      </c>
      <c r="DY169" s="238" t="str">
        <f t="shared" si="210"/>
        <v/>
      </c>
      <c r="EA169" s="238" t="str">
        <f t="shared" si="211"/>
        <v/>
      </c>
      <c r="EC169" s="238" t="str">
        <f t="shared" si="212"/>
        <v/>
      </c>
      <c r="EE169" s="238" t="str">
        <f t="shared" si="213"/>
        <v/>
      </c>
      <c r="EG169" s="238" t="str">
        <f t="shared" si="214"/>
        <v/>
      </c>
      <c r="EI169" s="238" t="str">
        <f t="shared" si="215"/>
        <v/>
      </c>
      <c r="EK169" s="238" t="str">
        <f t="shared" si="216"/>
        <v/>
      </c>
      <c r="EM169" s="238" t="str">
        <f t="shared" si="217"/>
        <v/>
      </c>
      <c r="EO169" s="238" t="str">
        <f t="shared" si="218"/>
        <v/>
      </c>
      <c r="EQ169" s="238" t="str">
        <f t="shared" si="219"/>
        <v/>
      </c>
      <c r="ES169" s="238" t="str">
        <f t="shared" si="220"/>
        <v/>
      </c>
      <c r="EU169" s="238" t="str">
        <f t="shared" si="221"/>
        <v/>
      </c>
      <c r="EW169" s="238" t="str">
        <f t="shared" si="222"/>
        <v/>
      </c>
      <c r="EY169" s="238" t="str">
        <f t="shared" si="223"/>
        <v/>
      </c>
      <c r="FA169" s="238" t="str">
        <f t="shared" si="224"/>
        <v/>
      </c>
      <c r="FC169" s="238" t="str">
        <f t="shared" si="225"/>
        <v/>
      </c>
      <c r="FE169" s="238" t="str">
        <f t="shared" si="226"/>
        <v/>
      </c>
      <c r="FG169" s="238" t="str">
        <f t="shared" si="227"/>
        <v/>
      </c>
    </row>
    <row r="170" spans="5:163" x14ac:dyDescent="0.25">
      <c r="E170" s="238" t="str">
        <f t="shared" si="152"/>
        <v/>
      </c>
      <c r="G170" s="238" t="str">
        <f t="shared" si="152"/>
        <v/>
      </c>
      <c r="I170" s="238" t="str">
        <f t="shared" si="153"/>
        <v/>
      </c>
      <c r="K170" s="238" t="str">
        <f t="shared" si="154"/>
        <v/>
      </c>
      <c r="M170" s="238" t="str">
        <f t="shared" si="155"/>
        <v/>
      </c>
      <c r="O170" s="238" t="str">
        <f t="shared" si="156"/>
        <v/>
      </c>
      <c r="Q170" s="238" t="str">
        <f t="shared" si="157"/>
        <v/>
      </c>
      <c r="S170" s="238" t="str">
        <f t="shared" si="158"/>
        <v/>
      </c>
      <c r="U170" s="238" t="str">
        <f t="shared" si="159"/>
        <v/>
      </c>
      <c r="W170" s="238" t="str">
        <f t="shared" si="160"/>
        <v/>
      </c>
      <c r="Y170" s="238" t="str">
        <f t="shared" si="161"/>
        <v/>
      </c>
      <c r="AA170" s="238" t="str">
        <f t="shared" si="162"/>
        <v/>
      </c>
      <c r="AC170" s="238" t="str">
        <f t="shared" si="163"/>
        <v/>
      </c>
      <c r="AE170" s="238" t="str">
        <f t="shared" si="164"/>
        <v/>
      </c>
      <c r="AG170" s="238" t="str">
        <f t="shared" si="165"/>
        <v/>
      </c>
      <c r="AI170" s="238" t="str">
        <f t="shared" si="166"/>
        <v/>
      </c>
      <c r="AK170" s="238" t="str">
        <f t="shared" si="167"/>
        <v/>
      </c>
      <c r="AM170" s="238" t="str">
        <f t="shared" si="168"/>
        <v/>
      </c>
      <c r="AO170" s="238" t="str">
        <f t="shared" si="169"/>
        <v/>
      </c>
      <c r="AQ170" s="238" t="str">
        <f t="shared" si="170"/>
        <v/>
      </c>
      <c r="AS170" s="238" t="str">
        <f t="shared" si="171"/>
        <v/>
      </c>
      <c r="AU170" s="238" t="str">
        <f t="shared" si="171"/>
        <v/>
      </c>
      <c r="AW170" s="238" t="str">
        <f t="shared" si="172"/>
        <v/>
      </c>
      <c r="AY170" s="238" t="str">
        <f t="shared" si="173"/>
        <v/>
      </c>
      <c r="BA170" s="238" t="str">
        <f t="shared" si="174"/>
        <v/>
      </c>
      <c r="BC170" s="238" t="str">
        <f t="shared" si="175"/>
        <v/>
      </c>
      <c r="BE170" s="238" t="str">
        <f t="shared" si="176"/>
        <v/>
      </c>
      <c r="BG170" s="238" t="str">
        <f t="shared" si="177"/>
        <v/>
      </c>
      <c r="BI170" s="238" t="str">
        <f t="shared" si="178"/>
        <v/>
      </c>
      <c r="BK170" s="238" t="str">
        <f t="shared" si="179"/>
        <v/>
      </c>
      <c r="BM170" s="238" t="str">
        <f t="shared" si="180"/>
        <v/>
      </c>
      <c r="BO170" s="238" t="str">
        <f t="shared" si="181"/>
        <v/>
      </c>
      <c r="BQ170" s="238" t="str">
        <f t="shared" si="182"/>
        <v/>
      </c>
      <c r="BS170" s="238" t="str">
        <f t="shared" si="183"/>
        <v/>
      </c>
      <c r="BU170" s="238" t="str">
        <f t="shared" si="184"/>
        <v/>
      </c>
      <c r="BW170" s="238" t="str">
        <f t="shared" si="185"/>
        <v/>
      </c>
      <c r="BY170" s="238" t="str">
        <f t="shared" si="186"/>
        <v/>
      </c>
      <c r="CA170" s="238" t="str">
        <f t="shared" si="187"/>
        <v/>
      </c>
      <c r="CC170" s="238" t="str">
        <f t="shared" si="188"/>
        <v/>
      </c>
      <c r="CE170" s="238" t="str">
        <f t="shared" si="189"/>
        <v/>
      </c>
      <c r="CG170" s="238" t="str">
        <f t="shared" si="190"/>
        <v/>
      </c>
      <c r="CI170" s="238" t="str">
        <f t="shared" si="190"/>
        <v/>
      </c>
      <c r="CK170" s="238" t="str">
        <f t="shared" si="191"/>
        <v/>
      </c>
      <c r="CM170" s="238" t="str">
        <f t="shared" si="192"/>
        <v/>
      </c>
      <c r="CO170" s="238" t="str">
        <f t="shared" si="193"/>
        <v/>
      </c>
      <c r="CQ170" s="238" t="str">
        <f t="shared" si="194"/>
        <v/>
      </c>
      <c r="CS170" s="238" t="str">
        <f t="shared" si="195"/>
        <v/>
      </c>
      <c r="CU170" s="238" t="str">
        <f t="shared" si="196"/>
        <v/>
      </c>
      <c r="CW170" s="238" t="str">
        <f t="shared" si="197"/>
        <v/>
      </c>
      <c r="CY170" s="238" t="str">
        <f t="shared" si="198"/>
        <v/>
      </c>
      <c r="DA170" s="238" t="str">
        <f t="shared" si="199"/>
        <v/>
      </c>
      <c r="DC170" s="238" t="str">
        <f t="shared" si="200"/>
        <v/>
      </c>
      <c r="DE170" s="238" t="str">
        <f t="shared" si="201"/>
        <v/>
      </c>
      <c r="DG170" s="238" t="str">
        <f t="shared" si="202"/>
        <v/>
      </c>
      <c r="DI170" s="238" t="str">
        <f t="shared" si="203"/>
        <v/>
      </c>
      <c r="DK170" s="238" t="str">
        <f t="shared" si="204"/>
        <v/>
      </c>
      <c r="DM170" s="238" t="str">
        <f t="shared" si="205"/>
        <v/>
      </c>
      <c r="DO170" s="238" t="str">
        <f t="shared" si="206"/>
        <v/>
      </c>
      <c r="DQ170" s="238" t="str">
        <f t="shared" si="207"/>
        <v/>
      </c>
      <c r="DS170" s="238" t="str">
        <f t="shared" si="208"/>
        <v/>
      </c>
      <c r="DU170" s="238" t="str">
        <f t="shared" si="209"/>
        <v/>
      </c>
      <c r="DW170" s="238" t="str">
        <f t="shared" si="209"/>
        <v/>
      </c>
      <c r="DY170" s="238" t="str">
        <f t="shared" si="210"/>
        <v/>
      </c>
      <c r="EA170" s="238" t="str">
        <f t="shared" si="211"/>
        <v/>
      </c>
      <c r="EC170" s="238" t="str">
        <f t="shared" si="212"/>
        <v/>
      </c>
      <c r="EE170" s="238" t="str">
        <f t="shared" si="213"/>
        <v/>
      </c>
      <c r="EG170" s="238" t="str">
        <f t="shared" si="214"/>
        <v/>
      </c>
      <c r="EI170" s="238" t="str">
        <f t="shared" si="215"/>
        <v/>
      </c>
      <c r="EK170" s="238" t="str">
        <f t="shared" si="216"/>
        <v/>
      </c>
      <c r="EM170" s="238" t="str">
        <f t="shared" si="217"/>
        <v/>
      </c>
      <c r="EO170" s="238" t="str">
        <f t="shared" si="218"/>
        <v/>
      </c>
      <c r="EQ170" s="238" t="str">
        <f t="shared" si="219"/>
        <v/>
      </c>
      <c r="ES170" s="238" t="str">
        <f t="shared" si="220"/>
        <v/>
      </c>
      <c r="EU170" s="238" t="str">
        <f t="shared" si="221"/>
        <v/>
      </c>
      <c r="EW170" s="238" t="str">
        <f t="shared" si="222"/>
        <v/>
      </c>
      <c r="EY170" s="238" t="str">
        <f t="shared" si="223"/>
        <v/>
      </c>
      <c r="FA170" s="238" t="str">
        <f t="shared" si="224"/>
        <v/>
      </c>
      <c r="FC170" s="238" t="str">
        <f t="shared" si="225"/>
        <v/>
      </c>
      <c r="FE170" s="238" t="str">
        <f t="shared" si="226"/>
        <v/>
      </c>
      <c r="FG170" s="238" t="str">
        <f t="shared" si="227"/>
        <v/>
      </c>
    </row>
    <row r="171" spans="5:163" x14ac:dyDescent="0.25">
      <c r="E171" s="238" t="str">
        <f t="shared" si="152"/>
        <v/>
      </c>
      <c r="G171" s="238" t="str">
        <f t="shared" si="152"/>
        <v/>
      </c>
      <c r="I171" s="238" t="str">
        <f t="shared" si="153"/>
        <v/>
      </c>
      <c r="K171" s="238" t="str">
        <f t="shared" si="154"/>
        <v/>
      </c>
      <c r="M171" s="238" t="str">
        <f t="shared" si="155"/>
        <v/>
      </c>
      <c r="O171" s="238" t="str">
        <f t="shared" si="156"/>
        <v/>
      </c>
      <c r="Q171" s="238" t="str">
        <f t="shared" si="157"/>
        <v/>
      </c>
      <c r="S171" s="238" t="str">
        <f t="shared" si="158"/>
        <v/>
      </c>
      <c r="U171" s="238" t="str">
        <f t="shared" si="159"/>
        <v/>
      </c>
      <c r="W171" s="238" t="str">
        <f t="shared" si="160"/>
        <v/>
      </c>
      <c r="Y171" s="238" t="str">
        <f t="shared" si="161"/>
        <v/>
      </c>
      <c r="AA171" s="238" t="str">
        <f t="shared" si="162"/>
        <v/>
      </c>
      <c r="AC171" s="238" t="str">
        <f t="shared" si="163"/>
        <v/>
      </c>
      <c r="AE171" s="238" t="str">
        <f t="shared" si="164"/>
        <v/>
      </c>
      <c r="AG171" s="238" t="str">
        <f t="shared" si="165"/>
        <v/>
      </c>
      <c r="AI171" s="238" t="str">
        <f t="shared" si="166"/>
        <v/>
      </c>
      <c r="AK171" s="238" t="str">
        <f t="shared" si="167"/>
        <v/>
      </c>
      <c r="AM171" s="238" t="str">
        <f t="shared" si="168"/>
        <v/>
      </c>
      <c r="AO171" s="238" t="str">
        <f t="shared" si="169"/>
        <v/>
      </c>
      <c r="AQ171" s="238" t="str">
        <f t="shared" si="170"/>
        <v/>
      </c>
      <c r="AS171" s="238" t="str">
        <f t="shared" si="171"/>
        <v/>
      </c>
      <c r="AU171" s="238" t="str">
        <f t="shared" si="171"/>
        <v/>
      </c>
      <c r="AW171" s="238" t="str">
        <f t="shared" si="172"/>
        <v/>
      </c>
      <c r="AY171" s="238" t="str">
        <f t="shared" si="173"/>
        <v/>
      </c>
      <c r="BA171" s="238" t="str">
        <f t="shared" si="174"/>
        <v/>
      </c>
      <c r="BC171" s="238" t="str">
        <f t="shared" si="175"/>
        <v/>
      </c>
      <c r="BE171" s="238" t="str">
        <f t="shared" si="176"/>
        <v/>
      </c>
      <c r="BG171" s="238" t="str">
        <f t="shared" si="177"/>
        <v/>
      </c>
      <c r="BI171" s="238" t="str">
        <f t="shared" si="178"/>
        <v/>
      </c>
      <c r="BK171" s="238" t="str">
        <f t="shared" si="179"/>
        <v/>
      </c>
      <c r="BM171" s="238" t="str">
        <f t="shared" si="180"/>
        <v/>
      </c>
      <c r="BO171" s="238" t="str">
        <f t="shared" si="181"/>
        <v/>
      </c>
      <c r="BQ171" s="238" t="str">
        <f t="shared" si="182"/>
        <v/>
      </c>
      <c r="BS171" s="238" t="str">
        <f t="shared" si="183"/>
        <v/>
      </c>
      <c r="BU171" s="238" t="str">
        <f t="shared" si="184"/>
        <v/>
      </c>
      <c r="BW171" s="238" t="str">
        <f t="shared" si="185"/>
        <v/>
      </c>
      <c r="BY171" s="238" t="str">
        <f t="shared" si="186"/>
        <v/>
      </c>
      <c r="CA171" s="238" t="str">
        <f t="shared" si="187"/>
        <v/>
      </c>
      <c r="CC171" s="238" t="str">
        <f t="shared" si="188"/>
        <v/>
      </c>
      <c r="CE171" s="238" t="str">
        <f t="shared" si="189"/>
        <v/>
      </c>
      <c r="CG171" s="238" t="str">
        <f t="shared" si="190"/>
        <v/>
      </c>
      <c r="CI171" s="238" t="str">
        <f t="shared" si="190"/>
        <v/>
      </c>
      <c r="CK171" s="238" t="str">
        <f t="shared" si="191"/>
        <v/>
      </c>
      <c r="CM171" s="238" t="str">
        <f t="shared" si="192"/>
        <v/>
      </c>
      <c r="CO171" s="238" t="str">
        <f t="shared" si="193"/>
        <v/>
      </c>
      <c r="CQ171" s="238" t="str">
        <f t="shared" si="194"/>
        <v/>
      </c>
      <c r="CS171" s="238" t="str">
        <f t="shared" si="195"/>
        <v/>
      </c>
      <c r="CU171" s="238" t="str">
        <f t="shared" si="196"/>
        <v/>
      </c>
      <c r="CW171" s="238" t="str">
        <f t="shared" si="197"/>
        <v/>
      </c>
      <c r="CY171" s="238" t="str">
        <f t="shared" si="198"/>
        <v/>
      </c>
      <c r="DA171" s="238" t="str">
        <f t="shared" si="199"/>
        <v/>
      </c>
      <c r="DC171" s="238" t="str">
        <f t="shared" si="200"/>
        <v/>
      </c>
      <c r="DE171" s="238" t="str">
        <f t="shared" si="201"/>
        <v/>
      </c>
      <c r="DG171" s="238" t="str">
        <f t="shared" si="202"/>
        <v/>
      </c>
      <c r="DI171" s="238" t="str">
        <f t="shared" si="203"/>
        <v/>
      </c>
      <c r="DK171" s="238" t="str">
        <f t="shared" si="204"/>
        <v/>
      </c>
      <c r="DM171" s="238" t="str">
        <f t="shared" si="205"/>
        <v/>
      </c>
      <c r="DO171" s="238" t="str">
        <f t="shared" si="206"/>
        <v/>
      </c>
      <c r="DQ171" s="238" t="str">
        <f t="shared" si="207"/>
        <v/>
      </c>
      <c r="DS171" s="238" t="str">
        <f t="shared" si="208"/>
        <v/>
      </c>
      <c r="DU171" s="238" t="str">
        <f t="shared" si="209"/>
        <v/>
      </c>
      <c r="DW171" s="238" t="str">
        <f t="shared" si="209"/>
        <v/>
      </c>
      <c r="DY171" s="238" t="str">
        <f t="shared" si="210"/>
        <v/>
      </c>
      <c r="EA171" s="238" t="str">
        <f t="shared" si="211"/>
        <v/>
      </c>
      <c r="EC171" s="238" t="str">
        <f t="shared" si="212"/>
        <v/>
      </c>
      <c r="EE171" s="238" t="str">
        <f t="shared" si="213"/>
        <v/>
      </c>
      <c r="EG171" s="238" t="str">
        <f t="shared" si="214"/>
        <v/>
      </c>
      <c r="EI171" s="238" t="str">
        <f t="shared" si="215"/>
        <v/>
      </c>
      <c r="EK171" s="238" t="str">
        <f t="shared" si="216"/>
        <v/>
      </c>
      <c r="EM171" s="238" t="str">
        <f t="shared" si="217"/>
        <v/>
      </c>
      <c r="EO171" s="238" t="str">
        <f t="shared" si="218"/>
        <v/>
      </c>
      <c r="EQ171" s="238" t="str">
        <f t="shared" si="219"/>
        <v/>
      </c>
      <c r="ES171" s="238" t="str">
        <f t="shared" si="220"/>
        <v/>
      </c>
      <c r="EU171" s="238" t="str">
        <f t="shared" si="221"/>
        <v/>
      </c>
      <c r="EW171" s="238" t="str">
        <f t="shared" si="222"/>
        <v/>
      </c>
      <c r="EY171" s="238" t="str">
        <f t="shared" si="223"/>
        <v/>
      </c>
      <c r="FA171" s="238" t="str">
        <f t="shared" si="224"/>
        <v/>
      </c>
      <c r="FC171" s="238" t="str">
        <f t="shared" si="225"/>
        <v/>
      </c>
      <c r="FE171" s="238" t="str">
        <f t="shared" si="226"/>
        <v/>
      </c>
      <c r="FG171" s="238" t="str">
        <f t="shared" si="227"/>
        <v/>
      </c>
    </row>
    <row r="172" spans="5:163" x14ac:dyDescent="0.25">
      <c r="E172" s="238" t="str">
        <f t="shared" si="152"/>
        <v/>
      </c>
      <c r="G172" s="238" t="str">
        <f t="shared" si="152"/>
        <v/>
      </c>
      <c r="I172" s="238" t="str">
        <f t="shared" si="153"/>
        <v/>
      </c>
      <c r="K172" s="238" t="str">
        <f t="shared" si="154"/>
        <v/>
      </c>
      <c r="M172" s="238" t="str">
        <f t="shared" si="155"/>
        <v/>
      </c>
      <c r="O172" s="238" t="str">
        <f t="shared" si="156"/>
        <v/>
      </c>
      <c r="Q172" s="238" t="str">
        <f t="shared" si="157"/>
        <v/>
      </c>
      <c r="S172" s="238" t="str">
        <f t="shared" si="158"/>
        <v/>
      </c>
      <c r="U172" s="238" t="str">
        <f t="shared" si="159"/>
        <v/>
      </c>
      <c r="W172" s="238" t="str">
        <f t="shared" si="160"/>
        <v/>
      </c>
      <c r="Y172" s="238" t="str">
        <f t="shared" si="161"/>
        <v/>
      </c>
      <c r="AA172" s="238" t="str">
        <f t="shared" si="162"/>
        <v/>
      </c>
      <c r="AC172" s="238" t="str">
        <f t="shared" si="163"/>
        <v/>
      </c>
      <c r="AE172" s="238" t="str">
        <f t="shared" si="164"/>
        <v/>
      </c>
      <c r="AG172" s="238" t="str">
        <f t="shared" si="165"/>
        <v/>
      </c>
      <c r="AI172" s="238" t="str">
        <f t="shared" si="166"/>
        <v/>
      </c>
      <c r="AK172" s="238" t="str">
        <f t="shared" si="167"/>
        <v/>
      </c>
      <c r="AM172" s="238" t="str">
        <f t="shared" si="168"/>
        <v/>
      </c>
      <c r="AO172" s="238" t="str">
        <f t="shared" si="169"/>
        <v/>
      </c>
      <c r="AQ172" s="238" t="str">
        <f t="shared" si="170"/>
        <v/>
      </c>
      <c r="AS172" s="238" t="str">
        <f t="shared" si="171"/>
        <v/>
      </c>
      <c r="AU172" s="238" t="str">
        <f t="shared" si="171"/>
        <v/>
      </c>
      <c r="AW172" s="238" t="str">
        <f t="shared" si="172"/>
        <v/>
      </c>
      <c r="AY172" s="238" t="str">
        <f t="shared" si="173"/>
        <v/>
      </c>
      <c r="BA172" s="238" t="str">
        <f t="shared" si="174"/>
        <v/>
      </c>
      <c r="BC172" s="238" t="str">
        <f t="shared" si="175"/>
        <v/>
      </c>
      <c r="BE172" s="238" t="str">
        <f t="shared" si="176"/>
        <v/>
      </c>
      <c r="BG172" s="238" t="str">
        <f t="shared" si="177"/>
        <v/>
      </c>
      <c r="BI172" s="238" t="str">
        <f t="shared" si="178"/>
        <v/>
      </c>
      <c r="BK172" s="238" t="str">
        <f t="shared" si="179"/>
        <v/>
      </c>
      <c r="BM172" s="238" t="str">
        <f t="shared" si="180"/>
        <v/>
      </c>
      <c r="BO172" s="238" t="str">
        <f t="shared" si="181"/>
        <v/>
      </c>
      <c r="BQ172" s="238" t="str">
        <f t="shared" si="182"/>
        <v/>
      </c>
      <c r="BS172" s="238" t="str">
        <f t="shared" si="183"/>
        <v/>
      </c>
      <c r="BU172" s="238" t="str">
        <f t="shared" si="184"/>
        <v/>
      </c>
      <c r="BW172" s="238" t="str">
        <f t="shared" si="185"/>
        <v/>
      </c>
      <c r="BY172" s="238" t="str">
        <f t="shared" si="186"/>
        <v/>
      </c>
      <c r="CA172" s="238" t="str">
        <f t="shared" si="187"/>
        <v/>
      </c>
      <c r="CC172" s="238" t="str">
        <f t="shared" si="188"/>
        <v/>
      </c>
      <c r="CE172" s="238" t="str">
        <f t="shared" si="189"/>
        <v/>
      </c>
      <c r="CG172" s="238" t="str">
        <f t="shared" si="190"/>
        <v/>
      </c>
      <c r="CI172" s="238" t="str">
        <f t="shared" si="190"/>
        <v/>
      </c>
      <c r="CK172" s="238" t="str">
        <f t="shared" si="191"/>
        <v/>
      </c>
      <c r="CM172" s="238" t="str">
        <f t="shared" si="192"/>
        <v/>
      </c>
      <c r="CO172" s="238" t="str">
        <f t="shared" si="193"/>
        <v/>
      </c>
      <c r="CQ172" s="238" t="str">
        <f t="shared" si="194"/>
        <v/>
      </c>
      <c r="CS172" s="238" t="str">
        <f t="shared" si="195"/>
        <v/>
      </c>
      <c r="CU172" s="238" t="str">
        <f t="shared" si="196"/>
        <v/>
      </c>
      <c r="CW172" s="238" t="str">
        <f t="shared" si="197"/>
        <v/>
      </c>
      <c r="CY172" s="238" t="str">
        <f t="shared" si="198"/>
        <v/>
      </c>
      <c r="DA172" s="238" t="str">
        <f t="shared" si="199"/>
        <v/>
      </c>
      <c r="DC172" s="238" t="str">
        <f t="shared" si="200"/>
        <v/>
      </c>
      <c r="DE172" s="238" t="str">
        <f t="shared" si="201"/>
        <v/>
      </c>
      <c r="DG172" s="238" t="str">
        <f t="shared" si="202"/>
        <v/>
      </c>
      <c r="DI172" s="238" t="str">
        <f t="shared" si="203"/>
        <v/>
      </c>
      <c r="DK172" s="238" t="str">
        <f t="shared" si="204"/>
        <v/>
      </c>
      <c r="DM172" s="238" t="str">
        <f t="shared" si="205"/>
        <v/>
      </c>
      <c r="DO172" s="238" t="str">
        <f t="shared" si="206"/>
        <v/>
      </c>
      <c r="DQ172" s="238" t="str">
        <f t="shared" si="207"/>
        <v/>
      </c>
      <c r="DS172" s="238" t="str">
        <f t="shared" si="208"/>
        <v/>
      </c>
      <c r="DU172" s="238" t="str">
        <f t="shared" si="209"/>
        <v/>
      </c>
      <c r="DW172" s="238" t="str">
        <f t="shared" si="209"/>
        <v/>
      </c>
      <c r="DY172" s="238" t="str">
        <f t="shared" si="210"/>
        <v/>
      </c>
      <c r="EA172" s="238" t="str">
        <f t="shared" si="211"/>
        <v/>
      </c>
      <c r="EC172" s="238" t="str">
        <f t="shared" si="212"/>
        <v/>
      </c>
      <c r="EE172" s="238" t="str">
        <f t="shared" si="213"/>
        <v/>
      </c>
      <c r="EG172" s="238" t="str">
        <f t="shared" si="214"/>
        <v/>
      </c>
      <c r="EI172" s="238" t="str">
        <f t="shared" si="215"/>
        <v/>
      </c>
      <c r="EK172" s="238" t="str">
        <f t="shared" si="216"/>
        <v/>
      </c>
      <c r="EM172" s="238" t="str">
        <f t="shared" si="217"/>
        <v/>
      </c>
      <c r="EO172" s="238" t="str">
        <f t="shared" si="218"/>
        <v/>
      </c>
      <c r="EQ172" s="238" t="str">
        <f t="shared" si="219"/>
        <v/>
      </c>
      <c r="ES172" s="238" t="str">
        <f t="shared" si="220"/>
        <v/>
      </c>
      <c r="EU172" s="238" t="str">
        <f t="shared" si="221"/>
        <v/>
      </c>
      <c r="EW172" s="238" t="str">
        <f t="shared" si="222"/>
        <v/>
      </c>
      <c r="EY172" s="238" t="str">
        <f t="shared" si="223"/>
        <v/>
      </c>
      <c r="FA172" s="238" t="str">
        <f t="shared" si="224"/>
        <v/>
      </c>
      <c r="FC172" s="238" t="str">
        <f t="shared" si="225"/>
        <v/>
      </c>
      <c r="FE172" s="238" t="str">
        <f t="shared" si="226"/>
        <v/>
      </c>
      <c r="FG172" s="238" t="str">
        <f t="shared" si="227"/>
        <v/>
      </c>
    </row>
    <row r="173" spans="5:163" x14ac:dyDescent="0.25">
      <c r="E173" s="238" t="str">
        <f t="shared" si="152"/>
        <v/>
      </c>
      <c r="G173" s="238" t="str">
        <f t="shared" si="152"/>
        <v/>
      </c>
      <c r="I173" s="238" t="str">
        <f t="shared" si="153"/>
        <v/>
      </c>
      <c r="K173" s="238" t="str">
        <f t="shared" si="154"/>
        <v/>
      </c>
      <c r="M173" s="238" t="str">
        <f t="shared" si="155"/>
        <v/>
      </c>
      <c r="O173" s="238" t="str">
        <f t="shared" si="156"/>
        <v/>
      </c>
      <c r="Q173" s="238" t="str">
        <f t="shared" si="157"/>
        <v/>
      </c>
      <c r="S173" s="238" t="str">
        <f t="shared" si="158"/>
        <v/>
      </c>
      <c r="U173" s="238" t="str">
        <f t="shared" si="159"/>
        <v/>
      </c>
      <c r="W173" s="238" t="str">
        <f t="shared" si="160"/>
        <v/>
      </c>
      <c r="Y173" s="238" t="str">
        <f t="shared" si="161"/>
        <v/>
      </c>
      <c r="AA173" s="238" t="str">
        <f t="shared" si="162"/>
        <v/>
      </c>
      <c r="AC173" s="238" t="str">
        <f t="shared" si="163"/>
        <v/>
      </c>
      <c r="AE173" s="238" t="str">
        <f t="shared" si="164"/>
        <v/>
      </c>
      <c r="AG173" s="238" t="str">
        <f t="shared" si="165"/>
        <v/>
      </c>
      <c r="AI173" s="238" t="str">
        <f t="shared" si="166"/>
        <v/>
      </c>
      <c r="AK173" s="238" t="str">
        <f t="shared" si="167"/>
        <v/>
      </c>
      <c r="AM173" s="238" t="str">
        <f t="shared" si="168"/>
        <v/>
      </c>
      <c r="AO173" s="238" t="str">
        <f t="shared" si="169"/>
        <v/>
      </c>
      <c r="AQ173" s="238" t="str">
        <f t="shared" si="170"/>
        <v/>
      </c>
      <c r="AS173" s="238" t="str">
        <f t="shared" si="171"/>
        <v/>
      </c>
      <c r="AU173" s="238" t="str">
        <f t="shared" si="171"/>
        <v/>
      </c>
      <c r="AW173" s="238" t="str">
        <f t="shared" si="172"/>
        <v/>
      </c>
      <c r="AY173" s="238" t="str">
        <f t="shared" si="173"/>
        <v/>
      </c>
      <c r="BA173" s="238" t="str">
        <f t="shared" si="174"/>
        <v/>
      </c>
      <c r="BC173" s="238" t="str">
        <f t="shared" si="175"/>
        <v/>
      </c>
      <c r="BE173" s="238" t="str">
        <f t="shared" si="176"/>
        <v/>
      </c>
      <c r="BG173" s="238" t="str">
        <f t="shared" si="177"/>
        <v/>
      </c>
      <c r="BI173" s="238" t="str">
        <f t="shared" si="178"/>
        <v/>
      </c>
      <c r="BK173" s="238" t="str">
        <f t="shared" si="179"/>
        <v/>
      </c>
      <c r="BM173" s="238" t="str">
        <f t="shared" si="180"/>
        <v/>
      </c>
      <c r="BO173" s="238" t="str">
        <f t="shared" si="181"/>
        <v/>
      </c>
      <c r="BQ173" s="238" t="str">
        <f t="shared" si="182"/>
        <v/>
      </c>
      <c r="BS173" s="238" t="str">
        <f t="shared" si="183"/>
        <v/>
      </c>
      <c r="BU173" s="238" t="str">
        <f t="shared" si="184"/>
        <v/>
      </c>
      <c r="BW173" s="238" t="str">
        <f t="shared" si="185"/>
        <v/>
      </c>
      <c r="BY173" s="238" t="str">
        <f t="shared" si="186"/>
        <v/>
      </c>
      <c r="CA173" s="238" t="str">
        <f t="shared" si="187"/>
        <v/>
      </c>
      <c r="CC173" s="238" t="str">
        <f t="shared" si="188"/>
        <v/>
      </c>
      <c r="CE173" s="238" t="str">
        <f t="shared" si="189"/>
        <v/>
      </c>
      <c r="CG173" s="238" t="str">
        <f t="shared" si="190"/>
        <v/>
      </c>
      <c r="CI173" s="238" t="str">
        <f t="shared" si="190"/>
        <v/>
      </c>
      <c r="CK173" s="238" t="str">
        <f t="shared" si="191"/>
        <v/>
      </c>
      <c r="CM173" s="238" t="str">
        <f t="shared" si="192"/>
        <v/>
      </c>
      <c r="CO173" s="238" t="str">
        <f t="shared" si="193"/>
        <v/>
      </c>
      <c r="CQ173" s="238" t="str">
        <f t="shared" si="194"/>
        <v/>
      </c>
      <c r="CS173" s="238" t="str">
        <f t="shared" si="195"/>
        <v/>
      </c>
      <c r="CU173" s="238" t="str">
        <f t="shared" si="196"/>
        <v/>
      </c>
      <c r="CW173" s="238" t="str">
        <f t="shared" si="197"/>
        <v/>
      </c>
      <c r="CY173" s="238" t="str">
        <f t="shared" si="198"/>
        <v/>
      </c>
      <c r="DA173" s="238" t="str">
        <f t="shared" si="199"/>
        <v/>
      </c>
      <c r="DC173" s="238" t="str">
        <f t="shared" si="200"/>
        <v/>
      </c>
      <c r="DE173" s="238" t="str">
        <f t="shared" si="201"/>
        <v/>
      </c>
      <c r="DG173" s="238" t="str">
        <f t="shared" si="202"/>
        <v/>
      </c>
      <c r="DI173" s="238" t="str">
        <f t="shared" si="203"/>
        <v/>
      </c>
      <c r="DK173" s="238" t="str">
        <f t="shared" si="204"/>
        <v/>
      </c>
      <c r="DM173" s="238" t="str">
        <f t="shared" si="205"/>
        <v/>
      </c>
      <c r="DO173" s="238" t="str">
        <f t="shared" si="206"/>
        <v/>
      </c>
      <c r="DQ173" s="238" t="str">
        <f t="shared" si="207"/>
        <v/>
      </c>
      <c r="DS173" s="238" t="str">
        <f t="shared" si="208"/>
        <v/>
      </c>
      <c r="DU173" s="238" t="str">
        <f t="shared" si="209"/>
        <v/>
      </c>
      <c r="DW173" s="238" t="str">
        <f t="shared" si="209"/>
        <v/>
      </c>
      <c r="DY173" s="238" t="str">
        <f t="shared" si="210"/>
        <v/>
      </c>
      <c r="EA173" s="238" t="str">
        <f t="shared" si="211"/>
        <v/>
      </c>
      <c r="EC173" s="238" t="str">
        <f t="shared" si="212"/>
        <v/>
      </c>
      <c r="EE173" s="238" t="str">
        <f t="shared" si="213"/>
        <v/>
      </c>
      <c r="EG173" s="238" t="str">
        <f t="shared" si="214"/>
        <v/>
      </c>
      <c r="EI173" s="238" t="str">
        <f t="shared" si="215"/>
        <v/>
      </c>
      <c r="EK173" s="238" t="str">
        <f t="shared" si="216"/>
        <v/>
      </c>
      <c r="EM173" s="238" t="str">
        <f t="shared" si="217"/>
        <v/>
      </c>
      <c r="EO173" s="238" t="str">
        <f t="shared" si="218"/>
        <v/>
      </c>
      <c r="EQ173" s="238" t="str">
        <f t="shared" si="219"/>
        <v/>
      </c>
      <c r="ES173" s="238" t="str">
        <f t="shared" si="220"/>
        <v/>
      </c>
      <c r="EU173" s="238" t="str">
        <f t="shared" si="221"/>
        <v/>
      </c>
      <c r="EW173" s="238" t="str">
        <f t="shared" si="222"/>
        <v/>
      </c>
      <c r="EY173" s="238" t="str">
        <f t="shared" si="223"/>
        <v/>
      </c>
      <c r="FA173" s="238" t="str">
        <f t="shared" si="224"/>
        <v/>
      </c>
      <c r="FC173" s="238" t="str">
        <f t="shared" si="225"/>
        <v/>
      </c>
      <c r="FE173" s="238" t="str">
        <f t="shared" si="226"/>
        <v/>
      </c>
      <c r="FG173" s="238" t="str">
        <f t="shared" si="227"/>
        <v/>
      </c>
    </row>
    <row r="174" spans="5:163" x14ac:dyDescent="0.25">
      <c r="E174" s="238" t="str">
        <f t="shared" si="152"/>
        <v/>
      </c>
      <c r="G174" s="238" t="str">
        <f t="shared" si="152"/>
        <v/>
      </c>
      <c r="I174" s="238" t="str">
        <f t="shared" si="153"/>
        <v/>
      </c>
      <c r="K174" s="238" t="str">
        <f t="shared" si="154"/>
        <v/>
      </c>
      <c r="M174" s="238" t="str">
        <f t="shared" si="155"/>
        <v/>
      </c>
      <c r="O174" s="238" t="str">
        <f t="shared" si="156"/>
        <v/>
      </c>
      <c r="Q174" s="238" t="str">
        <f t="shared" si="157"/>
        <v/>
      </c>
      <c r="S174" s="238" t="str">
        <f t="shared" si="158"/>
        <v/>
      </c>
      <c r="U174" s="238" t="str">
        <f t="shared" si="159"/>
        <v/>
      </c>
      <c r="W174" s="238" t="str">
        <f t="shared" si="160"/>
        <v/>
      </c>
      <c r="Y174" s="238" t="str">
        <f t="shared" si="161"/>
        <v/>
      </c>
      <c r="AA174" s="238" t="str">
        <f t="shared" si="162"/>
        <v/>
      </c>
      <c r="AC174" s="238" t="str">
        <f t="shared" si="163"/>
        <v/>
      </c>
      <c r="AE174" s="238" t="str">
        <f t="shared" si="164"/>
        <v/>
      </c>
      <c r="AG174" s="238" t="str">
        <f t="shared" si="165"/>
        <v/>
      </c>
      <c r="AI174" s="238" t="str">
        <f t="shared" si="166"/>
        <v/>
      </c>
      <c r="AK174" s="238" t="str">
        <f t="shared" si="167"/>
        <v/>
      </c>
      <c r="AM174" s="238" t="str">
        <f t="shared" si="168"/>
        <v/>
      </c>
      <c r="AO174" s="238" t="str">
        <f t="shared" si="169"/>
        <v/>
      </c>
      <c r="AQ174" s="238" t="str">
        <f t="shared" si="170"/>
        <v/>
      </c>
      <c r="AS174" s="238" t="str">
        <f t="shared" si="171"/>
        <v/>
      </c>
      <c r="AU174" s="238" t="str">
        <f t="shared" si="171"/>
        <v/>
      </c>
      <c r="AW174" s="238" t="str">
        <f t="shared" si="172"/>
        <v/>
      </c>
      <c r="AY174" s="238" t="str">
        <f t="shared" si="173"/>
        <v/>
      </c>
      <c r="BA174" s="238" t="str">
        <f t="shared" si="174"/>
        <v/>
      </c>
      <c r="BC174" s="238" t="str">
        <f t="shared" si="175"/>
        <v/>
      </c>
      <c r="BE174" s="238" t="str">
        <f t="shared" si="176"/>
        <v/>
      </c>
      <c r="BG174" s="238" t="str">
        <f t="shared" si="177"/>
        <v/>
      </c>
      <c r="BI174" s="238" t="str">
        <f t="shared" si="178"/>
        <v/>
      </c>
      <c r="BK174" s="238" t="str">
        <f t="shared" si="179"/>
        <v/>
      </c>
      <c r="BM174" s="238" t="str">
        <f t="shared" si="180"/>
        <v/>
      </c>
      <c r="BO174" s="238" t="str">
        <f t="shared" si="181"/>
        <v/>
      </c>
      <c r="BQ174" s="238" t="str">
        <f t="shared" si="182"/>
        <v/>
      </c>
      <c r="BS174" s="238" t="str">
        <f t="shared" si="183"/>
        <v/>
      </c>
      <c r="BU174" s="238" t="str">
        <f t="shared" si="184"/>
        <v/>
      </c>
      <c r="BW174" s="238" t="str">
        <f t="shared" si="185"/>
        <v/>
      </c>
      <c r="BY174" s="238" t="str">
        <f t="shared" si="186"/>
        <v/>
      </c>
      <c r="CA174" s="238" t="str">
        <f t="shared" si="187"/>
        <v/>
      </c>
      <c r="CC174" s="238" t="str">
        <f t="shared" si="188"/>
        <v/>
      </c>
      <c r="CE174" s="238" t="str">
        <f t="shared" si="189"/>
        <v/>
      </c>
      <c r="CG174" s="238" t="str">
        <f t="shared" si="190"/>
        <v/>
      </c>
      <c r="CI174" s="238" t="str">
        <f t="shared" si="190"/>
        <v/>
      </c>
      <c r="CK174" s="238" t="str">
        <f t="shared" si="191"/>
        <v/>
      </c>
      <c r="CM174" s="238" t="str">
        <f t="shared" si="192"/>
        <v/>
      </c>
      <c r="CO174" s="238" t="str">
        <f t="shared" si="193"/>
        <v/>
      </c>
      <c r="CQ174" s="238" t="str">
        <f t="shared" si="194"/>
        <v/>
      </c>
      <c r="CS174" s="238" t="str">
        <f t="shared" si="195"/>
        <v/>
      </c>
      <c r="CU174" s="238" t="str">
        <f t="shared" si="196"/>
        <v/>
      </c>
      <c r="CW174" s="238" t="str">
        <f t="shared" si="197"/>
        <v/>
      </c>
      <c r="CY174" s="238" t="str">
        <f t="shared" si="198"/>
        <v/>
      </c>
      <c r="DA174" s="238" t="str">
        <f t="shared" si="199"/>
        <v/>
      </c>
      <c r="DC174" s="238" t="str">
        <f t="shared" si="200"/>
        <v/>
      </c>
      <c r="DE174" s="238" t="str">
        <f t="shared" si="201"/>
        <v/>
      </c>
      <c r="DG174" s="238" t="str">
        <f t="shared" si="202"/>
        <v/>
      </c>
      <c r="DI174" s="238" t="str">
        <f t="shared" si="203"/>
        <v/>
      </c>
      <c r="DK174" s="238" t="str">
        <f t="shared" si="204"/>
        <v/>
      </c>
      <c r="DM174" s="238" t="str">
        <f t="shared" si="205"/>
        <v/>
      </c>
      <c r="DO174" s="238" t="str">
        <f t="shared" si="206"/>
        <v/>
      </c>
      <c r="DQ174" s="238" t="str">
        <f t="shared" si="207"/>
        <v/>
      </c>
      <c r="DS174" s="238" t="str">
        <f t="shared" si="208"/>
        <v/>
      </c>
      <c r="DU174" s="238" t="str">
        <f t="shared" si="209"/>
        <v/>
      </c>
      <c r="DW174" s="238" t="str">
        <f t="shared" si="209"/>
        <v/>
      </c>
      <c r="DY174" s="238" t="str">
        <f t="shared" si="210"/>
        <v/>
      </c>
      <c r="EA174" s="238" t="str">
        <f t="shared" si="211"/>
        <v/>
      </c>
      <c r="EC174" s="238" t="str">
        <f t="shared" si="212"/>
        <v/>
      </c>
      <c r="EE174" s="238" t="str">
        <f t="shared" si="213"/>
        <v/>
      </c>
      <c r="EG174" s="238" t="str">
        <f t="shared" si="214"/>
        <v/>
      </c>
      <c r="EI174" s="238" t="str">
        <f t="shared" si="215"/>
        <v/>
      </c>
      <c r="EK174" s="238" t="str">
        <f t="shared" si="216"/>
        <v/>
      </c>
      <c r="EM174" s="238" t="str">
        <f t="shared" si="217"/>
        <v/>
      </c>
      <c r="EO174" s="238" t="str">
        <f t="shared" si="218"/>
        <v/>
      </c>
      <c r="EQ174" s="238" t="str">
        <f t="shared" si="219"/>
        <v/>
      </c>
      <c r="ES174" s="238" t="str">
        <f t="shared" si="220"/>
        <v/>
      </c>
      <c r="EU174" s="238" t="str">
        <f t="shared" si="221"/>
        <v/>
      </c>
      <c r="EW174" s="238" t="str">
        <f t="shared" si="222"/>
        <v/>
      </c>
      <c r="EY174" s="238" t="str">
        <f t="shared" si="223"/>
        <v/>
      </c>
      <c r="FA174" s="238" t="str">
        <f t="shared" si="224"/>
        <v/>
      </c>
      <c r="FC174" s="238" t="str">
        <f t="shared" si="225"/>
        <v/>
      </c>
      <c r="FE174" s="238" t="str">
        <f t="shared" si="226"/>
        <v/>
      </c>
      <c r="FG174" s="238" t="str">
        <f t="shared" si="227"/>
        <v/>
      </c>
    </row>
    <row r="175" spans="5:163" x14ac:dyDescent="0.25">
      <c r="E175" s="238" t="str">
        <f t="shared" si="152"/>
        <v/>
      </c>
      <c r="G175" s="238" t="str">
        <f t="shared" si="152"/>
        <v/>
      </c>
      <c r="I175" s="238" t="str">
        <f t="shared" si="153"/>
        <v/>
      </c>
      <c r="K175" s="238" t="str">
        <f t="shared" si="154"/>
        <v/>
      </c>
      <c r="M175" s="238" t="str">
        <f t="shared" si="155"/>
        <v/>
      </c>
      <c r="O175" s="238" t="str">
        <f t="shared" si="156"/>
        <v/>
      </c>
      <c r="Q175" s="238" t="str">
        <f t="shared" si="157"/>
        <v/>
      </c>
      <c r="S175" s="238" t="str">
        <f t="shared" si="158"/>
        <v/>
      </c>
      <c r="U175" s="238" t="str">
        <f t="shared" si="159"/>
        <v/>
      </c>
      <c r="W175" s="238" t="str">
        <f t="shared" si="160"/>
        <v/>
      </c>
      <c r="Y175" s="238" t="str">
        <f t="shared" si="161"/>
        <v/>
      </c>
      <c r="AA175" s="238" t="str">
        <f t="shared" si="162"/>
        <v/>
      </c>
      <c r="AC175" s="238" t="str">
        <f t="shared" si="163"/>
        <v/>
      </c>
      <c r="AE175" s="238" t="str">
        <f t="shared" si="164"/>
        <v/>
      </c>
      <c r="AG175" s="238" t="str">
        <f t="shared" si="165"/>
        <v/>
      </c>
      <c r="AI175" s="238" t="str">
        <f t="shared" si="166"/>
        <v/>
      </c>
      <c r="AK175" s="238" t="str">
        <f t="shared" si="167"/>
        <v/>
      </c>
      <c r="AM175" s="238" t="str">
        <f t="shared" si="168"/>
        <v/>
      </c>
      <c r="AO175" s="238" t="str">
        <f t="shared" si="169"/>
        <v/>
      </c>
      <c r="AQ175" s="238" t="str">
        <f t="shared" si="170"/>
        <v/>
      </c>
      <c r="AS175" s="238" t="str">
        <f t="shared" si="171"/>
        <v/>
      </c>
      <c r="AU175" s="238" t="str">
        <f t="shared" si="171"/>
        <v/>
      </c>
      <c r="AW175" s="238" t="str">
        <f t="shared" si="172"/>
        <v/>
      </c>
      <c r="AY175" s="238" t="str">
        <f t="shared" si="173"/>
        <v/>
      </c>
      <c r="BA175" s="238" t="str">
        <f t="shared" si="174"/>
        <v/>
      </c>
      <c r="BC175" s="238" t="str">
        <f t="shared" si="175"/>
        <v/>
      </c>
      <c r="BE175" s="238" t="str">
        <f t="shared" si="176"/>
        <v/>
      </c>
      <c r="BG175" s="238" t="str">
        <f t="shared" si="177"/>
        <v/>
      </c>
      <c r="BI175" s="238" t="str">
        <f t="shared" si="178"/>
        <v/>
      </c>
      <c r="BK175" s="238" t="str">
        <f t="shared" si="179"/>
        <v/>
      </c>
      <c r="BM175" s="238" t="str">
        <f t="shared" si="180"/>
        <v/>
      </c>
      <c r="BO175" s="238" t="str">
        <f t="shared" si="181"/>
        <v/>
      </c>
      <c r="BQ175" s="238" t="str">
        <f t="shared" si="182"/>
        <v/>
      </c>
      <c r="BS175" s="238" t="str">
        <f t="shared" si="183"/>
        <v/>
      </c>
      <c r="BU175" s="238" t="str">
        <f t="shared" si="184"/>
        <v/>
      </c>
      <c r="BW175" s="238" t="str">
        <f t="shared" si="185"/>
        <v/>
      </c>
      <c r="BY175" s="238" t="str">
        <f t="shared" si="186"/>
        <v/>
      </c>
      <c r="CA175" s="238" t="str">
        <f t="shared" si="187"/>
        <v/>
      </c>
      <c r="CC175" s="238" t="str">
        <f t="shared" si="188"/>
        <v/>
      </c>
      <c r="CE175" s="238" t="str">
        <f t="shared" si="189"/>
        <v/>
      </c>
      <c r="CG175" s="238" t="str">
        <f t="shared" si="190"/>
        <v/>
      </c>
      <c r="CI175" s="238" t="str">
        <f t="shared" si="190"/>
        <v/>
      </c>
      <c r="CK175" s="238" t="str">
        <f t="shared" si="191"/>
        <v/>
      </c>
      <c r="CM175" s="238" t="str">
        <f t="shared" si="192"/>
        <v/>
      </c>
      <c r="CO175" s="238" t="str">
        <f t="shared" si="193"/>
        <v/>
      </c>
      <c r="CQ175" s="238" t="str">
        <f t="shared" si="194"/>
        <v/>
      </c>
      <c r="CS175" s="238" t="str">
        <f t="shared" si="195"/>
        <v/>
      </c>
      <c r="CU175" s="238" t="str">
        <f t="shared" si="196"/>
        <v/>
      </c>
      <c r="CW175" s="238" t="str">
        <f t="shared" si="197"/>
        <v/>
      </c>
      <c r="CY175" s="238" t="str">
        <f t="shared" si="198"/>
        <v/>
      </c>
      <c r="DA175" s="238" t="str">
        <f t="shared" si="199"/>
        <v/>
      </c>
      <c r="DC175" s="238" t="str">
        <f t="shared" si="200"/>
        <v/>
      </c>
      <c r="DE175" s="238" t="str">
        <f t="shared" si="201"/>
        <v/>
      </c>
      <c r="DG175" s="238" t="str">
        <f t="shared" si="202"/>
        <v/>
      </c>
      <c r="DI175" s="238" t="str">
        <f t="shared" si="203"/>
        <v/>
      </c>
      <c r="DK175" s="238" t="str">
        <f t="shared" si="204"/>
        <v/>
      </c>
      <c r="DM175" s="238" t="str">
        <f t="shared" si="205"/>
        <v/>
      </c>
      <c r="DO175" s="238" t="str">
        <f t="shared" si="206"/>
        <v/>
      </c>
      <c r="DQ175" s="238" t="str">
        <f t="shared" si="207"/>
        <v/>
      </c>
      <c r="DS175" s="238" t="str">
        <f t="shared" si="208"/>
        <v/>
      </c>
      <c r="DU175" s="238" t="str">
        <f t="shared" si="209"/>
        <v/>
      </c>
      <c r="DW175" s="238" t="str">
        <f t="shared" si="209"/>
        <v/>
      </c>
      <c r="DY175" s="238" t="str">
        <f t="shared" si="210"/>
        <v/>
      </c>
      <c r="EA175" s="238" t="str">
        <f t="shared" si="211"/>
        <v/>
      </c>
      <c r="EC175" s="238" t="str">
        <f t="shared" si="212"/>
        <v/>
      </c>
      <c r="EE175" s="238" t="str">
        <f t="shared" si="213"/>
        <v/>
      </c>
      <c r="EG175" s="238" t="str">
        <f t="shared" si="214"/>
        <v/>
      </c>
      <c r="EI175" s="238" t="str">
        <f t="shared" si="215"/>
        <v/>
      </c>
      <c r="EK175" s="238" t="str">
        <f t="shared" si="216"/>
        <v/>
      </c>
      <c r="EM175" s="238" t="str">
        <f t="shared" si="217"/>
        <v/>
      </c>
      <c r="EO175" s="238" t="str">
        <f t="shared" si="218"/>
        <v/>
      </c>
      <c r="EQ175" s="238" t="str">
        <f t="shared" si="219"/>
        <v/>
      </c>
      <c r="ES175" s="238" t="str">
        <f t="shared" si="220"/>
        <v/>
      </c>
      <c r="EU175" s="238" t="str">
        <f t="shared" si="221"/>
        <v/>
      </c>
      <c r="EW175" s="238" t="str">
        <f t="shared" si="222"/>
        <v/>
      </c>
      <c r="EY175" s="238" t="str">
        <f t="shared" si="223"/>
        <v/>
      </c>
      <c r="FA175" s="238" t="str">
        <f t="shared" si="224"/>
        <v/>
      </c>
      <c r="FC175" s="238" t="str">
        <f t="shared" si="225"/>
        <v/>
      </c>
      <c r="FE175" s="238" t="str">
        <f t="shared" si="226"/>
        <v/>
      </c>
      <c r="FG175" s="238" t="str">
        <f t="shared" si="227"/>
        <v/>
      </c>
    </row>
    <row r="176" spans="5:163" x14ac:dyDescent="0.25">
      <c r="E176" s="238" t="str">
        <f t="shared" si="152"/>
        <v/>
      </c>
      <c r="G176" s="238" t="str">
        <f t="shared" si="152"/>
        <v/>
      </c>
      <c r="I176" s="238" t="str">
        <f t="shared" si="153"/>
        <v/>
      </c>
      <c r="K176" s="238" t="str">
        <f t="shared" si="154"/>
        <v/>
      </c>
      <c r="M176" s="238" t="str">
        <f t="shared" si="155"/>
        <v/>
      </c>
      <c r="O176" s="238" t="str">
        <f t="shared" si="156"/>
        <v/>
      </c>
      <c r="Q176" s="238" t="str">
        <f t="shared" si="157"/>
        <v/>
      </c>
      <c r="S176" s="238" t="str">
        <f t="shared" si="158"/>
        <v/>
      </c>
      <c r="U176" s="238" t="str">
        <f t="shared" si="159"/>
        <v/>
      </c>
      <c r="W176" s="238" t="str">
        <f t="shared" si="160"/>
        <v/>
      </c>
      <c r="Y176" s="238" t="str">
        <f t="shared" si="161"/>
        <v/>
      </c>
      <c r="AA176" s="238" t="str">
        <f t="shared" si="162"/>
        <v/>
      </c>
      <c r="AC176" s="238" t="str">
        <f t="shared" si="163"/>
        <v/>
      </c>
      <c r="AE176" s="238" t="str">
        <f t="shared" si="164"/>
        <v/>
      </c>
      <c r="AG176" s="238" t="str">
        <f t="shared" si="165"/>
        <v/>
      </c>
      <c r="AI176" s="238" t="str">
        <f t="shared" si="166"/>
        <v/>
      </c>
      <c r="AK176" s="238" t="str">
        <f t="shared" si="167"/>
        <v/>
      </c>
      <c r="AM176" s="238" t="str">
        <f t="shared" si="168"/>
        <v/>
      </c>
      <c r="AO176" s="238" t="str">
        <f t="shared" si="169"/>
        <v/>
      </c>
      <c r="AQ176" s="238" t="str">
        <f t="shared" si="170"/>
        <v/>
      </c>
      <c r="AS176" s="238" t="str">
        <f t="shared" si="171"/>
        <v/>
      </c>
      <c r="AU176" s="238" t="str">
        <f t="shared" si="171"/>
        <v/>
      </c>
      <c r="AW176" s="238" t="str">
        <f t="shared" si="172"/>
        <v/>
      </c>
      <c r="AY176" s="238" t="str">
        <f t="shared" si="173"/>
        <v/>
      </c>
      <c r="BA176" s="238" t="str">
        <f t="shared" si="174"/>
        <v/>
      </c>
      <c r="BC176" s="238" t="str">
        <f t="shared" si="175"/>
        <v/>
      </c>
      <c r="BE176" s="238" t="str">
        <f t="shared" si="176"/>
        <v/>
      </c>
      <c r="BG176" s="238" t="str">
        <f t="shared" si="177"/>
        <v/>
      </c>
      <c r="BI176" s="238" t="str">
        <f t="shared" si="178"/>
        <v/>
      </c>
      <c r="BK176" s="238" t="str">
        <f t="shared" si="179"/>
        <v/>
      </c>
      <c r="BM176" s="238" t="str">
        <f t="shared" si="180"/>
        <v/>
      </c>
      <c r="BO176" s="238" t="str">
        <f t="shared" si="181"/>
        <v/>
      </c>
      <c r="BQ176" s="238" t="str">
        <f t="shared" si="182"/>
        <v/>
      </c>
      <c r="BS176" s="238" t="str">
        <f t="shared" si="183"/>
        <v/>
      </c>
      <c r="BU176" s="238" t="str">
        <f t="shared" si="184"/>
        <v/>
      </c>
      <c r="BW176" s="238" t="str">
        <f t="shared" si="185"/>
        <v/>
      </c>
      <c r="BY176" s="238" t="str">
        <f t="shared" si="186"/>
        <v/>
      </c>
      <c r="CA176" s="238" t="str">
        <f t="shared" si="187"/>
        <v/>
      </c>
      <c r="CC176" s="238" t="str">
        <f t="shared" si="188"/>
        <v/>
      </c>
      <c r="CE176" s="238" t="str">
        <f t="shared" si="189"/>
        <v/>
      </c>
      <c r="CG176" s="238" t="str">
        <f t="shared" si="190"/>
        <v/>
      </c>
      <c r="CI176" s="238" t="str">
        <f t="shared" si="190"/>
        <v/>
      </c>
      <c r="CK176" s="238" t="str">
        <f t="shared" si="191"/>
        <v/>
      </c>
      <c r="CM176" s="238" t="str">
        <f t="shared" si="192"/>
        <v/>
      </c>
      <c r="CO176" s="238" t="str">
        <f t="shared" si="193"/>
        <v/>
      </c>
      <c r="CQ176" s="238" t="str">
        <f t="shared" si="194"/>
        <v/>
      </c>
      <c r="CS176" s="238" t="str">
        <f t="shared" si="195"/>
        <v/>
      </c>
      <c r="CU176" s="238" t="str">
        <f t="shared" si="196"/>
        <v/>
      </c>
      <c r="CW176" s="238" t="str">
        <f t="shared" si="197"/>
        <v/>
      </c>
      <c r="CY176" s="238" t="str">
        <f t="shared" si="198"/>
        <v/>
      </c>
      <c r="DA176" s="238" t="str">
        <f t="shared" si="199"/>
        <v/>
      </c>
      <c r="DC176" s="238" t="str">
        <f t="shared" si="200"/>
        <v/>
      </c>
      <c r="DE176" s="238" t="str">
        <f t="shared" si="201"/>
        <v/>
      </c>
      <c r="DG176" s="238" t="str">
        <f t="shared" si="202"/>
        <v/>
      </c>
      <c r="DI176" s="238" t="str">
        <f t="shared" si="203"/>
        <v/>
      </c>
      <c r="DK176" s="238" t="str">
        <f t="shared" si="204"/>
        <v/>
      </c>
      <c r="DM176" s="238" t="str">
        <f t="shared" si="205"/>
        <v/>
      </c>
      <c r="DO176" s="238" t="str">
        <f t="shared" si="206"/>
        <v/>
      </c>
      <c r="DQ176" s="238" t="str">
        <f t="shared" si="207"/>
        <v/>
      </c>
      <c r="DS176" s="238" t="str">
        <f t="shared" si="208"/>
        <v/>
      </c>
      <c r="DU176" s="238" t="str">
        <f t="shared" si="209"/>
        <v/>
      </c>
      <c r="DW176" s="238" t="str">
        <f t="shared" si="209"/>
        <v/>
      </c>
      <c r="DY176" s="238" t="str">
        <f t="shared" si="210"/>
        <v/>
      </c>
      <c r="EA176" s="238" t="str">
        <f t="shared" si="211"/>
        <v/>
      </c>
      <c r="EC176" s="238" t="str">
        <f t="shared" si="212"/>
        <v/>
      </c>
      <c r="EE176" s="238" t="str">
        <f t="shared" si="213"/>
        <v/>
      </c>
      <c r="EG176" s="238" t="str">
        <f t="shared" si="214"/>
        <v/>
      </c>
      <c r="EI176" s="238" t="str">
        <f t="shared" si="215"/>
        <v/>
      </c>
      <c r="EK176" s="238" t="str">
        <f t="shared" si="216"/>
        <v/>
      </c>
      <c r="EM176" s="238" t="str">
        <f t="shared" si="217"/>
        <v/>
      </c>
      <c r="EO176" s="238" t="str">
        <f t="shared" si="218"/>
        <v/>
      </c>
      <c r="EQ176" s="238" t="str">
        <f t="shared" si="219"/>
        <v/>
      </c>
      <c r="ES176" s="238" t="str">
        <f t="shared" si="220"/>
        <v/>
      </c>
      <c r="EU176" s="238" t="str">
        <f t="shared" si="221"/>
        <v/>
      </c>
      <c r="EW176" s="238" t="str">
        <f t="shared" si="222"/>
        <v/>
      </c>
      <c r="EY176" s="238" t="str">
        <f t="shared" si="223"/>
        <v/>
      </c>
      <c r="FA176" s="238" t="str">
        <f t="shared" si="224"/>
        <v/>
      </c>
      <c r="FC176" s="238" t="str">
        <f t="shared" si="225"/>
        <v/>
      </c>
      <c r="FE176" s="238" t="str">
        <f t="shared" si="226"/>
        <v/>
      </c>
      <c r="FG176" s="238" t="str">
        <f t="shared" si="227"/>
        <v/>
      </c>
    </row>
    <row r="177" spans="5:163" x14ac:dyDescent="0.25">
      <c r="E177" s="238" t="str">
        <f t="shared" si="152"/>
        <v/>
      </c>
      <c r="G177" s="238" t="str">
        <f t="shared" si="152"/>
        <v/>
      </c>
      <c r="I177" s="238" t="str">
        <f t="shared" si="153"/>
        <v/>
      </c>
      <c r="K177" s="238" t="str">
        <f t="shared" si="154"/>
        <v/>
      </c>
      <c r="M177" s="238" t="str">
        <f t="shared" si="155"/>
        <v/>
      </c>
      <c r="O177" s="238" t="str">
        <f t="shared" si="156"/>
        <v/>
      </c>
      <c r="Q177" s="238" t="str">
        <f t="shared" si="157"/>
        <v/>
      </c>
      <c r="S177" s="238" t="str">
        <f t="shared" si="158"/>
        <v/>
      </c>
      <c r="U177" s="238" t="str">
        <f t="shared" si="159"/>
        <v/>
      </c>
      <c r="W177" s="238" t="str">
        <f t="shared" si="160"/>
        <v/>
      </c>
      <c r="Y177" s="238" t="str">
        <f t="shared" si="161"/>
        <v/>
      </c>
      <c r="AA177" s="238" t="str">
        <f t="shared" si="162"/>
        <v/>
      </c>
      <c r="AC177" s="238" t="str">
        <f t="shared" si="163"/>
        <v/>
      </c>
      <c r="AE177" s="238" t="str">
        <f t="shared" si="164"/>
        <v/>
      </c>
      <c r="AG177" s="238" t="str">
        <f t="shared" si="165"/>
        <v/>
      </c>
      <c r="AI177" s="238" t="str">
        <f t="shared" si="166"/>
        <v/>
      </c>
      <c r="AK177" s="238" t="str">
        <f t="shared" si="167"/>
        <v/>
      </c>
      <c r="AM177" s="238" t="str">
        <f t="shared" si="168"/>
        <v/>
      </c>
      <c r="AO177" s="238" t="str">
        <f t="shared" si="169"/>
        <v/>
      </c>
      <c r="AQ177" s="238" t="str">
        <f t="shared" si="170"/>
        <v/>
      </c>
      <c r="AS177" s="238" t="str">
        <f t="shared" si="171"/>
        <v/>
      </c>
      <c r="AU177" s="238" t="str">
        <f t="shared" si="171"/>
        <v/>
      </c>
      <c r="AW177" s="238" t="str">
        <f t="shared" si="172"/>
        <v/>
      </c>
      <c r="AY177" s="238" t="str">
        <f t="shared" si="173"/>
        <v/>
      </c>
      <c r="BA177" s="238" t="str">
        <f t="shared" si="174"/>
        <v/>
      </c>
      <c r="BC177" s="238" t="str">
        <f t="shared" si="175"/>
        <v/>
      </c>
      <c r="BE177" s="238" t="str">
        <f t="shared" si="176"/>
        <v/>
      </c>
      <c r="BG177" s="238" t="str">
        <f t="shared" si="177"/>
        <v/>
      </c>
      <c r="BI177" s="238" t="str">
        <f t="shared" si="178"/>
        <v/>
      </c>
      <c r="BK177" s="238" t="str">
        <f t="shared" si="179"/>
        <v/>
      </c>
      <c r="BM177" s="238" t="str">
        <f t="shared" si="180"/>
        <v/>
      </c>
      <c r="BO177" s="238" t="str">
        <f t="shared" si="181"/>
        <v/>
      </c>
      <c r="BQ177" s="238" t="str">
        <f t="shared" si="182"/>
        <v/>
      </c>
      <c r="BS177" s="238" t="str">
        <f t="shared" si="183"/>
        <v/>
      </c>
      <c r="BU177" s="238" t="str">
        <f t="shared" si="184"/>
        <v/>
      </c>
      <c r="BW177" s="238" t="str">
        <f t="shared" si="185"/>
        <v/>
      </c>
      <c r="BY177" s="238" t="str">
        <f t="shared" si="186"/>
        <v/>
      </c>
      <c r="CA177" s="238" t="str">
        <f t="shared" si="187"/>
        <v/>
      </c>
      <c r="CC177" s="238" t="str">
        <f t="shared" si="188"/>
        <v/>
      </c>
      <c r="CE177" s="238" t="str">
        <f t="shared" si="189"/>
        <v/>
      </c>
      <c r="CG177" s="238" t="str">
        <f t="shared" si="190"/>
        <v/>
      </c>
      <c r="CI177" s="238" t="str">
        <f t="shared" si="190"/>
        <v/>
      </c>
      <c r="CK177" s="238" t="str">
        <f t="shared" si="191"/>
        <v/>
      </c>
      <c r="CM177" s="238" t="str">
        <f t="shared" si="192"/>
        <v/>
      </c>
      <c r="CO177" s="238" t="str">
        <f t="shared" si="193"/>
        <v/>
      </c>
      <c r="CQ177" s="238" t="str">
        <f t="shared" si="194"/>
        <v/>
      </c>
      <c r="CS177" s="238" t="str">
        <f t="shared" si="195"/>
        <v/>
      </c>
      <c r="CU177" s="238" t="str">
        <f t="shared" si="196"/>
        <v/>
      </c>
      <c r="CW177" s="238" t="str">
        <f t="shared" si="197"/>
        <v/>
      </c>
      <c r="CY177" s="238" t="str">
        <f t="shared" si="198"/>
        <v/>
      </c>
      <c r="DA177" s="238" t="str">
        <f t="shared" si="199"/>
        <v/>
      </c>
      <c r="DC177" s="238" t="str">
        <f t="shared" si="200"/>
        <v/>
      </c>
      <c r="DE177" s="238" t="str">
        <f t="shared" si="201"/>
        <v/>
      </c>
      <c r="DG177" s="238" t="str">
        <f t="shared" si="202"/>
        <v/>
      </c>
      <c r="DI177" s="238" t="str">
        <f t="shared" si="203"/>
        <v/>
      </c>
      <c r="DK177" s="238" t="str">
        <f t="shared" si="204"/>
        <v/>
      </c>
      <c r="DM177" s="238" t="str">
        <f t="shared" si="205"/>
        <v/>
      </c>
      <c r="DO177" s="238" t="str">
        <f t="shared" si="206"/>
        <v/>
      </c>
      <c r="DQ177" s="238" t="str">
        <f t="shared" si="207"/>
        <v/>
      </c>
      <c r="DS177" s="238" t="str">
        <f t="shared" si="208"/>
        <v/>
      </c>
      <c r="DU177" s="238" t="str">
        <f t="shared" si="209"/>
        <v/>
      </c>
      <c r="DW177" s="238" t="str">
        <f t="shared" si="209"/>
        <v/>
      </c>
      <c r="DY177" s="238" t="str">
        <f t="shared" si="210"/>
        <v/>
      </c>
      <c r="EA177" s="238" t="str">
        <f t="shared" si="211"/>
        <v/>
      </c>
      <c r="EC177" s="238" t="str">
        <f t="shared" si="212"/>
        <v/>
      </c>
      <c r="EE177" s="238" t="str">
        <f t="shared" si="213"/>
        <v/>
      </c>
      <c r="EG177" s="238" t="str">
        <f t="shared" si="214"/>
        <v/>
      </c>
      <c r="EI177" s="238" t="str">
        <f t="shared" si="215"/>
        <v/>
      </c>
      <c r="EK177" s="238" t="str">
        <f t="shared" si="216"/>
        <v/>
      </c>
      <c r="EM177" s="238" t="str">
        <f t="shared" si="217"/>
        <v/>
      </c>
      <c r="EO177" s="238" t="str">
        <f t="shared" si="218"/>
        <v/>
      </c>
      <c r="EQ177" s="238" t="str">
        <f t="shared" si="219"/>
        <v/>
      </c>
      <c r="ES177" s="238" t="str">
        <f t="shared" si="220"/>
        <v/>
      </c>
      <c r="EU177" s="238" t="str">
        <f t="shared" si="221"/>
        <v/>
      </c>
      <c r="EW177" s="238" t="str">
        <f t="shared" si="222"/>
        <v/>
      </c>
      <c r="EY177" s="238" t="str">
        <f t="shared" si="223"/>
        <v/>
      </c>
      <c r="FA177" s="238" t="str">
        <f t="shared" si="224"/>
        <v/>
      </c>
      <c r="FC177" s="238" t="str">
        <f t="shared" si="225"/>
        <v/>
      </c>
      <c r="FE177" s="238" t="str">
        <f t="shared" si="226"/>
        <v/>
      </c>
      <c r="FG177" s="238" t="str">
        <f t="shared" si="227"/>
        <v/>
      </c>
    </row>
    <row r="178" spans="5:163" x14ac:dyDescent="0.25">
      <c r="E178" s="238" t="str">
        <f t="shared" si="152"/>
        <v/>
      </c>
      <c r="G178" s="238" t="str">
        <f t="shared" si="152"/>
        <v/>
      </c>
      <c r="I178" s="238" t="str">
        <f t="shared" si="153"/>
        <v/>
      </c>
      <c r="K178" s="238" t="str">
        <f t="shared" si="154"/>
        <v/>
      </c>
      <c r="M178" s="238" t="str">
        <f t="shared" si="155"/>
        <v/>
      </c>
      <c r="O178" s="238" t="str">
        <f t="shared" si="156"/>
        <v/>
      </c>
      <c r="Q178" s="238" t="str">
        <f t="shared" si="157"/>
        <v/>
      </c>
      <c r="S178" s="238" t="str">
        <f t="shared" si="158"/>
        <v/>
      </c>
      <c r="U178" s="238" t="str">
        <f t="shared" si="159"/>
        <v/>
      </c>
      <c r="W178" s="238" t="str">
        <f t="shared" si="160"/>
        <v/>
      </c>
      <c r="Y178" s="238" t="str">
        <f t="shared" si="161"/>
        <v/>
      </c>
      <c r="AA178" s="238" t="str">
        <f t="shared" si="162"/>
        <v/>
      </c>
      <c r="AC178" s="238" t="str">
        <f t="shared" si="163"/>
        <v/>
      </c>
      <c r="AE178" s="238" t="str">
        <f t="shared" si="164"/>
        <v/>
      </c>
      <c r="AG178" s="238" t="str">
        <f t="shared" si="165"/>
        <v/>
      </c>
      <c r="AI178" s="238" t="str">
        <f t="shared" si="166"/>
        <v/>
      </c>
      <c r="AK178" s="238" t="str">
        <f t="shared" si="167"/>
        <v/>
      </c>
      <c r="AM178" s="238" t="str">
        <f t="shared" si="168"/>
        <v/>
      </c>
      <c r="AO178" s="238" t="str">
        <f t="shared" si="169"/>
        <v/>
      </c>
      <c r="AQ178" s="238" t="str">
        <f t="shared" si="170"/>
        <v/>
      </c>
      <c r="AS178" s="238" t="str">
        <f t="shared" si="171"/>
        <v/>
      </c>
      <c r="AU178" s="238" t="str">
        <f t="shared" si="171"/>
        <v/>
      </c>
      <c r="AW178" s="238" t="str">
        <f t="shared" si="172"/>
        <v/>
      </c>
      <c r="AY178" s="238" t="str">
        <f t="shared" si="173"/>
        <v/>
      </c>
      <c r="BA178" s="238" t="str">
        <f t="shared" si="174"/>
        <v/>
      </c>
      <c r="BC178" s="238" t="str">
        <f t="shared" si="175"/>
        <v/>
      </c>
      <c r="BE178" s="238" t="str">
        <f t="shared" si="176"/>
        <v/>
      </c>
      <c r="BG178" s="238" t="str">
        <f t="shared" si="177"/>
        <v/>
      </c>
      <c r="BI178" s="238" t="str">
        <f t="shared" si="178"/>
        <v/>
      </c>
      <c r="BK178" s="238" t="str">
        <f t="shared" si="179"/>
        <v/>
      </c>
      <c r="BM178" s="238" t="str">
        <f t="shared" si="180"/>
        <v/>
      </c>
      <c r="BO178" s="238" t="str">
        <f t="shared" si="181"/>
        <v/>
      </c>
      <c r="BQ178" s="238" t="str">
        <f t="shared" si="182"/>
        <v/>
      </c>
      <c r="BS178" s="238" t="str">
        <f t="shared" si="183"/>
        <v/>
      </c>
      <c r="BU178" s="238" t="str">
        <f t="shared" si="184"/>
        <v/>
      </c>
      <c r="BW178" s="238" t="str">
        <f t="shared" si="185"/>
        <v/>
      </c>
      <c r="BY178" s="238" t="str">
        <f t="shared" si="186"/>
        <v/>
      </c>
      <c r="CA178" s="238" t="str">
        <f t="shared" si="187"/>
        <v/>
      </c>
      <c r="CC178" s="238" t="str">
        <f t="shared" si="188"/>
        <v/>
      </c>
      <c r="CE178" s="238" t="str">
        <f t="shared" si="189"/>
        <v/>
      </c>
      <c r="CG178" s="238" t="str">
        <f t="shared" si="190"/>
        <v/>
      </c>
      <c r="CI178" s="238" t="str">
        <f t="shared" si="190"/>
        <v/>
      </c>
      <c r="CK178" s="238" t="str">
        <f t="shared" si="191"/>
        <v/>
      </c>
      <c r="CM178" s="238" t="str">
        <f t="shared" si="192"/>
        <v/>
      </c>
      <c r="CO178" s="238" t="str">
        <f t="shared" si="193"/>
        <v/>
      </c>
      <c r="CQ178" s="238" t="str">
        <f t="shared" si="194"/>
        <v/>
      </c>
      <c r="CS178" s="238" t="str">
        <f t="shared" si="195"/>
        <v/>
      </c>
      <c r="CU178" s="238" t="str">
        <f t="shared" si="196"/>
        <v/>
      </c>
      <c r="CW178" s="238" t="str">
        <f t="shared" si="197"/>
        <v/>
      </c>
      <c r="CY178" s="238" t="str">
        <f t="shared" si="198"/>
        <v/>
      </c>
      <c r="DA178" s="238" t="str">
        <f t="shared" si="199"/>
        <v/>
      </c>
      <c r="DC178" s="238" t="str">
        <f t="shared" si="200"/>
        <v/>
      </c>
      <c r="DE178" s="238" t="str">
        <f t="shared" si="201"/>
        <v/>
      </c>
      <c r="DG178" s="238" t="str">
        <f t="shared" si="202"/>
        <v/>
      </c>
      <c r="DI178" s="238" t="str">
        <f t="shared" si="203"/>
        <v/>
      </c>
      <c r="DK178" s="238" t="str">
        <f t="shared" si="204"/>
        <v/>
      </c>
      <c r="DM178" s="238" t="str">
        <f t="shared" si="205"/>
        <v/>
      </c>
      <c r="DO178" s="238" t="str">
        <f t="shared" si="206"/>
        <v/>
      </c>
      <c r="DQ178" s="238" t="str">
        <f t="shared" si="207"/>
        <v/>
      </c>
      <c r="DS178" s="238" t="str">
        <f t="shared" si="208"/>
        <v/>
      </c>
      <c r="DU178" s="238" t="str">
        <f t="shared" si="209"/>
        <v/>
      </c>
      <c r="DW178" s="238" t="str">
        <f t="shared" si="209"/>
        <v/>
      </c>
      <c r="DY178" s="238" t="str">
        <f t="shared" si="210"/>
        <v/>
      </c>
      <c r="EA178" s="238" t="str">
        <f t="shared" si="211"/>
        <v/>
      </c>
      <c r="EC178" s="238" t="str">
        <f t="shared" si="212"/>
        <v/>
      </c>
      <c r="EE178" s="238" t="str">
        <f t="shared" si="213"/>
        <v/>
      </c>
      <c r="EG178" s="238" t="str">
        <f t="shared" si="214"/>
        <v/>
      </c>
      <c r="EI178" s="238" t="str">
        <f t="shared" si="215"/>
        <v/>
      </c>
      <c r="EK178" s="238" t="str">
        <f t="shared" si="216"/>
        <v/>
      </c>
      <c r="EM178" s="238" t="str">
        <f t="shared" si="217"/>
        <v/>
      </c>
      <c r="EO178" s="238" t="str">
        <f t="shared" si="218"/>
        <v/>
      </c>
      <c r="EQ178" s="238" t="str">
        <f t="shared" si="219"/>
        <v/>
      </c>
      <c r="ES178" s="238" t="str">
        <f t="shared" si="220"/>
        <v/>
      </c>
      <c r="EU178" s="238" t="str">
        <f t="shared" si="221"/>
        <v/>
      </c>
      <c r="EW178" s="238" t="str">
        <f t="shared" si="222"/>
        <v/>
      </c>
      <c r="EY178" s="238" t="str">
        <f t="shared" si="223"/>
        <v/>
      </c>
      <c r="FA178" s="238" t="str">
        <f t="shared" si="224"/>
        <v/>
      </c>
      <c r="FC178" s="238" t="str">
        <f t="shared" si="225"/>
        <v/>
      </c>
      <c r="FE178" s="238" t="str">
        <f t="shared" si="226"/>
        <v/>
      </c>
      <c r="FG178" s="238" t="str">
        <f t="shared" si="227"/>
        <v/>
      </c>
    </row>
    <row r="179" spans="5:163" x14ac:dyDescent="0.25">
      <c r="E179" s="238" t="str">
        <f t="shared" si="152"/>
        <v/>
      </c>
      <c r="G179" s="238" t="str">
        <f t="shared" si="152"/>
        <v/>
      </c>
      <c r="I179" s="238" t="str">
        <f t="shared" si="153"/>
        <v/>
      </c>
      <c r="K179" s="238" t="str">
        <f t="shared" si="154"/>
        <v/>
      </c>
      <c r="M179" s="238" t="str">
        <f t="shared" si="155"/>
        <v/>
      </c>
      <c r="O179" s="238" t="str">
        <f t="shared" si="156"/>
        <v/>
      </c>
      <c r="Q179" s="238" t="str">
        <f t="shared" si="157"/>
        <v/>
      </c>
      <c r="S179" s="238" t="str">
        <f t="shared" si="158"/>
        <v/>
      </c>
      <c r="U179" s="238" t="str">
        <f t="shared" si="159"/>
        <v/>
      </c>
      <c r="W179" s="238" t="str">
        <f t="shared" si="160"/>
        <v/>
      </c>
      <c r="Y179" s="238" t="str">
        <f t="shared" si="161"/>
        <v/>
      </c>
      <c r="AA179" s="238" t="str">
        <f t="shared" si="162"/>
        <v/>
      </c>
      <c r="AC179" s="238" t="str">
        <f t="shared" si="163"/>
        <v/>
      </c>
      <c r="AE179" s="238" t="str">
        <f t="shared" si="164"/>
        <v/>
      </c>
      <c r="AG179" s="238" t="str">
        <f t="shared" si="165"/>
        <v/>
      </c>
      <c r="AI179" s="238" t="str">
        <f t="shared" si="166"/>
        <v/>
      </c>
      <c r="AK179" s="238" t="str">
        <f t="shared" si="167"/>
        <v/>
      </c>
      <c r="AM179" s="238" t="str">
        <f t="shared" si="168"/>
        <v/>
      </c>
      <c r="AO179" s="238" t="str">
        <f t="shared" si="169"/>
        <v/>
      </c>
      <c r="AQ179" s="238" t="str">
        <f t="shared" si="170"/>
        <v/>
      </c>
      <c r="AS179" s="238" t="str">
        <f t="shared" si="171"/>
        <v/>
      </c>
      <c r="AU179" s="238" t="str">
        <f t="shared" si="171"/>
        <v/>
      </c>
      <c r="AW179" s="238" t="str">
        <f t="shared" si="172"/>
        <v/>
      </c>
      <c r="AY179" s="238" t="str">
        <f t="shared" si="173"/>
        <v/>
      </c>
      <c r="BA179" s="238" t="str">
        <f t="shared" si="174"/>
        <v/>
      </c>
      <c r="BC179" s="238" t="str">
        <f t="shared" si="175"/>
        <v/>
      </c>
      <c r="BE179" s="238" t="str">
        <f t="shared" si="176"/>
        <v/>
      </c>
      <c r="BG179" s="238" t="str">
        <f t="shared" si="177"/>
        <v/>
      </c>
      <c r="BI179" s="238" t="str">
        <f t="shared" si="178"/>
        <v/>
      </c>
      <c r="BK179" s="238" t="str">
        <f t="shared" si="179"/>
        <v/>
      </c>
      <c r="BM179" s="238" t="str">
        <f t="shared" si="180"/>
        <v/>
      </c>
      <c r="BO179" s="238" t="str">
        <f t="shared" si="181"/>
        <v/>
      </c>
      <c r="BQ179" s="238" t="str">
        <f t="shared" si="182"/>
        <v/>
      </c>
      <c r="BS179" s="238" t="str">
        <f t="shared" si="183"/>
        <v/>
      </c>
      <c r="BU179" s="238" t="str">
        <f t="shared" si="184"/>
        <v/>
      </c>
      <c r="BW179" s="238" t="str">
        <f t="shared" si="185"/>
        <v/>
      </c>
      <c r="BY179" s="238" t="str">
        <f t="shared" si="186"/>
        <v/>
      </c>
      <c r="CA179" s="238" t="str">
        <f t="shared" si="187"/>
        <v/>
      </c>
      <c r="CC179" s="238" t="str">
        <f t="shared" si="188"/>
        <v/>
      </c>
      <c r="CE179" s="238" t="str">
        <f t="shared" si="189"/>
        <v/>
      </c>
      <c r="CG179" s="238" t="str">
        <f t="shared" si="190"/>
        <v/>
      </c>
      <c r="CI179" s="238" t="str">
        <f t="shared" si="190"/>
        <v/>
      </c>
      <c r="CK179" s="238" t="str">
        <f t="shared" si="191"/>
        <v/>
      </c>
      <c r="CM179" s="238" t="str">
        <f t="shared" si="192"/>
        <v/>
      </c>
      <c r="CO179" s="238" t="str">
        <f t="shared" si="193"/>
        <v/>
      </c>
      <c r="CQ179" s="238" t="str">
        <f t="shared" si="194"/>
        <v/>
      </c>
      <c r="CS179" s="238" t="str">
        <f t="shared" si="195"/>
        <v/>
      </c>
      <c r="CU179" s="238" t="str">
        <f t="shared" si="196"/>
        <v/>
      </c>
      <c r="CW179" s="238" t="str">
        <f t="shared" si="197"/>
        <v/>
      </c>
      <c r="CY179" s="238" t="str">
        <f t="shared" si="198"/>
        <v/>
      </c>
      <c r="DA179" s="238" t="str">
        <f t="shared" si="199"/>
        <v/>
      </c>
      <c r="DC179" s="238" t="str">
        <f t="shared" si="200"/>
        <v/>
      </c>
      <c r="DE179" s="238" t="str">
        <f t="shared" si="201"/>
        <v/>
      </c>
      <c r="DG179" s="238" t="str">
        <f t="shared" si="202"/>
        <v/>
      </c>
      <c r="DI179" s="238" t="str">
        <f t="shared" si="203"/>
        <v/>
      </c>
      <c r="DK179" s="238" t="str">
        <f t="shared" si="204"/>
        <v/>
      </c>
      <c r="DM179" s="238" t="str">
        <f t="shared" si="205"/>
        <v/>
      </c>
      <c r="DO179" s="238" t="str">
        <f t="shared" si="206"/>
        <v/>
      </c>
      <c r="DQ179" s="238" t="str">
        <f t="shared" si="207"/>
        <v/>
      </c>
      <c r="DS179" s="238" t="str">
        <f t="shared" si="208"/>
        <v/>
      </c>
      <c r="DU179" s="238" t="str">
        <f t="shared" si="209"/>
        <v/>
      </c>
      <c r="DW179" s="238" t="str">
        <f t="shared" si="209"/>
        <v/>
      </c>
      <c r="DY179" s="238" t="str">
        <f t="shared" si="210"/>
        <v/>
      </c>
      <c r="EA179" s="238" t="str">
        <f t="shared" si="211"/>
        <v/>
      </c>
      <c r="EC179" s="238" t="str">
        <f t="shared" si="212"/>
        <v/>
      </c>
      <c r="EE179" s="238" t="str">
        <f t="shared" si="213"/>
        <v/>
      </c>
      <c r="EG179" s="238" t="str">
        <f t="shared" si="214"/>
        <v/>
      </c>
      <c r="EI179" s="238" t="str">
        <f t="shared" si="215"/>
        <v/>
      </c>
      <c r="EK179" s="238" t="str">
        <f t="shared" si="216"/>
        <v/>
      </c>
      <c r="EM179" s="238" t="str">
        <f t="shared" si="217"/>
        <v/>
      </c>
      <c r="EO179" s="238" t="str">
        <f t="shared" si="218"/>
        <v/>
      </c>
      <c r="EQ179" s="238" t="str">
        <f t="shared" si="219"/>
        <v/>
      </c>
      <c r="ES179" s="238" t="str">
        <f t="shared" si="220"/>
        <v/>
      </c>
      <c r="EU179" s="238" t="str">
        <f t="shared" si="221"/>
        <v/>
      </c>
      <c r="EW179" s="238" t="str">
        <f t="shared" si="222"/>
        <v/>
      </c>
      <c r="EY179" s="238" t="str">
        <f t="shared" si="223"/>
        <v/>
      </c>
      <c r="FA179" s="238" t="str">
        <f t="shared" si="224"/>
        <v/>
      </c>
      <c r="FC179" s="238" t="str">
        <f t="shared" si="225"/>
        <v/>
      </c>
      <c r="FE179" s="238" t="str">
        <f t="shared" si="226"/>
        <v/>
      </c>
      <c r="FG179" s="238" t="str">
        <f t="shared" si="227"/>
        <v/>
      </c>
    </row>
    <row r="180" spans="5:163" x14ac:dyDescent="0.25">
      <c r="E180" s="238" t="str">
        <f t="shared" si="152"/>
        <v/>
      </c>
      <c r="G180" s="238" t="str">
        <f t="shared" si="152"/>
        <v/>
      </c>
      <c r="I180" s="238" t="str">
        <f t="shared" si="153"/>
        <v/>
      </c>
      <c r="K180" s="238" t="str">
        <f t="shared" si="154"/>
        <v/>
      </c>
      <c r="M180" s="238" t="str">
        <f t="shared" si="155"/>
        <v/>
      </c>
      <c r="O180" s="238" t="str">
        <f t="shared" si="156"/>
        <v/>
      </c>
      <c r="Q180" s="238" t="str">
        <f t="shared" si="157"/>
        <v/>
      </c>
      <c r="S180" s="238" t="str">
        <f t="shared" si="158"/>
        <v/>
      </c>
      <c r="U180" s="238" t="str">
        <f t="shared" si="159"/>
        <v/>
      </c>
      <c r="W180" s="238" t="str">
        <f t="shared" si="160"/>
        <v/>
      </c>
      <c r="Y180" s="238" t="str">
        <f t="shared" si="161"/>
        <v/>
      </c>
      <c r="AA180" s="238" t="str">
        <f t="shared" si="162"/>
        <v/>
      </c>
      <c r="AC180" s="238" t="str">
        <f t="shared" si="163"/>
        <v/>
      </c>
      <c r="AE180" s="238" t="str">
        <f t="shared" si="164"/>
        <v/>
      </c>
      <c r="AG180" s="238" t="str">
        <f t="shared" si="165"/>
        <v/>
      </c>
      <c r="AI180" s="238" t="str">
        <f t="shared" si="166"/>
        <v/>
      </c>
      <c r="AK180" s="238" t="str">
        <f t="shared" si="167"/>
        <v/>
      </c>
      <c r="AM180" s="238" t="str">
        <f t="shared" si="168"/>
        <v/>
      </c>
      <c r="AO180" s="238" t="str">
        <f t="shared" si="169"/>
        <v/>
      </c>
      <c r="AQ180" s="238" t="str">
        <f t="shared" si="170"/>
        <v/>
      </c>
      <c r="AS180" s="238" t="str">
        <f t="shared" si="171"/>
        <v/>
      </c>
      <c r="AU180" s="238" t="str">
        <f t="shared" si="171"/>
        <v/>
      </c>
      <c r="AW180" s="238" t="str">
        <f t="shared" si="172"/>
        <v/>
      </c>
      <c r="AY180" s="238" t="str">
        <f t="shared" si="173"/>
        <v/>
      </c>
      <c r="BA180" s="238" t="str">
        <f t="shared" si="174"/>
        <v/>
      </c>
      <c r="BC180" s="238" t="str">
        <f t="shared" si="175"/>
        <v/>
      </c>
      <c r="BE180" s="238" t="str">
        <f t="shared" si="176"/>
        <v/>
      </c>
      <c r="BG180" s="238" t="str">
        <f t="shared" si="177"/>
        <v/>
      </c>
      <c r="BI180" s="238" t="str">
        <f t="shared" si="178"/>
        <v/>
      </c>
      <c r="BK180" s="238" t="str">
        <f t="shared" si="179"/>
        <v/>
      </c>
      <c r="BM180" s="238" t="str">
        <f t="shared" si="180"/>
        <v/>
      </c>
      <c r="BO180" s="238" t="str">
        <f t="shared" si="181"/>
        <v/>
      </c>
      <c r="BQ180" s="238" t="str">
        <f t="shared" si="182"/>
        <v/>
      </c>
      <c r="BS180" s="238" t="str">
        <f t="shared" si="183"/>
        <v/>
      </c>
      <c r="BU180" s="238" t="str">
        <f t="shared" si="184"/>
        <v/>
      </c>
      <c r="BW180" s="238" t="str">
        <f t="shared" si="185"/>
        <v/>
      </c>
      <c r="BY180" s="238" t="str">
        <f t="shared" si="186"/>
        <v/>
      </c>
      <c r="CA180" s="238" t="str">
        <f t="shared" si="187"/>
        <v/>
      </c>
      <c r="CC180" s="238" t="str">
        <f t="shared" si="188"/>
        <v/>
      </c>
      <c r="CE180" s="238" t="str">
        <f t="shared" si="189"/>
        <v/>
      </c>
      <c r="CG180" s="238" t="str">
        <f t="shared" si="190"/>
        <v/>
      </c>
      <c r="CI180" s="238" t="str">
        <f t="shared" si="190"/>
        <v/>
      </c>
      <c r="CK180" s="238" t="str">
        <f t="shared" si="191"/>
        <v/>
      </c>
      <c r="CM180" s="238" t="str">
        <f t="shared" si="192"/>
        <v/>
      </c>
      <c r="CO180" s="238" t="str">
        <f t="shared" si="193"/>
        <v/>
      </c>
      <c r="CQ180" s="238" t="str">
        <f t="shared" si="194"/>
        <v/>
      </c>
      <c r="CS180" s="238" t="str">
        <f t="shared" si="195"/>
        <v/>
      </c>
      <c r="CU180" s="238" t="str">
        <f t="shared" si="196"/>
        <v/>
      </c>
      <c r="CW180" s="238" t="str">
        <f t="shared" si="197"/>
        <v/>
      </c>
      <c r="CY180" s="238" t="str">
        <f t="shared" si="198"/>
        <v/>
      </c>
      <c r="DA180" s="238" t="str">
        <f t="shared" si="199"/>
        <v/>
      </c>
      <c r="DC180" s="238" t="str">
        <f t="shared" si="200"/>
        <v/>
      </c>
      <c r="DE180" s="238" t="str">
        <f t="shared" si="201"/>
        <v/>
      </c>
      <c r="DG180" s="238" t="str">
        <f t="shared" si="202"/>
        <v/>
      </c>
      <c r="DI180" s="238" t="str">
        <f t="shared" si="203"/>
        <v/>
      </c>
      <c r="DK180" s="238" t="str">
        <f t="shared" si="204"/>
        <v/>
      </c>
      <c r="DM180" s="238" t="str">
        <f t="shared" si="205"/>
        <v/>
      </c>
      <c r="DO180" s="238" t="str">
        <f t="shared" si="206"/>
        <v/>
      </c>
      <c r="DQ180" s="238" t="str">
        <f t="shared" si="207"/>
        <v/>
      </c>
      <c r="DS180" s="238" t="str">
        <f t="shared" si="208"/>
        <v/>
      </c>
      <c r="DU180" s="238" t="str">
        <f t="shared" si="209"/>
        <v/>
      </c>
      <c r="DW180" s="238" t="str">
        <f t="shared" si="209"/>
        <v/>
      </c>
      <c r="DY180" s="238" t="str">
        <f t="shared" si="210"/>
        <v/>
      </c>
      <c r="EA180" s="238" t="str">
        <f t="shared" si="211"/>
        <v/>
      </c>
      <c r="EC180" s="238" t="str">
        <f t="shared" si="212"/>
        <v/>
      </c>
      <c r="EE180" s="238" t="str">
        <f t="shared" si="213"/>
        <v/>
      </c>
      <c r="EG180" s="238" t="str">
        <f t="shared" si="214"/>
        <v/>
      </c>
      <c r="EI180" s="238" t="str">
        <f t="shared" si="215"/>
        <v/>
      </c>
      <c r="EK180" s="238" t="str">
        <f t="shared" si="216"/>
        <v/>
      </c>
      <c r="EM180" s="238" t="str">
        <f t="shared" si="217"/>
        <v/>
      </c>
      <c r="EO180" s="238" t="str">
        <f t="shared" si="218"/>
        <v/>
      </c>
      <c r="EQ180" s="238" t="str">
        <f t="shared" si="219"/>
        <v/>
      </c>
      <c r="ES180" s="238" t="str">
        <f t="shared" si="220"/>
        <v/>
      </c>
      <c r="EU180" s="238" t="str">
        <f t="shared" si="221"/>
        <v/>
      </c>
      <c r="EW180" s="238" t="str">
        <f t="shared" si="222"/>
        <v/>
      </c>
      <c r="EY180" s="238" t="str">
        <f t="shared" si="223"/>
        <v/>
      </c>
      <c r="FA180" s="238" t="str">
        <f t="shared" si="224"/>
        <v/>
      </c>
      <c r="FC180" s="238" t="str">
        <f t="shared" si="225"/>
        <v/>
      </c>
      <c r="FE180" s="238" t="str">
        <f t="shared" si="226"/>
        <v/>
      </c>
      <c r="FG180" s="238" t="str">
        <f t="shared" si="227"/>
        <v/>
      </c>
    </row>
    <row r="181" spans="5:163" x14ac:dyDescent="0.25">
      <c r="E181" s="238" t="str">
        <f t="shared" si="152"/>
        <v/>
      </c>
      <c r="G181" s="238" t="str">
        <f t="shared" si="152"/>
        <v/>
      </c>
      <c r="I181" s="238" t="str">
        <f t="shared" si="153"/>
        <v/>
      </c>
      <c r="K181" s="238" t="str">
        <f t="shared" si="154"/>
        <v/>
      </c>
      <c r="M181" s="238" t="str">
        <f t="shared" si="155"/>
        <v/>
      </c>
      <c r="O181" s="238" t="str">
        <f t="shared" si="156"/>
        <v/>
      </c>
      <c r="Q181" s="238" t="str">
        <f t="shared" si="157"/>
        <v/>
      </c>
      <c r="S181" s="238" t="str">
        <f t="shared" si="158"/>
        <v/>
      </c>
      <c r="U181" s="238" t="str">
        <f t="shared" si="159"/>
        <v/>
      </c>
      <c r="W181" s="238" t="str">
        <f t="shared" si="160"/>
        <v/>
      </c>
      <c r="Y181" s="238" t="str">
        <f t="shared" si="161"/>
        <v/>
      </c>
      <c r="AA181" s="238" t="str">
        <f t="shared" si="162"/>
        <v/>
      </c>
      <c r="AC181" s="238" t="str">
        <f t="shared" si="163"/>
        <v/>
      </c>
      <c r="AE181" s="238" t="str">
        <f t="shared" si="164"/>
        <v/>
      </c>
      <c r="AG181" s="238" t="str">
        <f t="shared" si="165"/>
        <v/>
      </c>
      <c r="AI181" s="238" t="str">
        <f t="shared" si="166"/>
        <v/>
      </c>
      <c r="AK181" s="238" t="str">
        <f t="shared" si="167"/>
        <v/>
      </c>
      <c r="AM181" s="238" t="str">
        <f t="shared" si="168"/>
        <v/>
      </c>
      <c r="AO181" s="238" t="str">
        <f t="shared" si="169"/>
        <v/>
      </c>
      <c r="AQ181" s="238" t="str">
        <f t="shared" si="170"/>
        <v/>
      </c>
      <c r="AS181" s="238" t="str">
        <f t="shared" si="171"/>
        <v/>
      </c>
      <c r="AU181" s="238" t="str">
        <f t="shared" si="171"/>
        <v/>
      </c>
      <c r="AW181" s="238" t="str">
        <f t="shared" si="172"/>
        <v/>
      </c>
      <c r="AY181" s="238" t="str">
        <f t="shared" si="173"/>
        <v/>
      </c>
      <c r="BA181" s="238" t="str">
        <f t="shared" si="174"/>
        <v/>
      </c>
      <c r="BC181" s="238" t="str">
        <f t="shared" si="175"/>
        <v/>
      </c>
      <c r="BE181" s="238" t="str">
        <f t="shared" si="176"/>
        <v/>
      </c>
      <c r="BG181" s="238" t="str">
        <f t="shared" si="177"/>
        <v/>
      </c>
      <c r="BI181" s="238" t="str">
        <f t="shared" si="178"/>
        <v/>
      </c>
      <c r="BK181" s="238" t="str">
        <f t="shared" si="179"/>
        <v/>
      </c>
      <c r="BM181" s="238" t="str">
        <f t="shared" si="180"/>
        <v/>
      </c>
      <c r="BO181" s="238" t="str">
        <f t="shared" si="181"/>
        <v/>
      </c>
      <c r="BQ181" s="238" t="str">
        <f t="shared" si="182"/>
        <v/>
      </c>
      <c r="BS181" s="238" t="str">
        <f t="shared" si="183"/>
        <v/>
      </c>
      <c r="BU181" s="238" t="str">
        <f t="shared" si="184"/>
        <v/>
      </c>
      <c r="BW181" s="238" t="str">
        <f t="shared" si="185"/>
        <v/>
      </c>
      <c r="BY181" s="238" t="str">
        <f t="shared" si="186"/>
        <v/>
      </c>
      <c r="CA181" s="238" t="str">
        <f t="shared" si="187"/>
        <v/>
      </c>
      <c r="CC181" s="238" t="str">
        <f t="shared" si="188"/>
        <v/>
      </c>
      <c r="CE181" s="238" t="str">
        <f t="shared" si="189"/>
        <v/>
      </c>
      <c r="CG181" s="238" t="str">
        <f t="shared" si="190"/>
        <v/>
      </c>
      <c r="CI181" s="238" t="str">
        <f t="shared" si="190"/>
        <v/>
      </c>
      <c r="CK181" s="238" t="str">
        <f t="shared" si="191"/>
        <v/>
      </c>
      <c r="CM181" s="238" t="str">
        <f t="shared" si="192"/>
        <v/>
      </c>
      <c r="CO181" s="238" t="str">
        <f t="shared" si="193"/>
        <v/>
      </c>
      <c r="CQ181" s="238" t="str">
        <f t="shared" si="194"/>
        <v/>
      </c>
      <c r="CS181" s="238" t="str">
        <f t="shared" si="195"/>
        <v/>
      </c>
      <c r="CU181" s="238" t="str">
        <f t="shared" si="196"/>
        <v/>
      </c>
      <c r="CW181" s="238" t="str">
        <f t="shared" si="197"/>
        <v/>
      </c>
      <c r="CY181" s="238" t="str">
        <f t="shared" si="198"/>
        <v/>
      </c>
      <c r="DA181" s="238" t="str">
        <f t="shared" si="199"/>
        <v/>
      </c>
      <c r="DC181" s="238" t="str">
        <f t="shared" si="200"/>
        <v/>
      </c>
      <c r="DE181" s="238" t="str">
        <f t="shared" si="201"/>
        <v/>
      </c>
      <c r="DG181" s="238" t="str">
        <f t="shared" si="202"/>
        <v/>
      </c>
      <c r="DI181" s="238" t="str">
        <f t="shared" si="203"/>
        <v/>
      </c>
      <c r="DK181" s="238" t="str">
        <f t="shared" si="204"/>
        <v/>
      </c>
      <c r="DM181" s="238" t="str">
        <f t="shared" si="205"/>
        <v/>
      </c>
      <c r="DO181" s="238" t="str">
        <f t="shared" si="206"/>
        <v/>
      </c>
      <c r="DQ181" s="238" t="str">
        <f t="shared" si="207"/>
        <v/>
      </c>
      <c r="DS181" s="238" t="str">
        <f t="shared" si="208"/>
        <v/>
      </c>
      <c r="DU181" s="238" t="str">
        <f t="shared" si="209"/>
        <v/>
      </c>
      <c r="DW181" s="238" t="str">
        <f t="shared" si="209"/>
        <v/>
      </c>
      <c r="DY181" s="238" t="str">
        <f t="shared" si="210"/>
        <v/>
      </c>
      <c r="EA181" s="238" t="str">
        <f t="shared" si="211"/>
        <v/>
      </c>
      <c r="EC181" s="238" t="str">
        <f t="shared" si="212"/>
        <v/>
      </c>
      <c r="EE181" s="238" t="str">
        <f t="shared" si="213"/>
        <v/>
      </c>
      <c r="EG181" s="238" t="str">
        <f t="shared" si="214"/>
        <v/>
      </c>
      <c r="EI181" s="238" t="str">
        <f t="shared" si="215"/>
        <v/>
      </c>
      <c r="EK181" s="238" t="str">
        <f t="shared" si="216"/>
        <v/>
      </c>
      <c r="EM181" s="238" t="str">
        <f t="shared" si="217"/>
        <v/>
      </c>
      <c r="EO181" s="238" t="str">
        <f t="shared" si="218"/>
        <v/>
      </c>
      <c r="EQ181" s="238" t="str">
        <f t="shared" si="219"/>
        <v/>
      </c>
      <c r="ES181" s="238" t="str">
        <f t="shared" si="220"/>
        <v/>
      </c>
      <c r="EU181" s="238" t="str">
        <f t="shared" si="221"/>
        <v/>
      </c>
      <c r="EW181" s="238" t="str">
        <f t="shared" si="222"/>
        <v/>
      </c>
      <c r="EY181" s="238" t="str">
        <f t="shared" si="223"/>
        <v/>
      </c>
      <c r="FA181" s="238" t="str">
        <f t="shared" si="224"/>
        <v/>
      </c>
      <c r="FC181" s="238" t="str">
        <f t="shared" si="225"/>
        <v/>
      </c>
      <c r="FE181" s="238" t="str">
        <f t="shared" si="226"/>
        <v/>
      </c>
      <c r="FG181" s="238" t="str">
        <f t="shared" si="227"/>
        <v/>
      </c>
    </row>
    <row r="182" spans="5:163" x14ac:dyDescent="0.25">
      <c r="E182" s="238" t="str">
        <f t="shared" si="152"/>
        <v/>
      </c>
      <c r="G182" s="238" t="str">
        <f t="shared" si="152"/>
        <v/>
      </c>
      <c r="I182" s="238" t="str">
        <f t="shared" si="153"/>
        <v/>
      </c>
      <c r="K182" s="238" t="str">
        <f t="shared" si="154"/>
        <v/>
      </c>
      <c r="M182" s="238" t="str">
        <f t="shared" si="155"/>
        <v/>
      </c>
      <c r="O182" s="238" t="str">
        <f t="shared" si="156"/>
        <v/>
      </c>
      <c r="Q182" s="238" t="str">
        <f t="shared" si="157"/>
        <v/>
      </c>
      <c r="S182" s="238" t="str">
        <f t="shared" si="158"/>
        <v/>
      </c>
      <c r="U182" s="238" t="str">
        <f t="shared" si="159"/>
        <v/>
      </c>
      <c r="W182" s="238" t="str">
        <f t="shared" si="160"/>
        <v/>
      </c>
      <c r="Y182" s="238" t="str">
        <f t="shared" si="161"/>
        <v/>
      </c>
      <c r="AA182" s="238" t="str">
        <f t="shared" si="162"/>
        <v/>
      </c>
      <c r="AC182" s="238" t="str">
        <f t="shared" si="163"/>
        <v/>
      </c>
      <c r="AE182" s="238" t="str">
        <f t="shared" si="164"/>
        <v/>
      </c>
      <c r="AG182" s="238" t="str">
        <f t="shared" si="165"/>
        <v/>
      </c>
      <c r="AI182" s="238" t="str">
        <f t="shared" si="166"/>
        <v/>
      </c>
      <c r="AK182" s="238" t="str">
        <f t="shared" si="167"/>
        <v/>
      </c>
      <c r="AM182" s="238" t="str">
        <f t="shared" si="168"/>
        <v/>
      </c>
      <c r="AO182" s="238" t="str">
        <f t="shared" si="169"/>
        <v/>
      </c>
      <c r="AQ182" s="238" t="str">
        <f t="shared" si="170"/>
        <v/>
      </c>
      <c r="AS182" s="238" t="str">
        <f t="shared" si="171"/>
        <v/>
      </c>
      <c r="AU182" s="238" t="str">
        <f t="shared" si="171"/>
        <v/>
      </c>
      <c r="AW182" s="238" t="str">
        <f t="shared" si="172"/>
        <v/>
      </c>
      <c r="AY182" s="238" t="str">
        <f t="shared" si="173"/>
        <v/>
      </c>
      <c r="BA182" s="238" t="str">
        <f t="shared" si="174"/>
        <v/>
      </c>
      <c r="BC182" s="238" t="str">
        <f t="shared" si="175"/>
        <v/>
      </c>
      <c r="BE182" s="238" t="str">
        <f t="shared" si="176"/>
        <v/>
      </c>
      <c r="BG182" s="238" t="str">
        <f t="shared" si="177"/>
        <v/>
      </c>
      <c r="BI182" s="238" t="str">
        <f t="shared" si="178"/>
        <v/>
      </c>
      <c r="BK182" s="238" t="str">
        <f t="shared" si="179"/>
        <v/>
      </c>
      <c r="BM182" s="238" t="str">
        <f t="shared" si="180"/>
        <v/>
      </c>
      <c r="BO182" s="238" t="str">
        <f t="shared" si="181"/>
        <v/>
      </c>
      <c r="BQ182" s="238" t="str">
        <f t="shared" si="182"/>
        <v/>
      </c>
      <c r="BS182" s="238" t="str">
        <f t="shared" si="183"/>
        <v/>
      </c>
      <c r="BU182" s="238" t="str">
        <f t="shared" si="184"/>
        <v/>
      </c>
      <c r="BW182" s="238" t="str">
        <f t="shared" si="185"/>
        <v/>
      </c>
      <c r="BY182" s="238" t="str">
        <f t="shared" si="186"/>
        <v/>
      </c>
      <c r="CA182" s="238" t="str">
        <f t="shared" si="187"/>
        <v/>
      </c>
      <c r="CC182" s="238" t="str">
        <f t="shared" si="188"/>
        <v/>
      </c>
      <c r="CE182" s="238" t="str">
        <f t="shared" si="189"/>
        <v/>
      </c>
      <c r="CG182" s="238" t="str">
        <f t="shared" si="190"/>
        <v/>
      </c>
      <c r="CI182" s="238" t="str">
        <f t="shared" si="190"/>
        <v/>
      </c>
      <c r="CK182" s="238" t="str">
        <f t="shared" si="191"/>
        <v/>
      </c>
      <c r="CM182" s="238" t="str">
        <f t="shared" si="192"/>
        <v/>
      </c>
      <c r="CO182" s="238" t="str">
        <f t="shared" si="193"/>
        <v/>
      </c>
      <c r="CQ182" s="238" t="str">
        <f t="shared" si="194"/>
        <v/>
      </c>
      <c r="CS182" s="238" t="str">
        <f t="shared" si="195"/>
        <v/>
      </c>
      <c r="CU182" s="238" t="str">
        <f t="shared" si="196"/>
        <v/>
      </c>
      <c r="CW182" s="238" t="str">
        <f t="shared" si="197"/>
        <v/>
      </c>
      <c r="CY182" s="238" t="str">
        <f t="shared" si="198"/>
        <v/>
      </c>
      <c r="DA182" s="238" t="str">
        <f t="shared" si="199"/>
        <v/>
      </c>
      <c r="DC182" s="238" t="str">
        <f t="shared" si="200"/>
        <v/>
      </c>
      <c r="DE182" s="238" t="str">
        <f t="shared" si="201"/>
        <v/>
      </c>
      <c r="DG182" s="238" t="str">
        <f t="shared" si="202"/>
        <v/>
      </c>
      <c r="DI182" s="238" t="str">
        <f t="shared" si="203"/>
        <v/>
      </c>
      <c r="DK182" s="238" t="str">
        <f t="shared" si="204"/>
        <v/>
      </c>
      <c r="DM182" s="238" t="str">
        <f t="shared" si="205"/>
        <v/>
      </c>
      <c r="DO182" s="238" t="str">
        <f t="shared" si="206"/>
        <v/>
      </c>
      <c r="DQ182" s="238" t="str">
        <f t="shared" si="207"/>
        <v/>
      </c>
      <c r="DS182" s="238" t="str">
        <f t="shared" si="208"/>
        <v/>
      </c>
      <c r="DU182" s="238" t="str">
        <f t="shared" si="209"/>
        <v/>
      </c>
      <c r="DW182" s="238" t="str">
        <f t="shared" si="209"/>
        <v/>
      </c>
      <c r="DY182" s="238" t="str">
        <f t="shared" si="210"/>
        <v/>
      </c>
      <c r="EA182" s="238" t="str">
        <f t="shared" si="211"/>
        <v/>
      </c>
      <c r="EC182" s="238" t="str">
        <f t="shared" si="212"/>
        <v/>
      </c>
      <c r="EE182" s="238" t="str">
        <f t="shared" si="213"/>
        <v/>
      </c>
      <c r="EG182" s="238" t="str">
        <f t="shared" si="214"/>
        <v/>
      </c>
      <c r="EI182" s="238" t="str">
        <f t="shared" si="215"/>
        <v/>
      </c>
      <c r="EK182" s="238" t="str">
        <f t="shared" si="216"/>
        <v/>
      </c>
      <c r="EM182" s="238" t="str">
        <f t="shared" si="217"/>
        <v/>
      </c>
      <c r="EO182" s="238" t="str">
        <f t="shared" si="218"/>
        <v/>
      </c>
      <c r="EQ182" s="238" t="str">
        <f t="shared" si="219"/>
        <v/>
      </c>
      <c r="ES182" s="238" t="str">
        <f t="shared" si="220"/>
        <v/>
      </c>
      <c r="EU182" s="238" t="str">
        <f t="shared" si="221"/>
        <v/>
      </c>
      <c r="EW182" s="238" t="str">
        <f t="shared" si="222"/>
        <v/>
      </c>
      <c r="EY182" s="238" t="str">
        <f t="shared" si="223"/>
        <v/>
      </c>
      <c r="FA182" s="238" t="str">
        <f t="shared" si="224"/>
        <v/>
      </c>
      <c r="FC182" s="238" t="str">
        <f t="shared" si="225"/>
        <v/>
      </c>
      <c r="FE182" s="238" t="str">
        <f t="shared" si="226"/>
        <v/>
      </c>
      <c r="FG182" s="238" t="str">
        <f t="shared" si="227"/>
        <v/>
      </c>
    </row>
    <row r="183" spans="5:163" x14ac:dyDescent="0.25">
      <c r="E183" s="238" t="str">
        <f t="shared" si="152"/>
        <v/>
      </c>
      <c r="G183" s="238" t="str">
        <f t="shared" si="152"/>
        <v/>
      </c>
      <c r="I183" s="238" t="str">
        <f t="shared" si="153"/>
        <v/>
      </c>
      <c r="K183" s="238" t="str">
        <f t="shared" si="154"/>
        <v/>
      </c>
      <c r="M183" s="238" t="str">
        <f t="shared" si="155"/>
        <v/>
      </c>
      <c r="O183" s="238" t="str">
        <f t="shared" si="156"/>
        <v/>
      </c>
      <c r="Q183" s="238" t="str">
        <f t="shared" si="157"/>
        <v/>
      </c>
      <c r="S183" s="238" t="str">
        <f t="shared" si="158"/>
        <v/>
      </c>
      <c r="U183" s="238" t="str">
        <f t="shared" si="159"/>
        <v/>
      </c>
      <c r="W183" s="238" t="str">
        <f t="shared" si="160"/>
        <v/>
      </c>
      <c r="Y183" s="238" t="str">
        <f t="shared" si="161"/>
        <v/>
      </c>
      <c r="AA183" s="238" t="str">
        <f t="shared" si="162"/>
        <v/>
      </c>
      <c r="AC183" s="238" t="str">
        <f t="shared" si="163"/>
        <v/>
      </c>
      <c r="AE183" s="238" t="str">
        <f t="shared" si="164"/>
        <v/>
      </c>
      <c r="AG183" s="238" t="str">
        <f t="shared" si="165"/>
        <v/>
      </c>
      <c r="AI183" s="238" t="str">
        <f t="shared" si="166"/>
        <v/>
      </c>
      <c r="AK183" s="238" t="str">
        <f t="shared" si="167"/>
        <v/>
      </c>
      <c r="AM183" s="238" t="str">
        <f t="shared" si="168"/>
        <v/>
      </c>
      <c r="AO183" s="238" t="str">
        <f t="shared" si="169"/>
        <v/>
      </c>
      <c r="AQ183" s="238" t="str">
        <f t="shared" si="170"/>
        <v/>
      </c>
      <c r="AS183" s="238" t="str">
        <f t="shared" si="171"/>
        <v/>
      </c>
      <c r="AU183" s="238" t="str">
        <f t="shared" si="171"/>
        <v/>
      </c>
      <c r="AW183" s="238" t="str">
        <f t="shared" si="172"/>
        <v/>
      </c>
      <c r="AY183" s="238" t="str">
        <f t="shared" si="173"/>
        <v/>
      </c>
      <c r="BA183" s="238" t="str">
        <f t="shared" si="174"/>
        <v/>
      </c>
      <c r="BC183" s="238" t="str">
        <f t="shared" si="175"/>
        <v/>
      </c>
      <c r="BE183" s="238" t="str">
        <f t="shared" si="176"/>
        <v/>
      </c>
      <c r="BG183" s="238" t="str">
        <f t="shared" si="177"/>
        <v/>
      </c>
      <c r="BI183" s="238" t="str">
        <f t="shared" si="178"/>
        <v/>
      </c>
      <c r="BK183" s="238" t="str">
        <f t="shared" si="179"/>
        <v/>
      </c>
      <c r="BM183" s="238" t="str">
        <f t="shared" si="180"/>
        <v/>
      </c>
      <c r="BO183" s="238" t="str">
        <f t="shared" si="181"/>
        <v/>
      </c>
      <c r="BQ183" s="238" t="str">
        <f t="shared" si="182"/>
        <v/>
      </c>
      <c r="BS183" s="238" t="str">
        <f t="shared" si="183"/>
        <v/>
      </c>
      <c r="BU183" s="238" t="str">
        <f t="shared" si="184"/>
        <v/>
      </c>
      <c r="BW183" s="238" t="str">
        <f t="shared" si="185"/>
        <v/>
      </c>
      <c r="BY183" s="238" t="str">
        <f t="shared" si="186"/>
        <v/>
      </c>
      <c r="CA183" s="238" t="str">
        <f t="shared" si="187"/>
        <v/>
      </c>
      <c r="CC183" s="238" t="str">
        <f t="shared" si="188"/>
        <v/>
      </c>
      <c r="CE183" s="238" t="str">
        <f t="shared" si="189"/>
        <v/>
      </c>
      <c r="CG183" s="238" t="str">
        <f t="shared" si="190"/>
        <v/>
      </c>
      <c r="CI183" s="238" t="str">
        <f t="shared" si="190"/>
        <v/>
      </c>
      <c r="CK183" s="238" t="str">
        <f t="shared" si="191"/>
        <v/>
      </c>
      <c r="CM183" s="238" t="str">
        <f t="shared" si="192"/>
        <v/>
      </c>
      <c r="CO183" s="238" t="str">
        <f t="shared" si="193"/>
        <v/>
      </c>
      <c r="CQ183" s="238" t="str">
        <f t="shared" si="194"/>
        <v/>
      </c>
      <c r="CS183" s="238" t="str">
        <f t="shared" si="195"/>
        <v/>
      </c>
      <c r="CU183" s="238" t="str">
        <f t="shared" si="196"/>
        <v/>
      </c>
      <c r="CW183" s="238" t="str">
        <f t="shared" si="197"/>
        <v/>
      </c>
      <c r="CY183" s="238" t="str">
        <f t="shared" si="198"/>
        <v/>
      </c>
      <c r="DA183" s="238" t="str">
        <f t="shared" si="199"/>
        <v/>
      </c>
      <c r="DC183" s="238" t="str">
        <f t="shared" si="200"/>
        <v/>
      </c>
      <c r="DE183" s="238" t="str">
        <f t="shared" si="201"/>
        <v/>
      </c>
      <c r="DG183" s="238" t="str">
        <f t="shared" si="202"/>
        <v/>
      </c>
      <c r="DI183" s="238" t="str">
        <f t="shared" si="203"/>
        <v/>
      </c>
      <c r="DK183" s="238" t="str">
        <f t="shared" si="204"/>
        <v/>
      </c>
      <c r="DM183" s="238" t="str">
        <f t="shared" si="205"/>
        <v/>
      </c>
      <c r="DO183" s="238" t="str">
        <f t="shared" si="206"/>
        <v/>
      </c>
      <c r="DQ183" s="238" t="str">
        <f t="shared" si="207"/>
        <v/>
      </c>
      <c r="DS183" s="238" t="str">
        <f t="shared" si="208"/>
        <v/>
      </c>
      <c r="DU183" s="238" t="str">
        <f t="shared" si="209"/>
        <v/>
      </c>
      <c r="DW183" s="238" t="str">
        <f t="shared" si="209"/>
        <v/>
      </c>
      <c r="DY183" s="238" t="str">
        <f t="shared" si="210"/>
        <v/>
      </c>
      <c r="EA183" s="238" t="str">
        <f t="shared" si="211"/>
        <v/>
      </c>
      <c r="EC183" s="238" t="str">
        <f t="shared" si="212"/>
        <v/>
      </c>
      <c r="EE183" s="238" t="str">
        <f t="shared" si="213"/>
        <v/>
      </c>
      <c r="EG183" s="238" t="str">
        <f t="shared" si="214"/>
        <v/>
      </c>
      <c r="EI183" s="238" t="str">
        <f t="shared" si="215"/>
        <v/>
      </c>
      <c r="EK183" s="238" t="str">
        <f t="shared" si="216"/>
        <v/>
      </c>
      <c r="EM183" s="238" t="str">
        <f t="shared" si="217"/>
        <v/>
      </c>
      <c r="EO183" s="238" t="str">
        <f t="shared" si="218"/>
        <v/>
      </c>
      <c r="EQ183" s="238" t="str">
        <f t="shared" si="219"/>
        <v/>
      </c>
      <c r="ES183" s="238" t="str">
        <f t="shared" si="220"/>
        <v/>
      </c>
      <c r="EU183" s="238" t="str">
        <f t="shared" si="221"/>
        <v/>
      </c>
      <c r="EW183" s="238" t="str">
        <f t="shared" si="222"/>
        <v/>
      </c>
      <c r="EY183" s="238" t="str">
        <f t="shared" si="223"/>
        <v/>
      </c>
      <c r="FA183" s="238" t="str">
        <f t="shared" si="224"/>
        <v/>
      </c>
      <c r="FC183" s="238" t="str">
        <f t="shared" si="225"/>
        <v/>
      </c>
      <c r="FE183" s="238" t="str">
        <f t="shared" si="226"/>
        <v/>
      </c>
      <c r="FG183" s="238" t="str">
        <f t="shared" si="227"/>
        <v/>
      </c>
    </row>
    <row r="184" spans="5:163" x14ac:dyDescent="0.25">
      <c r="E184" s="238" t="str">
        <f t="shared" si="152"/>
        <v/>
      </c>
      <c r="G184" s="238" t="str">
        <f t="shared" si="152"/>
        <v/>
      </c>
      <c r="I184" s="238" t="str">
        <f t="shared" si="153"/>
        <v/>
      </c>
      <c r="K184" s="238" t="str">
        <f t="shared" si="154"/>
        <v/>
      </c>
      <c r="M184" s="238" t="str">
        <f t="shared" si="155"/>
        <v/>
      </c>
      <c r="O184" s="238" t="str">
        <f t="shared" si="156"/>
        <v/>
      </c>
      <c r="Q184" s="238" t="str">
        <f t="shared" si="157"/>
        <v/>
      </c>
      <c r="S184" s="238" t="str">
        <f t="shared" si="158"/>
        <v/>
      </c>
      <c r="U184" s="238" t="str">
        <f t="shared" si="159"/>
        <v/>
      </c>
      <c r="W184" s="238" t="str">
        <f t="shared" si="160"/>
        <v/>
      </c>
      <c r="Y184" s="238" t="str">
        <f t="shared" si="161"/>
        <v/>
      </c>
      <c r="AA184" s="238" t="str">
        <f t="shared" si="162"/>
        <v/>
      </c>
      <c r="AC184" s="238" t="str">
        <f t="shared" si="163"/>
        <v/>
      </c>
      <c r="AE184" s="238" t="str">
        <f t="shared" si="164"/>
        <v/>
      </c>
      <c r="AG184" s="238" t="str">
        <f t="shared" si="165"/>
        <v/>
      </c>
      <c r="AI184" s="238" t="str">
        <f t="shared" si="166"/>
        <v/>
      </c>
      <c r="AK184" s="238" t="str">
        <f t="shared" si="167"/>
        <v/>
      </c>
      <c r="AM184" s="238" t="str">
        <f t="shared" si="168"/>
        <v/>
      </c>
      <c r="AO184" s="238" t="str">
        <f t="shared" si="169"/>
        <v/>
      </c>
      <c r="AQ184" s="238" t="str">
        <f t="shared" si="170"/>
        <v/>
      </c>
      <c r="AS184" s="238" t="str">
        <f t="shared" si="171"/>
        <v/>
      </c>
      <c r="AU184" s="238" t="str">
        <f t="shared" si="171"/>
        <v/>
      </c>
      <c r="AW184" s="238" t="str">
        <f t="shared" si="172"/>
        <v/>
      </c>
      <c r="AY184" s="238" t="str">
        <f t="shared" si="173"/>
        <v/>
      </c>
      <c r="BA184" s="238" t="str">
        <f t="shared" si="174"/>
        <v/>
      </c>
      <c r="BC184" s="238" t="str">
        <f t="shared" si="175"/>
        <v/>
      </c>
      <c r="BE184" s="238" t="str">
        <f t="shared" si="176"/>
        <v/>
      </c>
      <c r="BG184" s="238" t="str">
        <f t="shared" si="177"/>
        <v/>
      </c>
      <c r="BI184" s="238" t="str">
        <f t="shared" si="178"/>
        <v/>
      </c>
      <c r="BK184" s="238" t="str">
        <f t="shared" si="179"/>
        <v/>
      </c>
      <c r="BM184" s="238" t="str">
        <f t="shared" si="180"/>
        <v/>
      </c>
      <c r="BO184" s="238" t="str">
        <f t="shared" si="181"/>
        <v/>
      </c>
      <c r="BQ184" s="238" t="str">
        <f t="shared" si="182"/>
        <v/>
      </c>
      <c r="BS184" s="238" t="str">
        <f t="shared" si="183"/>
        <v/>
      </c>
      <c r="BU184" s="238" t="str">
        <f t="shared" si="184"/>
        <v/>
      </c>
      <c r="BW184" s="238" t="str">
        <f t="shared" si="185"/>
        <v/>
      </c>
      <c r="BY184" s="238" t="str">
        <f t="shared" si="186"/>
        <v/>
      </c>
      <c r="CA184" s="238" t="str">
        <f t="shared" si="187"/>
        <v/>
      </c>
      <c r="CC184" s="238" t="str">
        <f t="shared" si="188"/>
        <v/>
      </c>
      <c r="CE184" s="238" t="str">
        <f t="shared" si="189"/>
        <v/>
      </c>
      <c r="CG184" s="238" t="str">
        <f t="shared" si="190"/>
        <v/>
      </c>
      <c r="CI184" s="238" t="str">
        <f t="shared" si="190"/>
        <v/>
      </c>
      <c r="CK184" s="238" t="str">
        <f t="shared" si="191"/>
        <v/>
      </c>
      <c r="CM184" s="238" t="str">
        <f t="shared" si="192"/>
        <v/>
      </c>
      <c r="CO184" s="238" t="str">
        <f t="shared" si="193"/>
        <v/>
      </c>
      <c r="CQ184" s="238" t="str">
        <f t="shared" si="194"/>
        <v/>
      </c>
      <c r="CS184" s="238" t="str">
        <f t="shared" si="195"/>
        <v/>
      </c>
      <c r="CU184" s="238" t="str">
        <f t="shared" si="196"/>
        <v/>
      </c>
      <c r="CW184" s="238" t="str">
        <f t="shared" si="197"/>
        <v/>
      </c>
      <c r="CY184" s="238" t="str">
        <f t="shared" si="198"/>
        <v/>
      </c>
      <c r="DA184" s="238" t="str">
        <f t="shared" si="199"/>
        <v/>
      </c>
      <c r="DC184" s="238" t="str">
        <f t="shared" si="200"/>
        <v/>
      </c>
      <c r="DE184" s="238" t="str">
        <f t="shared" si="201"/>
        <v/>
      </c>
      <c r="DG184" s="238" t="str">
        <f t="shared" si="202"/>
        <v/>
      </c>
      <c r="DI184" s="238" t="str">
        <f t="shared" si="203"/>
        <v/>
      </c>
      <c r="DK184" s="238" t="str">
        <f t="shared" si="204"/>
        <v/>
      </c>
      <c r="DM184" s="238" t="str">
        <f t="shared" si="205"/>
        <v/>
      </c>
      <c r="DO184" s="238" t="str">
        <f t="shared" si="206"/>
        <v/>
      </c>
      <c r="DQ184" s="238" t="str">
        <f t="shared" si="207"/>
        <v/>
      </c>
      <c r="DS184" s="238" t="str">
        <f t="shared" si="208"/>
        <v/>
      </c>
      <c r="DU184" s="238" t="str">
        <f t="shared" si="209"/>
        <v/>
      </c>
      <c r="DW184" s="238" t="str">
        <f t="shared" si="209"/>
        <v/>
      </c>
      <c r="DY184" s="238" t="str">
        <f t="shared" si="210"/>
        <v/>
      </c>
      <c r="EA184" s="238" t="str">
        <f t="shared" si="211"/>
        <v/>
      </c>
      <c r="EC184" s="238" t="str">
        <f t="shared" si="212"/>
        <v/>
      </c>
      <c r="EE184" s="238" t="str">
        <f t="shared" si="213"/>
        <v/>
      </c>
      <c r="EG184" s="238" t="str">
        <f t="shared" si="214"/>
        <v/>
      </c>
      <c r="EI184" s="238" t="str">
        <f t="shared" si="215"/>
        <v/>
      </c>
      <c r="EK184" s="238" t="str">
        <f t="shared" si="216"/>
        <v/>
      </c>
      <c r="EM184" s="238" t="str">
        <f t="shared" si="217"/>
        <v/>
      </c>
      <c r="EO184" s="238" t="str">
        <f t="shared" si="218"/>
        <v/>
      </c>
      <c r="EQ184" s="238" t="str">
        <f t="shared" si="219"/>
        <v/>
      </c>
      <c r="ES184" s="238" t="str">
        <f t="shared" si="220"/>
        <v/>
      </c>
      <c r="EU184" s="238" t="str">
        <f t="shared" si="221"/>
        <v/>
      </c>
      <c r="EW184" s="238" t="str">
        <f t="shared" si="222"/>
        <v/>
      </c>
      <c r="EY184" s="238" t="str">
        <f t="shared" si="223"/>
        <v/>
      </c>
      <c r="FA184" s="238" t="str">
        <f t="shared" si="224"/>
        <v/>
      </c>
      <c r="FC184" s="238" t="str">
        <f t="shared" si="225"/>
        <v/>
      </c>
      <c r="FE184" s="238" t="str">
        <f t="shared" si="226"/>
        <v/>
      </c>
      <c r="FG184" s="238" t="str">
        <f t="shared" si="227"/>
        <v/>
      </c>
    </row>
    <row r="185" spans="5:163" x14ac:dyDescent="0.25">
      <c r="E185" s="238" t="str">
        <f t="shared" si="152"/>
        <v/>
      </c>
      <c r="G185" s="238" t="str">
        <f t="shared" si="152"/>
        <v/>
      </c>
      <c r="I185" s="238" t="str">
        <f t="shared" si="153"/>
        <v/>
      </c>
      <c r="K185" s="238" t="str">
        <f t="shared" si="154"/>
        <v/>
      </c>
      <c r="M185" s="238" t="str">
        <f t="shared" si="155"/>
        <v/>
      </c>
      <c r="O185" s="238" t="str">
        <f t="shared" si="156"/>
        <v/>
      </c>
      <c r="Q185" s="238" t="str">
        <f t="shared" si="157"/>
        <v/>
      </c>
      <c r="S185" s="238" t="str">
        <f t="shared" si="158"/>
        <v/>
      </c>
      <c r="U185" s="238" t="str">
        <f t="shared" si="159"/>
        <v/>
      </c>
      <c r="W185" s="238" t="str">
        <f t="shared" si="160"/>
        <v/>
      </c>
      <c r="Y185" s="238" t="str">
        <f t="shared" si="161"/>
        <v/>
      </c>
      <c r="AA185" s="238" t="str">
        <f t="shared" si="162"/>
        <v/>
      </c>
      <c r="AC185" s="238" t="str">
        <f t="shared" si="163"/>
        <v/>
      </c>
      <c r="AE185" s="238" t="str">
        <f t="shared" si="164"/>
        <v/>
      </c>
      <c r="AG185" s="238" t="str">
        <f t="shared" si="165"/>
        <v/>
      </c>
      <c r="AI185" s="238" t="str">
        <f t="shared" si="166"/>
        <v/>
      </c>
      <c r="AK185" s="238" t="str">
        <f t="shared" si="167"/>
        <v/>
      </c>
      <c r="AM185" s="238" t="str">
        <f t="shared" si="168"/>
        <v/>
      </c>
      <c r="AO185" s="238" t="str">
        <f t="shared" si="169"/>
        <v/>
      </c>
      <c r="AQ185" s="238" t="str">
        <f t="shared" si="170"/>
        <v/>
      </c>
      <c r="AS185" s="238" t="str">
        <f t="shared" si="171"/>
        <v/>
      </c>
      <c r="AU185" s="238" t="str">
        <f t="shared" si="171"/>
        <v/>
      </c>
      <c r="AW185" s="238" t="str">
        <f t="shared" si="172"/>
        <v/>
      </c>
      <c r="AY185" s="238" t="str">
        <f t="shared" si="173"/>
        <v/>
      </c>
      <c r="BA185" s="238" t="str">
        <f t="shared" si="174"/>
        <v/>
      </c>
      <c r="BC185" s="238" t="str">
        <f t="shared" si="175"/>
        <v/>
      </c>
      <c r="BE185" s="238" t="str">
        <f t="shared" si="176"/>
        <v/>
      </c>
      <c r="BG185" s="238" t="str">
        <f t="shared" si="177"/>
        <v/>
      </c>
      <c r="BI185" s="238" t="str">
        <f t="shared" si="178"/>
        <v/>
      </c>
      <c r="BK185" s="238" t="str">
        <f t="shared" si="179"/>
        <v/>
      </c>
      <c r="BM185" s="238" t="str">
        <f t="shared" si="180"/>
        <v/>
      </c>
      <c r="BO185" s="238" t="str">
        <f t="shared" si="181"/>
        <v/>
      </c>
      <c r="BQ185" s="238" t="str">
        <f t="shared" si="182"/>
        <v/>
      </c>
      <c r="BS185" s="238" t="str">
        <f t="shared" si="183"/>
        <v/>
      </c>
      <c r="BU185" s="238" t="str">
        <f t="shared" si="184"/>
        <v/>
      </c>
      <c r="BW185" s="238" t="str">
        <f t="shared" si="185"/>
        <v/>
      </c>
      <c r="BY185" s="238" t="str">
        <f t="shared" si="186"/>
        <v/>
      </c>
      <c r="CA185" s="238" t="str">
        <f t="shared" si="187"/>
        <v/>
      </c>
      <c r="CC185" s="238" t="str">
        <f t="shared" si="188"/>
        <v/>
      </c>
      <c r="CE185" s="238" t="str">
        <f t="shared" si="189"/>
        <v/>
      </c>
      <c r="CG185" s="238" t="str">
        <f t="shared" si="190"/>
        <v/>
      </c>
      <c r="CI185" s="238" t="str">
        <f t="shared" si="190"/>
        <v/>
      </c>
      <c r="CK185" s="238" t="str">
        <f t="shared" si="191"/>
        <v/>
      </c>
      <c r="CM185" s="238" t="str">
        <f t="shared" si="192"/>
        <v/>
      </c>
      <c r="CO185" s="238" t="str">
        <f t="shared" si="193"/>
        <v/>
      </c>
      <c r="CQ185" s="238" t="str">
        <f t="shared" si="194"/>
        <v/>
      </c>
      <c r="CS185" s="238" t="str">
        <f t="shared" si="195"/>
        <v/>
      </c>
      <c r="CU185" s="238" t="str">
        <f t="shared" si="196"/>
        <v/>
      </c>
      <c r="CW185" s="238" t="str">
        <f t="shared" si="197"/>
        <v/>
      </c>
      <c r="CY185" s="238" t="str">
        <f t="shared" si="198"/>
        <v/>
      </c>
      <c r="DA185" s="238" t="str">
        <f t="shared" si="199"/>
        <v/>
      </c>
      <c r="DC185" s="238" t="str">
        <f t="shared" si="200"/>
        <v/>
      </c>
      <c r="DE185" s="238" t="str">
        <f t="shared" si="201"/>
        <v/>
      </c>
      <c r="DG185" s="238" t="str">
        <f t="shared" si="202"/>
        <v/>
      </c>
      <c r="DI185" s="238" t="str">
        <f t="shared" si="203"/>
        <v/>
      </c>
      <c r="DK185" s="238" t="str">
        <f t="shared" si="204"/>
        <v/>
      </c>
      <c r="DM185" s="238" t="str">
        <f t="shared" si="205"/>
        <v/>
      </c>
      <c r="DO185" s="238" t="str">
        <f t="shared" si="206"/>
        <v/>
      </c>
      <c r="DQ185" s="238" t="str">
        <f t="shared" si="207"/>
        <v/>
      </c>
      <c r="DS185" s="238" t="str">
        <f t="shared" si="208"/>
        <v/>
      </c>
      <c r="DU185" s="238" t="str">
        <f t="shared" si="209"/>
        <v/>
      </c>
      <c r="DW185" s="238" t="str">
        <f t="shared" si="209"/>
        <v/>
      </c>
      <c r="DY185" s="238" t="str">
        <f t="shared" si="210"/>
        <v/>
      </c>
      <c r="EA185" s="238" t="str">
        <f t="shared" si="211"/>
        <v/>
      </c>
      <c r="EC185" s="238" t="str">
        <f t="shared" si="212"/>
        <v/>
      </c>
      <c r="EE185" s="238" t="str">
        <f t="shared" si="213"/>
        <v/>
      </c>
      <c r="EG185" s="238" t="str">
        <f t="shared" si="214"/>
        <v/>
      </c>
      <c r="EI185" s="238" t="str">
        <f t="shared" si="215"/>
        <v/>
      </c>
      <c r="EK185" s="238" t="str">
        <f t="shared" si="216"/>
        <v/>
      </c>
      <c r="EM185" s="238" t="str">
        <f t="shared" si="217"/>
        <v/>
      </c>
      <c r="EO185" s="238" t="str">
        <f t="shared" si="218"/>
        <v/>
      </c>
      <c r="EQ185" s="238" t="str">
        <f t="shared" si="219"/>
        <v/>
      </c>
      <c r="ES185" s="238" t="str">
        <f t="shared" si="220"/>
        <v/>
      </c>
      <c r="EU185" s="238" t="str">
        <f t="shared" si="221"/>
        <v/>
      </c>
      <c r="EW185" s="238" t="str">
        <f t="shared" si="222"/>
        <v/>
      </c>
      <c r="EY185" s="238" t="str">
        <f t="shared" si="223"/>
        <v/>
      </c>
      <c r="FA185" s="238" t="str">
        <f t="shared" si="224"/>
        <v/>
      </c>
      <c r="FC185" s="238" t="str">
        <f t="shared" si="225"/>
        <v/>
      </c>
      <c r="FE185" s="238" t="str">
        <f t="shared" si="226"/>
        <v/>
      </c>
      <c r="FG185" s="238" t="str">
        <f t="shared" si="227"/>
        <v/>
      </c>
    </row>
    <row r="186" spans="5:163" x14ac:dyDescent="0.25">
      <c r="E186" s="238" t="str">
        <f t="shared" si="152"/>
        <v/>
      </c>
      <c r="G186" s="238" t="str">
        <f t="shared" si="152"/>
        <v/>
      </c>
      <c r="I186" s="238" t="str">
        <f t="shared" si="153"/>
        <v/>
      </c>
      <c r="K186" s="238" t="str">
        <f t="shared" si="154"/>
        <v/>
      </c>
      <c r="M186" s="238" t="str">
        <f t="shared" si="155"/>
        <v/>
      </c>
      <c r="O186" s="238" t="str">
        <f t="shared" si="156"/>
        <v/>
      </c>
      <c r="Q186" s="238" t="str">
        <f t="shared" si="157"/>
        <v/>
      </c>
      <c r="S186" s="238" t="str">
        <f t="shared" si="158"/>
        <v/>
      </c>
      <c r="U186" s="238" t="str">
        <f t="shared" si="159"/>
        <v/>
      </c>
      <c r="W186" s="238" t="str">
        <f t="shared" si="160"/>
        <v/>
      </c>
      <c r="Y186" s="238" t="str">
        <f t="shared" si="161"/>
        <v/>
      </c>
      <c r="AA186" s="238" t="str">
        <f t="shared" si="162"/>
        <v/>
      </c>
      <c r="AC186" s="238" t="str">
        <f t="shared" si="163"/>
        <v/>
      </c>
      <c r="AE186" s="238" t="str">
        <f t="shared" si="164"/>
        <v/>
      </c>
      <c r="AG186" s="238" t="str">
        <f t="shared" si="165"/>
        <v/>
      </c>
      <c r="AI186" s="238" t="str">
        <f t="shared" si="166"/>
        <v/>
      </c>
      <c r="AK186" s="238" t="str">
        <f t="shared" si="167"/>
        <v/>
      </c>
      <c r="AM186" s="238" t="str">
        <f t="shared" si="168"/>
        <v/>
      </c>
      <c r="AO186" s="238" t="str">
        <f t="shared" si="169"/>
        <v/>
      </c>
      <c r="AQ186" s="238" t="str">
        <f t="shared" si="170"/>
        <v/>
      </c>
      <c r="AS186" s="238" t="str">
        <f t="shared" si="171"/>
        <v/>
      </c>
      <c r="AU186" s="238" t="str">
        <f t="shared" si="171"/>
        <v/>
      </c>
      <c r="AW186" s="238" t="str">
        <f t="shared" si="172"/>
        <v/>
      </c>
      <c r="AY186" s="238" t="str">
        <f t="shared" si="173"/>
        <v/>
      </c>
      <c r="BA186" s="238" t="str">
        <f t="shared" si="174"/>
        <v/>
      </c>
      <c r="BC186" s="238" t="str">
        <f t="shared" si="175"/>
        <v/>
      </c>
      <c r="BE186" s="238" t="str">
        <f t="shared" si="176"/>
        <v/>
      </c>
      <c r="BG186" s="238" t="str">
        <f t="shared" si="177"/>
        <v/>
      </c>
      <c r="BI186" s="238" t="str">
        <f t="shared" si="178"/>
        <v/>
      </c>
      <c r="BK186" s="238" t="str">
        <f t="shared" si="179"/>
        <v/>
      </c>
      <c r="BM186" s="238" t="str">
        <f t="shared" si="180"/>
        <v/>
      </c>
      <c r="BO186" s="238" t="str">
        <f t="shared" si="181"/>
        <v/>
      </c>
      <c r="BQ186" s="238" t="str">
        <f t="shared" si="182"/>
        <v/>
      </c>
      <c r="BS186" s="238" t="str">
        <f t="shared" si="183"/>
        <v/>
      </c>
      <c r="BU186" s="238" t="str">
        <f t="shared" si="184"/>
        <v/>
      </c>
      <c r="BW186" s="238" t="str">
        <f t="shared" si="185"/>
        <v/>
      </c>
      <c r="BY186" s="238" t="str">
        <f t="shared" si="186"/>
        <v/>
      </c>
      <c r="CA186" s="238" t="str">
        <f t="shared" si="187"/>
        <v/>
      </c>
      <c r="CC186" s="238" t="str">
        <f t="shared" si="188"/>
        <v/>
      </c>
      <c r="CE186" s="238" t="str">
        <f t="shared" si="189"/>
        <v/>
      </c>
      <c r="CG186" s="238" t="str">
        <f t="shared" si="190"/>
        <v/>
      </c>
      <c r="CI186" s="238" t="str">
        <f t="shared" si="190"/>
        <v/>
      </c>
      <c r="CK186" s="238" t="str">
        <f t="shared" si="191"/>
        <v/>
      </c>
      <c r="CM186" s="238" t="str">
        <f t="shared" si="192"/>
        <v/>
      </c>
      <c r="CO186" s="238" t="str">
        <f t="shared" si="193"/>
        <v/>
      </c>
      <c r="CQ186" s="238" t="str">
        <f t="shared" si="194"/>
        <v/>
      </c>
      <c r="CS186" s="238" t="str">
        <f t="shared" si="195"/>
        <v/>
      </c>
      <c r="CU186" s="238" t="str">
        <f t="shared" si="196"/>
        <v/>
      </c>
      <c r="CW186" s="238" t="str">
        <f t="shared" si="197"/>
        <v/>
      </c>
      <c r="CY186" s="238" t="str">
        <f t="shared" si="198"/>
        <v/>
      </c>
      <c r="DA186" s="238" t="str">
        <f t="shared" si="199"/>
        <v/>
      </c>
      <c r="DC186" s="238" t="str">
        <f t="shared" si="200"/>
        <v/>
      </c>
      <c r="DE186" s="238" t="str">
        <f t="shared" si="201"/>
        <v/>
      </c>
      <c r="DG186" s="238" t="str">
        <f t="shared" si="202"/>
        <v/>
      </c>
      <c r="DI186" s="238" t="str">
        <f t="shared" si="203"/>
        <v/>
      </c>
      <c r="DK186" s="238" t="str">
        <f t="shared" si="204"/>
        <v/>
      </c>
      <c r="DM186" s="238" t="str">
        <f t="shared" si="205"/>
        <v/>
      </c>
      <c r="DO186" s="238" t="str">
        <f t="shared" si="206"/>
        <v/>
      </c>
      <c r="DQ186" s="238" t="str">
        <f t="shared" si="207"/>
        <v/>
      </c>
      <c r="DS186" s="238" t="str">
        <f t="shared" si="208"/>
        <v/>
      </c>
      <c r="DU186" s="238" t="str">
        <f t="shared" si="209"/>
        <v/>
      </c>
      <c r="DW186" s="238" t="str">
        <f t="shared" si="209"/>
        <v/>
      </c>
      <c r="DY186" s="238" t="str">
        <f t="shared" si="210"/>
        <v/>
      </c>
      <c r="EA186" s="238" t="str">
        <f t="shared" si="211"/>
        <v/>
      </c>
      <c r="EC186" s="238" t="str">
        <f t="shared" si="212"/>
        <v/>
      </c>
      <c r="EE186" s="238" t="str">
        <f t="shared" si="213"/>
        <v/>
      </c>
      <c r="EG186" s="238" t="str">
        <f t="shared" si="214"/>
        <v/>
      </c>
      <c r="EI186" s="238" t="str">
        <f t="shared" si="215"/>
        <v/>
      </c>
      <c r="EK186" s="238" t="str">
        <f t="shared" si="216"/>
        <v/>
      </c>
      <c r="EM186" s="238" t="str">
        <f t="shared" si="217"/>
        <v/>
      </c>
      <c r="EO186" s="238" t="str">
        <f t="shared" si="218"/>
        <v/>
      </c>
      <c r="EQ186" s="238" t="str">
        <f t="shared" si="219"/>
        <v/>
      </c>
      <c r="ES186" s="238" t="str">
        <f t="shared" si="220"/>
        <v/>
      </c>
      <c r="EU186" s="238" t="str">
        <f t="shared" si="221"/>
        <v/>
      </c>
      <c r="EW186" s="238" t="str">
        <f t="shared" si="222"/>
        <v/>
      </c>
      <c r="EY186" s="238" t="str">
        <f t="shared" si="223"/>
        <v/>
      </c>
      <c r="FA186" s="238" t="str">
        <f t="shared" si="224"/>
        <v/>
      </c>
      <c r="FC186" s="238" t="str">
        <f t="shared" si="225"/>
        <v/>
      </c>
      <c r="FE186" s="238" t="str">
        <f t="shared" si="226"/>
        <v/>
      </c>
      <c r="FG186" s="238" t="str">
        <f t="shared" si="227"/>
        <v/>
      </c>
    </row>
    <row r="187" spans="5:163" x14ac:dyDescent="0.25">
      <c r="E187" s="238" t="str">
        <f t="shared" si="152"/>
        <v/>
      </c>
      <c r="G187" s="238" t="str">
        <f t="shared" si="152"/>
        <v/>
      </c>
      <c r="I187" s="238" t="str">
        <f t="shared" si="153"/>
        <v/>
      </c>
      <c r="K187" s="238" t="str">
        <f t="shared" si="154"/>
        <v/>
      </c>
      <c r="M187" s="238" t="str">
        <f t="shared" si="155"/>
        <v/>
      </c>
      <c r="O187" s="238" t="str">
        <f t="shared" si="156"/>
        <v/>
      </c>
      <c r="Q187" s="238" t="str">
        <f t="shared" si="157"/>
        <v/>
      </c>
      <c r="S187" s="238" t="str">
        <f t="shared" si="158"/>
        <v/>
      </c>
      <c r="U187" s="238" t="str">
        <f t="shared" si="159"/>
        <v/>
      </c>
      <c r="W187" s="238" t="str">
        <f t="shared" si="160"/>
        <v/>
      </c>
      <c r="Y187" s="238" t="str">
        <f t="shared" si="161"/>
        <v/>
      </c>
      <c r="AA187" s="238" t="str">
        <f t="shared" si="162"/>
        <v/>
      </c>
      <c r="AC187" s="238" t="str">
        <f t="shared" si="163"/>
        <v/>
      </c>
      <c r="AE187" s="238" t="str">
        <f t="shared" si="164"/>
        <v/>
      </c>
      <c r="AG187" s="238" t="str">
        <f t="shared" si="165"/>
        <v/>
      </c>
      <c r="AI187" s="238" t="str">
        <f t="shared" si="166"/>
        <v/>
      </c>
      <c r="AK187" s="238" t="str">
        <f t="shared" si="167"/>
        <v/>
      </c>
      <c r="AM187" s="238" t="str">
        <f t="shared" si="168"/>
        <v/>
      </c>
      <c r="AO187" s="238" t="str">
        <f t="shared" si="169"/>
        <v/>
      </c>
      <c r="AQ187" s="238" t="str">
        <f t="shared" si="170"/>
        <v/>
      </c>
      <c r="AS187" s="238" t="str">
        <f t="shared" si="171"/>
        <v/>
      </c>
      <c r="AU187" s="238" t="str">
        <f t="shared" si="171"/>
        <v/>
      </c>
      <c r="AW187" s="238" t="str">
        <f t="shared" si="172"/>
        <v/>
      </c>
      <c r="AY187" s="238" t="str">
        <f t="shared" si="173"/>
        <v/>
      </c>
      <c r="BA187" s="238" t="str">
        <f t="shared" si="174"/>
        <v/>
      </c>
      <c r="BC187" s="238" t="str">
        <f t="shared" si="175"/>
        <v/>
      </c>
      <c r="BE187" s="238" t="str">
        <f t="shared" si="176"/>
        <v/>
      </c>
      <c r="BG187" s="238" t="str">
        <f t="shared" si="177"/>
        <v/>
      </c>
      <c r="BI187" s="238" t="str">
        <f t="shared" si="178"/>
        <v/>
      </c>
      <c r="BK187" s="238" t="str">
        <f t="shared" si="179"/>
        <v/>
      </c>
      <c r="BM187" s="238" t="str">
        <f t="shared" si="180"/>
        <v/>
      </c>
      <c r="BO187" s="238" t="str">
        <f t="shared" si="181"/>
        <v/>
      </c>
      <c r="BQ187" s="238" t="str">
        <f t="shared" si="182"/>
        <v/>
      </c>
      <c r="BS187" s="238" t="str">
        <f t="shared" si="183"/>
        <v/>
      </c>
      <c r="BU187" s="238" t="str">
        <f t="shared" si="184"/>
        <v/>
      </c>
      <c r="BW187" s="238" t="str">
        <f t="shared" si="185"/>
        <v/>
      </c>
      <c r="BY187" s="238" t="str">
        <f t="shared" si="186"/>
        <v/>
      </c>
      <c r="CA187" s="238" t="str">
        <f t="shared" si="187"/>
        <v/>
      </c>
      <c r="CC187" s="238" t="str">
        <f t="shared" si="188"/>
        <v/>
      </c>
      <c r="CE187" s="238" t="str">
        <f t="shared" si="189"/>
        <v/>
      </c>
      <c r="CG187" s="238" t="str">
        <f t="shared" si="190"/>
        <v/>
      </c>
      <c r="CI187" s="238" t="str">
        <f t="shared" si="190"/>
        <v/>
      </c>
      <c r="CK187" s="238" t="str">
        <f t="shared" si="191"/>
        <v/>
      </c>
      <c r="CM187" s="238" t="str">
        <f t="shared" si="192"/>
        <v/>
      </c>
      <c r="CO187" s="238" t="str">
        <f t="shared" si="193"/>
        <v/>
      </c>
      <c r="CQ187" s="238" t="str">
        <f t="shared" si="194"/>
        <v/>
      </c>
      <c r="CS187" s="238" t="str">
        <f t="shared" si="195"/>
        <v/>
      </c>
      <c r="CU187" s="238" t="str">
        <f t="shared" si="196"/>
        <v/>
      </c>
      <c r="CW187" s="238" t="str">
        <f t="shared" si="197"/>
        <v/>
      </c>
      <c r="CY187" s="238" t="str">
        <f t="shared" si="198"/>
        <v/>
      </c>
      <c r="DA187" s="238" t="str">
        <f t="shared" si="199"/>
        <v/>
      </c>
      <c r="DC187" s="238" t="str">
        <f t="shared" si="200"/>
        <v/>
      </c>
      <c r="DE187" s="238" t="str">
        <f t="shared" si="201"/>
        <v/>
      </c>
      <c r="DG187" s="238" t="str">
        <f t="shared" si="202"/>
        <v/>
      </c>
      <c r="DI187" s="238" t="str">
        <f t="shared" si="203"/>
        <v/>
      </c>
      <c r="DK187" s="238" t="str">
        <f t="shared" si="204"/>
        <v/>
      </c>
      <c r="DM187" s="238" t="str">
        <f t="shared" si="205"/>
        <v/>
      </c>
      <c r="DO187" s="238" t="str">
        <f t="shared" si="206"/>
        <v/>
      </c>
      <c r="DQ187" s="238" t="str">
        <f t="shared" si="207"/>
        <v/>
      </c>
      <c r="DS187" s="238" t="str">
        <f t="shared" si="208"/>
        <v/>
      </c>
      <c r="DU187" s="238" t="str">
        <f t="shared" si="209"/>
        <v/>
      </c>
      <c r="DW187" s="238" t="str">
        <f t="shared" si="209"/>
        <v/>
      </c>
      <c r="DY187" s="238" t="str">
        <f t="shared" si="210"/>
        <v/>
      </c>
      <c r="EA187" s="238" t="str">
        <f t="shared" si="211"/>
        <v/>
      </c>
      <c r="EC187" s="238" t="str">
        <f t="shared" si="212"/>
        <v/>
      </c>
      <c r="EE187" s="238" t="str">
        <f t="shared" si="213"/>
        <v/>
      </c>
      <c r="EG187" s="238" t="str">
        <f t="shared" si="214"/>
        <v/>
      </c>
      <c r="EI187" s="238" t="str">
        <f t="shared" si="215"/>
        <v/>
      </c>
      <c r="EK187" s="238" t="str">
        <f t="shared" si="216"/>
        <v/>
      </c>
      <c r="EM187" s="238" t="str">
        <f t="shared" si="217"/>
        <v/>
      </c>
      <c r="EO187" s="238" t="str">
        <f t="shared" si="218"/>
        <v/>
      </c>
      <c r="EQ187" s="238" t="str">
        <f t="shared" si="219"/>
        <v/>
      </c>
      <c r="ES187" s="238" t="str">
        <f t="shared" si="220"/>
        <v/>
      </c>
      <c r="EU187" s="238" t="str">
        <f t="shared" si="221"/>
        <v/>
      </c>
      <c r="EW187" s="238" t="str">
        <f t="shared" si="222"/>
        <v/>
      </c>
      <c r="EY187" s="238" t="str">
        <f t="shared" si="223"/>
        <v/>
      </c>
      <c r="FA187" s="238" t="str">
        <f t="shared" si="224"/>
        <v/>
      </c>
      <c r="FC187" s="238" t="str">
        <f t="shared" si="225"/>
        <v/>
      </c>
      <c r="FE187" s="238" t="str">
        <f t="shared" si="226"/>
        <v/>
      </c>
      <c r="FG187" s="238" t="str">
        <f t="shared" si="227"/>
        <v/>
      </c>
    </row>
    <row r="188" spans="5:163" x14ac:dyDescent="0.25">
      <c r="E188" s="238" t="str">
        <f t="shared" si="152"/>
        <v/>
      </c>
      <c r="G188" s="238" t="str">
        <f t="shared" si="152"/>
        <v/>
      </c>
      <c r="I188" s="238" t="str">
        <f t="shared" si="153"/>
        <v/>
      </c>
      <c r="K188" s="238" t="str">
        <f t="shared" si="154"/>
        <v/>
      </c>
      <c r="M188" s="238" t="str">
        <f t="shared" si="155"/>
        <v/>
      </c>
      <c r="O188" s="238" t="str">
        <f t="shared" si="156"/>
        <v/>
      </c>
      <c r="Q188" s="238" t="str">
        <f t="shared" si="157"/>
        <v/>
      </c>
      <c r="S188" s="238" t="str">
        <f t="shared" si="158"/>
        <v/>
      </c>
      <c r="U188" s="238" t="str">
        <f t="shared" si="159"/>
        <v/>
      </c>
      <c r="W188" s="238" t="str">
        <f t="shared" si="160"/>
        <v/>
      </c>
      <c r="Y188" s="238" t="str">
        <f t="shared" si="161"/>
        <v/>
      </c>
      <c r="AA188" s="238" t="str">
        <f t="shared" si="162"/>
        <v/>
      </c>
      <c r="AC188" s="238" t="str">
        <f t="shared" si="163"/>
        <v/>
      </c>
      <c r="AE188" s="238" t="str">
        <f t="shared" si="164"/>
        <v/>
      </c>
      <c r="AG188" s="238" t="str">
        <f t="shared" si="165"/>
        <v/>
      </c>
      <c r="AI188" s="238" t="str">
        <f t="shared" si="166"/>
        <v/>
      </c>
      <c r="AK188" s="238" t="str">
        <f t="shared" si="167"/>
        <v/>
      </c>
      <c r="AM188" s="238" t="str">
        <f t="shared" si="168"/>
        <v/>
      </c>
      <c r="AO188" s="238" t="str">
        <f t="shared" si="169"/>
        <v/>
      </c>
      <c r="AQ188" s="238" t="str">
        <f t="shared" si="170"/>
        <v/>
      </c>
      <c r="AS188" s="238" t="str">
        <f t="shared" si="171"/>
        <v/>
      </c>
      <c r="AU188" s="238" t="str">
        <f t="shared" si="171"/>
        <v/>
      </c>
      <c r="AW188" s="238" t="str">
        <f t="shared" si="172"/>
        <v/>
      </c>
      <c r="AY188" s="238" t="str">
        <f t="shared" si="173"/>
        <v/>
      </c>
      <c r="BA188" s="238" t="str">
        <f t="shared" si="174"/>
        <v/>
      </c>
      <c r="BC188" s="238" t="str">
        <f t="shared" si="175"/>
        <v/>
      </c>
      <c r="BE188" s="238" t="str">
        <f t="shared" si="176"/>
        <v/>
      </c>
      <c r="BG188" s="238" t="str">
        <f t="shared" si="177"/>
        <v/>
      </c>
      <c r="BI188" s="238" t="str">
        <f t="shared" si="178"/>
        <v/>
      </c>
      <c r="BK188" s="238" t="str">
        <f t="shared" si="179"/>
        <v/>
      </c>
      <c r="BM188" s="238" t="str">
        <f t="shared" si="180"/>
        <v/>
      </c>
      <c r="BO188" s="238" t="str">
        <f t="shared" si="181"/>
        <v/>
      </c>
      <c r="BQ188" s="238" t="str">
        <f t="shared" si="182"/>
        <v/>
      </c>
      <c r="BS188" s="238" t="str">
        <f t="shared" si="183"/>
        <v/>
      </c>
      <c r="BU188" s="238" t="str">
        <f t="shared" si="184"/>
        <v/>
      </c>
      <c r="BW188" s="238" t="str">
        <f t="shared" si="185"/>
        <v/>
      </c>
      <c r="BY188" s="238" t="str">
        <f t="shared" si="186"/>
        <v/>
      </c>
      <c r="CA188" s="238" t="str">
        <f t="shared" si="187"/>
        <v/>
      </c>
      <c r="CC188" s="238" t="str">
        <f t="shared" si="188"/>
        <v/>
      </c>
      <c r="CE188" s="238" t="str">
        <f t="shared" si="189"/>
        <v/>
      </c>
      <c r="CG188" s="238" t="str">
        <f t="shared" si="190"/>
        <v/>
      </c>
      <c r="CI188" s="238" t="str">
        <f t="shared" si="190"/>
        <v/>
      </c>
      <c r="CK188" s="238" t="str">
        <f t="shared" si="191"/>
        <v/>
      </c>
      <c r="CM188" s="238" t="str">
        <f t="shared" si="192"/>
        <v/>
      </c>
      <c r="CO188" s="238" t="str">
        <f t="shared" si="193"/>
        <v/>
      </c>
      <c r="CQ188" s="238" t="str">
        <f t="shared" si="194"/>
        <v/>
      </c>
      <c r="CS188" s="238" t="str">
        <f t="shared" si="195"/>
        <v/>
      </c>
      <c r="CU188" s="238" t="str">
        <f t="shared" si="196"/>
        <v/>
      </c>
      <c r="CW188" s="238" t="str">
        <f t="shared" si="197"/>
        <v/>
      </c>
      <c r="CY188" s="238" t="str">
        <f t="shared" si="198"/>
        <v/>
      </c>
      <c r="DA188" s="238" t="str">
        <f t="shared" si="199"/>
        <v/>
      </c>
      <c r="DC188" s="238" t="str">
        <f t="shared" si="200"/>
        <v/>
      </c>
      <c r="DE188" s="238" t="str">
        <f t="shared" si="201"/>
        <v/>
      </c>
      <c r="DG188" s="238" t="str">
        <f t="shared" si="202"/>
        <v/>
      </c>
      <c r="DI188" s="238" t="str">
        <f t="shared" si="203"/>
        <v/>
      </c>
      <c r="DK188" s="238" t="str">
        <f t="shared" si="204"/>
        <v/>
      </c>
      <c r="DM188" s="238" t="str">
        <f t="shared" si="205"/>
        <v/>
      </c>
      <c r="DO188" s="238" t="str">
        <f t="shared" si="206"/>
        <v/>
      </c>
      <c r="DQ188" s="238" t="str">
        <f t="shared" si="207"/>
        <v/>
      </c>
      <c r="DS188" s="238" t="str">
        <f t="shared" si="208"/>
        <v/>
      </c>
      <c r="DU188" s="238" t="str">
        <f t="shared" si="209"/>
        <v/>
      </c>
      <c r="DW188" s="238" t="str">
        <f t="shared" si="209"/>
        <v/>
      </c>
      <c r="DY188" s="238" t="str">
        <f t="shared" si="210"/>
        <v/>
      </c>
      <c r="EA188" s="238" t="str">
        <f t="shared" si="211"/>
        <v/>
      </c>
      <c r="EC188" s="238" t="str">
        <f t="shared" si="212"/>
        <v/>
      </c>
      <c r="EE188" s="238" t="str">
        <f t="shared" si="213"/>
        <v/>
      </c>
      <c r="EG188" s="238" t="str">
        <f t="shared" si="214"/>
        <v/>
      </c>
      <c r="EI188" s="238" t="str">
        <f t="shared" si="215"/>
        <v/>
      </c>
      <c r="EK188" s="238" t="str">
        <f t="shared" si="216"/>
        <v/>
      </c>
      <c r="EM188" s="238" t="str">
        <f t="shared" si="217"/>
        <v/>
      </c>
      <c r="EO188" s="238" t="str">
        <f t="shared" si="218"/>
        <v/>
      </c>
      <c r="EQ188" s="238" t="str">
        <f t="shared" si="219"/>
        <v/>
      </c>
      <c r="ES188" s="238" t="str">
        <f t="shared" si="220"/>
        <v/>
      </c>
      <c r="EU188" s="238" t="str">
        <f t="shared" si="221"/>
        <v/>
      </c>
      <c r="EW188" s="238" t="str">
        <f t="shared" si="222"/>
        <v/>
      </c>
      <c r="EY188" s="238" t="str">
        <f t="shared" si="223"/>
        <v/>
      </c>
      <c r="FA188" s="238" t="str">
        <f t="shared" si="224"/>
        <v/>
      </c>
      <c r="FC188" s="238" t="str">
        <f t="shared" si="225"/>
        <v/>
      </c>
      <c r="FE188" s="238" t="str">
        <f t="shared" si="226"/>
        <v/>
      </c>
      <c r="FG188" s="238" t="str">
        <f t="shared" si="227"/>
        <v/>
      </c>
    </row>
    <row r="189" spans="5:163" x14ac:dyDescent="0.25">
      <c r="E189" s="238" t="str">
        <f t="shared" si="152"/>
        <v/>
      </c>
      <c r="G189" s="238" t="str">
        <f t="shared" si="152"/>
        <v/>
      </c>
      <c r="I189" s="238" t="str">
        <f t="shared" si="153"/>
        <v/>
      </c>
      <c r="K189" s="238" t="str">
        <f t="shared" si="154"/>
        <v/>
      </c>
      <c r="M189" s="238" t="str">
        <f t="shared" si="155"/>
        <v/>
      </c>
      <c r="O189" s="238" t="str">
        <f t="shared" si="156"/>
        <v/>
      </c>
      <c r="Q189" s="238" t="str">
        <f t="shared" si="157"/>
        <v/>
      </c>
      <c r="S189" s="238" t="str">
        <f t="shared" si="158"/>
        <v/>
      </c>
      <c r="U189" s="238" t="str">
        <f t="shared" si="159"/>
        <v/>
      </c>
      <c r="W189" s="238" t="str">
        <f t="shared" si="160"/>
        <v/>
      </c>
      <c r="Y189" s="238" t="str">
        <f t="shared" si="161"/>
        <v/>
      </c>
      <c r="AA189" s="238" t="str">
        <f t="shared" si="162"/>
        <v/>
      </c>
      <c r="AC189" s="238" t="str">
        <f t="shared" si="163"/>
        <v/>
      </c>
      <c r="AE189" s="238" t="str">
        <f t="shared" si="164"/>
        <v/>
      </c>
      <c r="AG189" s="238" t="str">
        <f t="shared" si="165"/>
        <v/>
      </c>
      <c r="AI189" s="238" t="str">
        <f t="shared" si="166"/>
        <v/>
      </c>
      <c r="AK189" s="238" t="str">
        <f t="shared" si="167"/>
        <v/>
      </c>
      <c r="AM189" s="238" t="str">
        <f t="shared" si="168"/>
        <v/>
      </c>
      <c r="AO189" s="238" t="str">
        <f t="shared" si="169"/>
        <v/>
      </c>
      <c r="AQ189" s="238" t="str">
        <f t="shared" si="170"/>
        <v/>
      </c>
      <c r="AS189" s="238" t="str">
        <f t="shared" si="171"/>
        <v/>
      </c>
      <c r="AU189" s="238" t="str">
        <f t="shared" si="171"/>
        <v/>
      </c>
      <c r="AW189" s="238" t="str">
        <f t="shared" si="172"/>
        <v/>
      </c>
      <c r="AY189" s="238" t="str">
        <f t="shared" si="173"/>
        <v/>
      </c>
      <c r="BA189" s="238" t="str">
        <f t="shared" si="174"/>
        <v/>
      </c>
      <c r="BC189" s="238" t="str">
        <f t="shared" si="175"/>
        <v/>
      </c>
      <c r="BE189" s="238" t="str">
        <f t="shared" si="176"/>
        <v/>
      </c>
      <c r="BG189" s="238" t="str">
        <f t="shared" si="177"/>
        <v/>
      </c>
      <c r="BI189" s="238" t="str">
        <f t="shared" si="178"/>
        <v/>
      </c>
      <c r="BK189" s="238" t="str">
        <f t="shared" si="179"/>
        <v/>
      </c>
      <c r="BM189" s="238" t="str">
        <f t="shared" si="180"/>
        <v/>
      </c>
      <c r="BO189" s="238" t="str">
        <f t="shared" si="181"/>
        <v/>
      </c>
      <c r="BQ189" s="238" t="str">
        <f t="shared" si="182"/>
        <v/>
      </c>
      <c r="BS189" s="238" t="str">
        <f t="shared" si="183"/>
        <v/>
      </c>
      <c r="BU189" s="238" t="str">
        <f t="shared" si="184"/>
        <v/>
      </c>
      <c r="BW189" s="238" t="str">
        <f t="shared" si="185"/>
        <v/>
      </c>
      <c r="BY189" s="238" t="str">
        <f t="shared" si="186"/>
        <v/>
      </c>
      <c r="CA189" s="238" t="str">
        <f t="shared" si="187"/>
        <v/>
      </c>
      <c r="CC189" s="238" t="str">
        <f t="shared" si="188"/>
        <v/>
      </c>
      <c r="CE189" s="238" t="str">
        <f t="shared" si="189"/>
        <v/>
      </c>
      <c r="CG189" s="238" t="str">
        <f t="shared" si="190"/>
        <v/>
      </c>
      <c r="CI189" s="238" t="str">
        <f t="shared" si="190"/>
        <v/>
      </c>
      <c r="CK189" s="238" t="str">
        <f t="shared" si="191"/>
        <v/>
      </c>
      <c r="CM189" s="238" t="str">
        <f t="shared" si="192"/>
        <v/>
      </c>
      <c r="CO189" s="238" t="str">
        <f t="shared" si="193"/>
        <v/>
      </c>
      <c r="CQ189" s="238" t="str">
        <f t="shared" si="194"/>
        <v/>
      </c>
      <c r="CS189" s="238" t="str">
        <f t="shared" si="195"/>
        <v/>
      </c>
      <c r="CU189" s="238" t="str">
        <f t="shared" si="196"/>
        <v/>
      </c>
      <c r="CW189" s="238" t="str">
        <f t="shared" si="197"/>
        <v/>
      </c>
      <c r="CY189" s="238" t="str">
        <f t="shared" si="198"/>
        <v/>
      </c>
      <c r="DA189" s="238" t="str">
        <f t="shared" si="199"/>
        <v/>
      </c>
      <c r="DC189" s="238" t="str">
        <f t="shared" si="200"/>
        <v/>
      </c>
      <c r="DE189" s="238" t="str">
        <f t="shared" si="201"/>
        <v/>
      </c>
      <c r="DG189" s="238" t="str">
        <f t="shared" si="202"/>
        <v/>
      </c>
      <c r="DI189" s="238" t="str">
        <f t="shared" si="203"/>
        <v/>
      </c>
      <c r="DK189" s="238" t="str">
        <f t="shared" si="204"/>
        <v/>
      </c>
      <c r="DM189" s="238" t="str">
        <f t="shared" si="205"/>
        <v/>
      </c>
      <c r="DO189" s="238" t="str">
        <f t="shared" si="206"/>
        <v/>
      </c>
      <c r="DQ189" s="238" t="str">
        <f t="shared" si="207"/>
        <v/>
      </c>
      <c r="DS189" s="238" t="str">
        <f t="shared" si="208"/>
        <v/>
      </c>
      <c r="DU189" s="238" t="str">
        <f t="shared" si="209"/>
        <v/>
      </c>
      <c r="DW189" s="238" t="str">
        <f t="shared" si="209"/>
        <v/>
      </c>
      <c r="DY189" s="238" t="str">
        <f t="shared" si="210"/>
        <v/>
      </c>
      <c r="EA189" s="238" t="str">
        <f t="shared" si="211"/>
        <v/>
      </c>
      <c r="EC189" s="238" t="str">
        <f t="shared" si="212"/>
        <v/>
      </c>
      <c r="EE189" s="238" t="str">
        <f t="shared" si="213"/>
        <v/>
      </c>
      <c r="EG189" s="238" t="str">
        <f t="shared" si="214"/>
        <v/>
      </c>
      <c r="EI189" s="238" t="str">
        <f t="shared" si="215"/>
        <v/>
      </c>
      <c r="EK189" s="238" t="str">
        <f t="shared" si="216"/>
        <v/>
      </c>
      <c r="EM189" s="238" t="str">
        <f t="shared" si="217"/>
        <v/>
      </c>
      <c r="EO189" s="238" t="str">
        <f t="shared" si="218"/>
        <v/>
      </c>
      <c r="EQ189" s="238" t="str">
        <f t="shared" si="219"/>
        <v/>
      </c>
      <c r="ES189" s="238" t="str">
        <f t="shared" si="220"/>
        <v/>
      </c>
      <c r="EU189" s="238" t="str">
        <f t="shared" si="221"/>
        <v/>
      </c>
      <c r="EW189" s="238" t="str">
        <f t="shared" si="222"/>
        <v/>
      </c>
      <c r="EY189" s="238" t="str">
        <f t="shared" si="223"/>
        <v/>
      </c>
      <c r="FA189" s="238" t="str">
        <f t="shared" si="224"/>
        <v/>
      </c>
      <c r="FC189" s="238" t="str">
        <f t="shared" si="225"/>
        <v/>
      </c>
      <c r="FE189" s="238" t="str">
        <f t="shared" si="226"/>
        <v/>
      </c>
      <c r="FG189" s="238" t="str">
        <f t="shared" si="227"/>
        <v/>
      </c>
    </row>
    <row r="190" spans="5:163" x14ac:dyDescent="0.25">
      <c r="E190" s="238" t="str">
        <f t="shared" si="152"/>
        <v/>
      </c>
      <c r="G190" s="238" t="str">
        <f t="shared" si="152"/>
        <v/>
      </c>
      <c r="I190" s="238" t="str">
        <f t="shared" si="153"/>
        <v/>
      </c>
      <c r="K190" s="238" t="str">
        <f t="shared" si="154"/>
        <v/>
      </c>
      <c r="M190" s="238" t="str">
        <f t="shared" si="155"/>
        <v/>
      </c>
      <c r="O190" s="238" t="str">
        <f t="shared" si="156"/>
        <v/>
      </c>
      <c r="Q190" s="238" t="str">
        <f t="shared" si="157"/>
        <v/>
      </c>
      <c r="S190" s="238" t="str">
        <f t="shared" si="158"/>
        <v/>
      </c>
      <c r="U190" s="238" t="str">
        <f t="shared" si="159"/>
        <v/>
      </c>
      <c r="W190" s="238" t="str">
        <f t="shared" si="160"/>
        <v/>
      </c>
      <c r="Y190" s="238" t="str">
        <f t="shared" si="161"/>
        <v/>
      </c>
      <c r="AA190" s="238" t="str">
        <f t="shared" si="162"/>
        <v/>
      </c>
      <c r="AC190" s="238" t="str">
        <f t="shared" si="163"/>
        <v/>
      </c>
      <c r="AE190" s="238" t="str">
        <f t="shared" si="164"/>
        <v/>
      </c>
      <c r="AG190" s="238" t="str">
        <f t="shared" si="165"/>
        <v/>
      </c>
      <c r="AI190" s="238" t="str">
        <f t="shared" si="166"/>
        <v/>
      </c>
      <c r="AK190" s="238" t="str">
        <f t="shared" si="167"/>
        <v/>
      </c>
      <c r="AM190" s="238" t="str">
        <f t="shared" si="168"/>
        <v/>
      </c>
      <c r="AO190" s="238" t="str">
        <f t="shared" si="169"/>
        <v/>
      </c>
      <c r="AQ190" s="238" t="str">
        <f t="shared" si="170"/>
        <v/>
      </c>
      <c r="AS190" s="238" t="str">
        <f t="shared" si="171"/>
        <v/>
      </c>
      <c r="AU190" s="238" t="str">
        <f t="shared" si="171"/>
        <v/>
      </c>
      <c r="AW190" s="238" t="str">
        <f t="shared" si="172"/>
        <v/>
      </c>
      <c r="AY190" s="238" t="str">
        <f t="shared" si="173"/>
        <v/>
      </c>
      <c r="BA190" s="238" t="str">
        <f t="shared" si="174"/>
        <v/>
      </c>
      <c r="BC190" s="238" t="str">
        <f t="shared" si="175"/>
        <v/>
      </c>
      <c r="BE190" s="238" t="str">
        <f t="shared" si="176"/>
        <v/>
      </c>
      <c r="BG190" s="238" t="str">
        <f t="shared" si="177"/>
        <v/>
      </c>
      <c r="BI190" s="238" t="str">
        <f t="shared" si="178"/>
        <v/>
      </c>
      <c r="BK190" s="238" t="str">
        <f t="shared" si="179"/>
        <v/>
      </c>
      <c r="BM190" s="238" t="str">
        <f t="shared" si="180"/>
        <v/>
      </c>
      <c r="BO190" s="238" t="str">
        <f t="shared" si="181"/>
        <v/>
      </c>
      <c r="BQ190" s="238" t="str">
        <f t="shared" si="182"/>
        <v/>
      </c>
      <c r="BS190" s="238" t="str">
        <f t="shared" si="183"/>
        <v/>
      </c>
      <c r="BU190" s="238" t="str">
        <f t="shared" si="184"/>
        <v/>
      </c>
      <c r="BW190" s="238" t="str">
        <f t="shared" si="185"/>
        <v/>
      </c>
      <c r="BY190" s="238" t="str">
        <f t="shared" si="186"/>
        <v/>
      </c>
      <c r="CA190" s="238" t="str">
        <f t="shared" si="187"/>
        <v/>
      </c>
      <c r="CC190" s="238" t="str">
        <f t="shared" si="188"/>
        <v/>
      </c>
      <c r="CE190" s="238" t="str">
        <f t="shared" si="189"/>
        <v/>
      </c>
      <c r="CG190" s="238" t="str">
        <f t="shared" si="190"/>
        <v/>
      </c>
      <c r="CI190" s="238" t="str">
        <f t="shared" si="190"/>
        <v/>
      </c>
      <c r="CK190" s="238" t="str">
        <f t="shared" si="191"/>
        <v/>
      </c>
      <c r="CM190" s="238" t="str">
        <f t="shared" si="192"/>
        <v/>
      </c>
      <c r="CO190" s="238" t="str">
        <f t="shared" si="193"/>
        <v/>
      </c>
      <c r="CQ190" s="238" t="str">
        <f t="shared" si="194"/>
        <v/>
      </c>
      <c r="CS190" s="238" t="str">
        <f t="shared" si="195"/>
        <v/>
      </c>
      <c r="CU190" s="238" t="str">
        <f t="shared" si="196"/>
        <v/>
      </c>
      <c r="CW190" s="238" t="str">
        <f t="shared" si="197"/>
        <v/>
      </c>
      <c r="CY190" s="238" t="str">
        <f t="shared" si="198"/>
        <v/>
      </c>
      <c r="DA190" s="238" t="str">
        <f t="shared" si="199"/>
        <v/>
      </c>
      <c r="DC190" s="238" t="str">
        <f t="shared" si="200"/>
        <v/>
      </c>
      <c r="DE190" s="238" t="str">
        <f t="shared" si="201"/>
        <v/>
      </c>
      <c r="DG190" s="238" t="str">
        <f t="shared" si="202"/>
        <v/>
      </c>
      <c r="DI190" s="238" t="str">
        <f t="shared" si="203"/>
        <v/>
      </c>
      <c r="DK190" s="238" t="str">
        <f t="shared" si="204"/>
        <v/>
      </c>
      <c r="DM190" s="238" t="str">
        <f t="shared" si="205"/>
        <v/>
      </c>
      <c r="DO190" s="238" t="str">
        <f t="shared" si="206"/>
        <v/>
      </c>
      <c r="DQ190" s="238" t="str">
        <f t="shared" si="207"/>
        <v/>
      </c>
      <c r="DS190" s="238" t="str">
        <f t="shared" si="208"/>
        <v/>
      </c>
      <c r="DU190" s="238" t="str">
        <f t="shared" si="209"/>
        <v/>
      </c>
      <c r="DW190" s="238" t="str">
        <f t="shared" si="209"/>
        <v/>
      </c>
      <c r="DY190" s="238" t="str">
        <f t="shared" si="210"/>
        <v/>
      </c>
      <c r="EA190" s="238" t="str">
        <f t="shared" si="211"/>
        <v/>
      </c>
      <c r="EC190" s="238" t="str">
        <f t="shared" si="212"/>
        <v/>
      </c>
      <c r="EE190" s="238" t="str">
        <f t="shared" si="213"/>
        <v/>
      </c>
      <c r="EG190" s="238" t="str">
        <f t="shared" si="214"/>
        <v/>
      </c>
      <c r="EI190" s="238" t="str">
        <f t="shared" si="215"/>
        <v/>
      </c>
      <c r="EK190" s="238" t="str">
        <f t="shared" si="216"/>
        <v/>
      </c>
      <c r="EM190" s="238" t="str">
        <f t="shared" si="217"/>
        <v/>
      </c>
      <c r="EO190" s="238" t="str">
        <f t="shared" si="218"/>
        <v/>
      </c>
      <c r="EQ190" s="238" t="str">
        <f t="shared" si="219"/>
        <v/>
      </c>
      <c r="ES190" s="238" t="str">
        <f t="shared" si="220"/>
        <v/>
      </c>
      <c r="EU190" s="238" t="str">
        <f t="shared" si="221"/>
        <v/>
      </c>
      <c r="EW190" s="238" t="str">
        <f t="shared" si="222"/>
        <v/>
      </c>
      <c r="EY190" s="238" t="str">
        <f t="shared" si="223"/>
        <v/>
      </c>
      <c r="FA190" s="238" t="str">
        <f t="shared" si="224"/>
        <v/>
      </c>
      <c r="FC190" s="238" t="str">
        <f t="shared" si="225"/>
        <v/>
      </c>
      <c r="FE190" s="238" t="str">
        <f t="shared" si="226"/>
        <v/>
      </c>
      <c r="FG190" s="238" t="str">
        <f t="shared" si="227"/>
        <v/>
      </c>
    </row>
    <row r="191" spans="5:163" x14ac:dyDescent="0.25">
      <c r="E191" s="238" t="str">
        <f t="shared" si="152"/>
        <v/>
      </c>
      <c r="G191" s="238" t="str">
        <f t="shared" si="152"/>
        <v/>
      </c>
      <c r="I191" s="238" t="str">
        <f t="shared" si="153"/>
        <v/>
      </c>
      <c r="K191" s="238" t="str">
        <f t="shared" si="154"/>
        <v/>
      </c>
      <c r="M191" s="238" t="str">
        <f t="shared" si="155"/>
        <v/>
      </c>
      <c r="O191" s="238" t="str">
        <f t="shared" si="156"/>
        <v/>
      </c>
      <c r="Q191" s="238" t="str">
        <f t="shared" si="157"/>
        <v/>
      </c>
      <c r="S191" s="238" t="str">
        <f t="shared" si="158"/>
        <v/>
      </c>
      <c r="U191" s="238" t="str">
        <f t="shared" si="159"/>
        <v/>
      </c>
      <c r="W191" s="238" t="str">
        <f t="shared" si="160"/>
        <v/>
      </c>
      <c r="Y191" s="238" t="str">
        <f t="shared" si="161"/>
        <v/>
      </c>
      <c r="AA191" s="238" t="str">
        <f t="shared" si="162"/>
        <v/>
      </c>
      <c r="AC191" s="238" t="str">
        <f t="shared" si="163"/>
        <v/>
      </c>
      <c r="AE191" s="238" t="str">
        <f t="shared" si="164"/>
        <v/>
      </c>
      <c r="AG191" s="238" t="str">
        <f t="shared" si="165"/>
        <v/>
      </c>
      <c r="AI191" s="238" t="str">
        <f t="shared" si="166"/>
        <v/>
      </c>
      <c r="AK191" s="238" t="str">
        <f t="shared" si="167"/>
        <v/>
      </c>
      <c r="AM191" s="238" t="str">
        <f t="shared" si="168"/>
        <v/>
      </c>
      <c r="AO191" s="238" t="str">
        <f t="shared" si="169"/>
        <v/>
      </c>
      <c r="AQ191" s="238" t="str">
        <f t="shared" si="170"/>
        <v/>
      </c>
      <c r="AS191" s="238" t="str">
        <f t="shared" si="171"/>
        <v/>
      </c>
      <c r="AU191" s="238" t="str">
        <f t="shared" si="171"/>
        <v/>
      </c>
      <c r="AW191" s="238" t="str">
        <f t="shared" si="172"/>
        <v/>
      </c>
      <c r="AY191" s="238" t="str">
        <f t="shared" si="173"/>
        <v/>
      </c>
      <c r="BA191" s="238" t="str">
        <f t="shared" si="174"/>
        <v/>
      </c>
      <c r="BC191" s="238" t="str">
        <f t="shared" si="175"/>
        <v/>
      </c>
      <c r="BE191" s="238" t="str">
        <f t="shared" si="176"/>
        <v/>
      </c>
      <c r="BG191" s="238" t="str">
        <f t="shared" si="177"/>
        <v/>
      </c>
      <c r="BI191" s="238" t="str">
        <f t="shared" si="178"/>
        <v/>
      </c>
      <c r="BK191" s="238" t="str">
        <f t="shared" si="179"/>
        <v/>
      </c>
      <c r="BM191" s="238" t="str">
        <f t="shared" si="180"/>
        <v/>
      </c>
      <c r="BO191" s="238" t="str">
        <f t="shared" si="181"/>
        <v/>
      </c>
      <c r="BQ191" s="238" t="str">
        <f t="shared" si="182"/>
        <v/>
      </c>
      <c r="BS191" s="238" t="str">
        <f t="shared" si="183"/>
        <v/>
      </c>
      <c r="BU191" s="238" t="str">
        <f t="shared" si="184"/>
        <v/>
      </c>
      <c r="BW191" s="238" t="str">
        <f t="shared" si="185"/>
        <v/>
      </c>
      <c r="BY191" s="238" t="str">
        <f t="shared" si="186"/>
        <v/>
      </c>
      <c r="CA191" s="238" t="str">
        <f t="shared" si="187"/>
        <v/>
      </c>
      <c r="CC191" s="238" t="str">
        <f t="shared" si="188"/>
        <v/>
      </c>
      <c r="CE191" s="238" t="str">
        <f t="shared" si="189"/>
        <v/>
      </c>
      <c r="CG191" s="238" t="str">
        <f t="shared" si="190"/>
        <v/>
      </c>
      <c r="CI191" s="238" t="str">
        <f t="shared" si="190"/>
        <v/>
      </c>
      <c r="CK191" s="238" t="str">
        <f t="shared" si="191"/>
        <v/>
      </c>
      <c r="CM191" s="238" t="str">
        <f t="shared" si="192"/>
        <v/>
      </c>
      <c r="CO191" s="238" t="str">
        <f t="shared" si="193"/>
        <v/>
      </c>
      <c r="CQ191" s="238" t="str">
        <f t="shared" si="194"/>
        <v/>
      </c>
      <c r="CS191" s="238" t="str">
        <f t="shared" si="195"/>
        <v/>
      </c>
      <c r="CU191" s="238" t="str">
        <f t="shared" si="196"/>
        <v/>
      </c>
      <c r="CW191" s="238" t="str">
        <f t="shared" si="197"/>
        <v/>
      </c>
      <c r="CY191" s="238" t="str">
        <f t="shared" si="198"/>
        <v/>
      </c>
      <c r="DA191" s="238" t="str">
        <f t="shared" si="199"/>
        <v/>
      </c>
      <c r="DC191" s="238" t="str">
        <f t="shared" si="200"/>
        <v/>
      </c>
      <c r="DE191" s="238" t="str">
        <f t="shared" si="201"/>
        <v/>
      </c>
      <c r="DG191" s="238" t="str">
        <f t="shared" si="202"/>
        <v/>
      </c>
      <c r="DI191" s="238" t="str">
        <f t="shared" si="203"/>
        <v/>
      </c>
      <c r="DK191" s="238" t="str">
        <f t="shared" si="204"/>
        <v/>
      </c>
      <c r="DM191" s="238" t="str">
        <f t="shared" si="205"/>
        <v/>
      </c>
      <c r="DO191" s="238" t="str">
        <f t="shared" si="206"/>
        <v/>
      </c>
      <c r="DQ191" s="238" t="str">
        <f t="shared" si="207"/>
        <v/>
      </c>
      <c r="DS191" s="238" t="str">
        <f t="shared" si="208"/>
        <v/>
      </c>
      <c r="DU191" s="238" t="str">
        <f t="shared" si="209"/>
        <v/>
      </c>
      <c r="DW191" s="238" t="str">
        <f t="shared" si="209"/>
        <v/>
      </c>
      <c r="DY191" s="238" t="str">
        <f t="shared" si="210"/>
        <v/>
      </c>
      <c r="EA191" s="238" t="str">
        <f t="shared" si="211"/>
        <v/>
      </c>
      <c r="EC191" s="238" t="str">
        <f t="shared" si="212"/>
        <v/>
      </c>
      <c r="EE191" s="238" t="str">
        <f t="shared" si="213"/>
        <v/>
      </c>
      <c r="EG191" s="238" t="str">
        <f t="shared" si="214"/>
        <v/>
      </c>
      <c r="EI191" s="238" t="str">
        <f t="shared" si="215"/>
        <v/>
      </c>
      <c r="EK191" s="238" t="str">
        <f t="shared" si="216"/>
        <v/>
      </c>
      <c r="EM191" s="238" t="str">
        <f t="shared" si="217"/>
        <v/>
      </c>
      <c r="EO191" s="238" t="str">
        <f t="shared" si="218"/>
        <v/>
      </c>
      <c r="EQ191" s="238" t="str">
        <f t="shared" si="219"/>
        <v/>
      </c>
      <c r="ES191" s="238" t="str">
        <f t="shared" si="220"/>
        <v/>
      </c>
      <c r="EU191" s="238" t="str">
        <f t="shared" si="221"/>
        <v/>
      </c>
      <c r="EW191" s="238" t="str">
        <f t="shared" si="222"/>
        <v/>
      </c>
      <c r="EY191" s="238" t="str">
        <f t="shared" si="223"/>
        <v/>
      </c>
      <c r="FA191" s="238" t="str">
        <f t="shared" si="224"/>
        <v/>
      </c>
      <c r="FC191" s="238" t="str">
        <f t="shared" si="225"/>
        <v/>
      </c>
      <c r="FE191" s="238" t="str">
        <f t="shared" si="226"/>
        <v/>
      </c>
      <c r="FG191" s="238" t="str">
        <f t="shared" si="227"/>
        <v/>
      </c>
    </row>
    <row r="192" spans="5:163" x14ac:dyDescent="0.25">
      <c r="E192" s="238" t="str">
        <f t="shared" si="152"/>
        <v/>
      </c>
      <c r="G192" s="238" t="str">
        <f t="shared" si="152"/>
        <v/>
      </c>
      <c r="I192" s="238" t="str">
        <f t="shared" si="153"/>
        <v/>
      </c>
      <c r="K192" s="238" t="str">
        <f t="shared" si="154"/>
        <v/>
      </c>
      <c r="M192" s="238" t="str">
        <f t="shared" si="155"/>
        <v/>
      </c>
      <c r="O192" s="238" t="str">
        <f t="shared" si="156"/>
        <v/>
      </c>
      <c r="Q192" s="238" t="str">
        <f t="shared" si="157"/>
        <v/>
      </c>
      <c r="S192" s="238" t="str">
        <f t="shared" si="158"/>
        <v/>
      </c>
      <c r="U192" s="238" t="str">
        <f t="shared" si="159"/>
        <v/>
      </c>
      <c r="W192" s="238" t="str">
        <f t="shared" si="160"/>
        <v/>
      </c>
      <c r="Y192" s="238" t="str">
        <f t="shared" si="161"/>
        <v/>
      </c>
      <c r="AA192" s="238" t="str">
        <f t="shared" si="162"/>
        <v/>
      </c>
      <c r="AC192" s="238" t="str">
        <f t="shared" si="163"/>
        <v/>
      </c>
      <c r="AE192" s="238" t="str">
        <f t="shared" si="164"/>
        <v/>
      </c>
      <c r="AG192" s="238" t="str">
        <f t="shared" si="165"/>
        <v/>
      </c>
      <c r="AI192" s="238" t="str">
        <f t="shared" si="166"/>
        <v/>
      </c>
      <c r="AK192" s="238" t="str">
        <f t="shared" si="167"/>
        <v/>
      </c>
      <c r="AM192" s="238" t="str">
        <f t="shared" si="168"/>
        <v/>
      </c>
      <c r="AO192" s="238" t="str">
        <f t="shared" si="169"/>
        <v/>
      </c>
      <c r="AQ192" s="238" t="str">
        <f t="shared" si="170"/>
        <v/>
      </c>
      <c r="AS192" s="238" t="str">
        <f t="shared" si="171"/>
        <v/>
      </c>
      <c r="AU192" s="238" t="str">
        <f t="shared" si="171"/>
        <v/>
      </c>
      <c r="AW192" s="238" t="str">
        <f t="shared" si="172"/>
        <v/>
      </c>
      <c r="AY192" s="238" t="str">
        <f t="shared" si="173"/>
        <v/>
      </c>
      <c r="BA192" s="238" t="str">
        <f t="shared" si="174"/>
        <v/>
      </c>
      <c r="BC192" s="238" t="str">
        <f t="shared" si="175"/>
        <v/>
      </c>
      <c r="BE192" s="238" t="str">
        <f t="shared" si="176"/>
        <v/>
      </c>
      <c r="BG192" s="238" t="str">
        <f t="shared" si="177"/>
        <v/>
      </c>
      <c r="BI192" s="238" t="str">
        <f t="shared" si="178"/>
        <v/>
      </c>
      <c r="BK192" s="238" t="str">
        <f t="shared" si="179"/>
        <v/>
      </c>
      <c r="BM192" s="238" t="str">
        <f t="shared" si="180"/>
        <v/>
      </c>
      <c r="BO192" s="238" t="str">
        <f t="shared" si="181"/>
        <v/>
      </c>
      <c r="BQ192" s="238" t="str">
        <f t="shared" si="182"/>
        <v/>
      </c>
      <c r="BS192" s="238" t="str">
        <f t="shared" si="183"/>
        <v/>
      </c>
      <c r="BU192" s="238" t="str">
        <f t="shared" si="184"/>
        <v/>
      </c>
      <c r="BW192" s="238" t="str">
        <f t="shared" si="185"/>
        <v/>
      </c>
      <c r="BY192" s="238" t="str">
        <f t="shared" si="186"/>
        <v/>
      </c>
      <c r="CA192" s="238" t="str">
        <f t="shared" si="187"/>
        <v/>
      </c>
      <c r="CC192" s="238" t="str">
        <f t="shared" si="188"/>
        <v/>
      </c>
      <c r="CE192" s="238" t="str">
        <f t="shared" si="189"/>
        <v/>
      </c>
      <c r="CG192" s="238" t="str">
        <f t="shared" si="190"/>
        <v/>
      </c>
      <c r="CI192" s="238" t="str">
        <f t="shared" si="190"/>
        <v/>
      </c>
      <c r="CK192" s="238" t="str">
        <f t="shared" si="191"/>
        <v/>
      </c>
      <c r="CM192" s="238" t="str">
        <f t="shared" si="192"/>
        <v/>
      </c>
      <c r="CO192" s="238" t="str">
        <f t="shared" si="193"/>
        <v/>
      </c>
      <c r="CQ192" s="238" t="str">
        <f t="shared" si="194"/>
        <v/>
      </c>
      <c r="CS192" s="238" t="str">
        <f t="shared" si="195"/>
        <v/>
      </c>
      <c r="CU192" s="238" t="str">
        <f t="shared" si="196"/>
        <v/>
      </c>
      <c r="CW192" s="238" t="str">
        <f t="shared" si="197"/>
        <v/>
      </c>
      <c r="CY192" s="238" t="str">
        <f t="shared" si="198"/>
        <v/>
      </c>
      <c r="DA192" s="238" t="str">
        <f t="shared" si="199"/>
        <v/>
      </c>
      <c r="DC192" s="238" t="str">
        <f t="shared" si="200"/>
        <v/>
      </c>
      <c r="DE192" s="238" t="str">
        <f t="shared" si="201"/>
        <v/>
      </c>
      <c r="DG192" s="238" t="str">
        <f t="shared" si="202"/>
        <v/>
      </c>
      <c r="DI192" s="238" t="str">
        <f t="shared" si="203"/>
        <v/>
      </c>
      <c r="DK192" s="238" t="str">
        <f t="shared" si="204"/>
        <v/>
      </c>
      <c r="DM192" s="238" t="str">
        <f t="shared" si="205"/>
        <v/>
      </c>
      <c r="DO192" s="238" t="str">
        <f t="shared" si="206"/>
        <v/>
      </c>
      <c r="DQ192" s="238" t="str">
        <f t="shared" si="207"/>
        <v/>
      </c>
      <c r="DS192" s="238" t="str">
        <f t="shared" si="208"/>
        <v/>
      </c>
      <c r="DU192" s="238" t="str">
        <f t="shared" si="209"/>
        <v/>
      </c>
      <c r="DW192" s="238" t="str">
        <f t="shared" si="209"/>
        <v/>
      </c>
      <c r="DY192" s="238" t="str">
        <f t="shared" si="210"/>
        <v/>
      </c>
      <c r="EA192" s="238" t="str">
        <f t="shared" si="211"/>
        <v/>
      </c>
      <c r="EC192" s="238" t="str">
        <f t="shared" si="212"/>
        <v/>
      </c>
      <c r="EE192" s="238" t="str">
        <f t="shared" si="213"/>
        <v/>
      </c>
      <c r="EG192" s="238" t="str">
        <f t="shared" si="214"/>
        <v/>
      </c>
      <c r="EI192" s="238" t="str">
        <f t="shared" si="215"/>
        <v/>
      </c>
      <c r="EK192" s="238" t="str">
        <f t="shared" si="216"/>
        <v/>
      </c>
      <c r="EM192" s="238" t="str">
        <f t="shared" si="217"/>
        <v/>
      </c>
      <c r="EO192" s="238" t="str">
        <f t="shared" si="218"/>
        <v/>
      </c>
      <c r="EQ192" s="238" t="str">
        <f t="shared" si="219"/>
        <v/>
      </c>
      <c r="ES192" s="238" t="str">
        <f t="shared" si="220"/>
        <v/>
      </c>
      <c r="EU192" s="238" t="str">
        <f t="shared" si="221"/>
        <v/>
      </c>
      <c r="EW192" s="238" t="str">
        <f t="shared" si="222"/>
        <v/>
      </c>
      <c r="EY192" s="238" t="str">
        <f t="shared" si="223"/>
        <v/>
      </c>
      <c r="FA192" s="238" t="str">
        <f t="shared" si="224"/>
        <v/>
      </c>
      <c r="FC192" s="238" t="str">
        <f t="shared" si="225"/>
        <v/>
      </c>
      <c r="FE192" s="238" t="str">
        <f t="shared" si="226"/>
        <v/>
      </c>
      <c r="FG192" s="238" t="str">
        <f t="shared" si="227"/>
        <v/>
      </c>
    </row>
    <row r="193" spans="5:163" x14ac:dyDescent="0.25">
      <c r="E193" s="238" t="str">
        <f t="shared" si="152"/>
        <v/>
      </c>
      <c r="G193" s="238" t="str">
        <f t="shared" si="152"/>
        <v/>
      </c>
      <c r="I193" s="238" t="str">
        <f t="shared" si="153"/>
        <v/>
      </c>
      <c r="K193" s="238" t="str">
        <f t="shared" si="154"/>
        <v/>
      </c>
      <c r="M193" s="238" t="str">
        <f t="shared" si="155"/>
        <v/>
      </c>
      <c r="O193" s="238" t="str">
        <f t="shared" si="156"/>
        <v/>
      </c>
      <c r="Q193" s="238" t="str">
        <f t="shared" si="157"/>
        <v/>
      </c>
      <c r="S193" s="238" t="str">
        <f t="shared" si="158"/>
        <v/>
      </c>
      <c r="U193" s="238" t="str">
        <f t="shared" si="159"/>
        <v/>
      </c>
      <c r="W193" s="238" t="str">
        <f t="shared" si="160"/>
        <v/>
      </c>
      <c r="Y193" s="238" t="str">
        <f t="shared" si="161"/>
        <v/>
      </c>
      <c r="AA193" s="238" t="str">
        <f t="shared" si="162"/>
        <v/>
      </c>
      <c r="AC193" s="238" t="str">
        <f t="shared" si="163"/>
        <v/>
      </c>
      <c r="AE193" s="238" t="str">
        <f t="shared" si="164"/>
        <v/>
      </c>
      <c r="AG193" s="238" t="str">
        <f t="shared" si="165"/>
        <v/>
      </c>
      <c r="AI193" s="238" t="str">
        <f t="shared" si="166"/>
        <v/>
      </c>
      <c r="AK193" s="238" t="str">
        <f t="shared" si="167"/>
        <v/>
      </c>
      <c r="AM193" s="238" t="str">
        <f t="shared" si="168"/>
        <v/>
      </c>
      <c r="AO193" s="238" t="str">
        <f t="shared" si="169"/>
        <v/>
      </c>
      <c r="AQ193" s="238" t="str">
        <f t="shared" si="170"/>
        <v/>
      </c>
      <c r="AS193" s="238" t="str">
        <f t="shared" si="171"/>
        <v/>
      </c>
      <c r="AU193" s="238" t="str">
        <f t="shared" si="171"/>
        <v/>
      </c>
      <c r="AW193" s="238" t="str">
        <f t="shared" si="172"/>
        <v/>
      </c>
      <c r="AY193" s="238" t="str">
        <f t="shared" si="173"/>
        <v/>
      </c>
      <c r="BA193" s="238" t="str">
        <f t="shared" si="174"/>
        <v/>
      </c>
      <c r="BC193" s="238" t="str">
        <f t="shared" si="175"/>
        <v/>
      </c>
      <c r="BE193" s="238" t="str">
        <f t="shared" si="176"/>
        <v/>
      </c>
      <c r="BG193" s="238" t="str">
        <f t="shared" si="177"/>
        <v/>
      </c>
      <c r="BI193" s="238" t="str">
        <f t="shared" si="178"/>
        <v/>
      </c>
      <c r="BK193" s="238" t="str">
        <f t="shared" si="179"/>
        <v/>
      </c>
      <c r="BM193" s="238" t="str">
        <f t="shared" si="180"/>
        <v/>
      </c>
      <c r="BO193" s="238" t="str">
        <f t="shared" si="181"/>
        <v/>
      </c>
      <c r="BQ193" s="238" t="str">
        <f t="shared" si="182"/>
        <v/>
      </c>
      <c r="BS193" s="238" t="str">
        <f t="shared" si="183"/>
        <v/>
      </c>
      <c r="BU193" s="238" t="str">
        <f t="shared" si="184"/>
        <v/>
      </c>
      <c r="BW193" s="238" t="str">
        <f t="shared" si="185"/>
        <v/>
      </c>
      <c r="BY193" s="238" t="str">
        <f t="shared" si="186"/>
        <v/>
      </c>
      <c r="CA193" s="238" t="str">
        <f t="shared" si="187"/>
        <v/>
      </c>
      <c r="CC193" s="238" t="str">
        <f t="shared" si="188"/>
        <v/>
      </c>
      <c r="CE193" s="238" t="str">
        <f t="shared" si="189"/>
        <v/>
      </c>
      <c r="CG193" s="238" t="str">
        <f t="shared" si="190"/>
        <v/>
      </c>
      <c r="CI193" s="238" t="str">
        <f t="shared" si="190"/>
        <v/>
      </c>
      <c r="CK193" s="238" t="str">
        <f t="shared" si="191"/>
        <v/>
      </c>
      <c r="CM193" s="238" t="str">
        <f t="shared" si="192"/>
        <v/>
      </c>
      <c r="CO193" s="238" t="str">
        <f t="shared" si="193"/>
        <v/>
      </c>
      <c r="CQ193" s="238" t="str">
        <f t="shared" si="194"/>
        <v/>
      </c>
      <c r="CS193" s="238" t="str">
        <f t="shared" si="195"/>
        <v/>
      </c>
      <c r="CU193" s="238" t="str">
        <f t="shared" si="196"/>
        <v/>
      </c>
      <c r="CW193" s="238" t="str">
        <f t="shared" si="197"/>
        <v/>
      </c>
      <c r="CY193" s="238" t="str">
        <f t="shared" si="198"/>
        <v/>
      </c>
      <c r="DA193" s="238" t="str">
        <f t="shared" si="199"/>
        <v/>
      </c>
      <c r="DC193" s="238" t="str">
        <f t="shared" si="200"/>
        <v/>
      </c>
      <c r="DE193" s="238" t="str">
        <f t="shared" si="201"/>
        <v/>
      </c>
      <c r="DG193" s="238" t="str">
        <f t="shared" si="202"/>
        <v/>
      </c>
      <c r="DI193" s="238" t="str">
        <f t="shared" si="203"/>
        <v/>
      </c>
      <c r="DK193" s="238" t="str">
        <f t="shared" si="204"/>
        <v/>
      </c>
      <c r="DM193" s="238" t="str">
        <f t="shared" si="205"/>
        <v/>
      </c>
      <c r="DO193" s="238" t="str">
        <f t="shared" si="206"/>
        <v/>
      </c>
      <c r="DQ193" s="238" t="str">
        <f t="shared" si="207"/>
        <v/>
      </c>
      <c r="DS193" s="238" t="str">
        <f t="shared" si="208"/>
        <v/>
      </c>
      <c r="DU193" s="238" t="str">
        <f t="shared" si="209"/>
        <v/>
      </c>
      <c r="DW193" s="238" t="str">
        <f t="shared" si="209"/>
        <v/>
      </c>
      <c r="DY193" s="238" t="str">
        <f t="shared" si="210"/>
        <v/>
      </c>
      <c r="EA193" s="238" t="str">
        <f t="shared" si="211"/>
        <v/>
      </c>
      <c r="EC193" s="238" t="str">
        <f t="shared" si="212"/>
        <v/>
      </c>
      <c r="EE193" s="238" t="str">
        <f t="shared" si="213"/>
        <v/>
      </c>
      <c r="EG193" s="238" t="str">
        <f t="shared" si="214"/>
        <v/>
      </c>
      <c r="EI193" s="238" t="str">
        <f t="shared" si="215"/>
        <v/>
      </c>
      <c r="EK193" s="238" t="str">
        <f t="shared" si="216"/>
        <v/>
      </c>
      <c r="EM193" s="238" t="str">
        <f t="shared" si="217"/>
        <v/>
      </c>
      <c r="EO193" s="238" t="str">
        <f t="shared" si="218"/>
        <v/>
      </c>
      <c r="EQ193" s="238" t="str">
        <f t="shared" si="219"/>
        <v/>
      </c>
      <c r="ES193" s="238" t="str">
        <f t="shared" si="220"/>
        <v/>
      </c>
      <c r="EU193" s="238" t="str">
        <f t="shared" si="221"/>
        <v/>
      </c>
      <c r="EW193" s="238" t="str">
        <f t="shared" si="222"/>
        <v/>
      </c>
      <c r="EY193" s="238" t="str">
        <f t="shared" si="223"/>
        <v/>
      </c>
      <c r="FA193" s="238" t="str">
        <f t="shared" si="224"/>
        <v/>
      </c>
      <c r="FC193" s="238" t="str">
        <f t="shared" si="225"/>
        <v/>
      </c>
      <c r="FE193" s="238" t="str">
        <f t="shared" si="226"/>
        <v/>
      </c>
      <c r="FG193" s="238" t="str">
        <f t="shared" si="227"/>
        <v/>
      </c>
    </row>
    <row r="194" spans="5:163" x14ac:dyDescent="0.25">
      <c r="E194" s="238" t="str">
        <f t="shared" si="152"/>
        <v/>
      </c>
      <c r="G194" s="238" t="str">
        <f t="shared" si="152"/>
        <v/>
      </c>
      <c r="I194" s="238" t="str">
        <f t="shared" si="153"/>
        <v/>
      </c>
      <c r="K194" s="238" t="str">
        <f t="shared" si="154"/>
        <v/>
      </c>
      <c r="M194" s="238" t="str">
        <f t="shared" si="155"/>
        <v/>
      </c>
      <c r="O194" s="238" t="str">
        <f t="shared" si="156"/>
        <v/>
      </c>
      <c r="Q194" s="238" t="str">
        <f t="shared" si="157"/>
        <v/>
      </c>
      <c r="S194" s="238" t="str">
        <f t="shared" si="158"/>
        <v/>
      </c>
      <c r="U194" s="238" t="str">
        <f t="shared" si="159"/>
        <v/>
      </c>
      <c r="W194" s="238" t="str">
        <f t="shared" si="160"/>
        <v/>
      </c>
      <c r="Y194" s="238" t="str">
        <f t="shared" si="161"/>
        <v/>
      </c>
      <c r="AA194" s="238" t="str">
        <f t="shared" si="162"/>
        <v/>
      </c>
      <c r="AC194" s="238" t="str">
        <f t="shared" si="163"/>
        <v/>
      </c>
      <c r="AE194" s="238" t="str">
        <f t="shared" si="164"/>
        <v/>
      </c>
      <c r="AG194" s="238" t="str">
        <f t="shared" si="165"/>
        <v/>
      </c>
      <c r="AI194" s="238" t="str">
        <f t="shared" si="166"/>
        <v/>
      </c>
      <c r="AK194" s="238" t="str">
        <f t="shared" si="167"/>
        <v/>
      </c>
      <c r="AM194" s="238" t="str">
        <f t="shared" si="168"/>
        <v/>
      </c>
      <c r="AO194" s="238" t="str">
        <f t="shared" si="169"/>
        <v/>
      </c>
      <c r="AQ194" s="238" t="str">
        <f t="shared" si="170"/>
        <v/>
      </c>
      <c r="AS194" s="238" t="str">
        <f t="shared" si="171"/>
        <v/>
      </c>
      <c r="AU194" s="238" t="str">
        <f t="shared" si="171"/>
        <v/>
      </c>
      <c r="AW194" s="238" t="str">
        <f t="shared" si="172"/>
        <v/>
      </c>
      <c r="AY194" s="238" t="str">
        <f t="shared" si="173"/>
        <v/>
      </c>
      <c r="BA194" s="238" t="str">
        <f t="shared" si="174"/>
        <v/>
      </c>
      <c r="BC194" s="238" t="str">
        <f t="shared" si="175"/>
        <v/>
      </c>
      <c r="BE194" s="238" t="str">
        <f t="shared" si="176"/>
        <v/>
      </c>
      <c r="BG194" s="238" t="str">
        <f t="shared" si="177"/>
        <v/>
      </c>
      <c r="BI194" s="238" t="str">
        <f t="shared" si="178"/>
        <v/>
      </c>
      <c r="BK194" s="238" t="str">
        <f t="shared" si="179"/>
        <v/>
      </c>
      <c r="BM194" s="238" t="str">
        <f t="shared" si="180"/>
        <v/>
      </c>
      <c r="BO194" s="238" t="str">
        <f t="shared" si="181"/>
        <v/>
      </c>
      <c r="BQ194" s="238" t="str">
        <f t="shared" si="182"/>
        <v/>
      </c>
      <c r="BS194" s="238" t="str">
        <f t="shared" si="183"/>
        <v/>
      </c>
      <c r="BU194" s="238" t="str">
        <f t="shared" si="184"/>
        <v/>
      </c>
      <c r="BW194" s="238" t="str">
        <f t="shared" si="185"/>
        <v/>
      </c>
      <c r="BY194" s="238" t="str">
        <f t="shared" si="186"/>
        <v/>
      </c>
      <c r="CA194" s="238" t="str">
        <f t="shared" si="187"/>
        <v/>
      </c>
      <c r="CC194" s="238" t="str">
        <f t="shared" si="188"/>
        <v/>
      </c>
      <c r="CE194" s="238" t="str">
        <f t="shared" si="189"/>
        <v/>
      </c>
      <c r="CG194" s="238" t="str">
        <f t="shared" si="190"/>
        <v/>
      </c>
      <c r="CI194" s="238" t="str">
        <f t="shared" si="190"/>
        <v/>
      </c>
      <c r="CK194" s="238" t="str">
        <f t="shared" si="191"/>
        <v/>
      </c>
      <c r="CM194" s="238" t="str">
        <f t="shared" si="192"/>
        <v/>
      </c>
      <c r="CO194" s="238" t="str">
        <f t="shared" si="193"/>
        <v/>
      </c>
      <c r="CQ194" s="238" t="str">
        <f t="shared" si="194"/>
        <v/>
      </c>
      <c r="CS194" s="238" t="str">
        <f t="shared" si="195"/>
        <v/>
      </c>
      <c r="CU194" s="238" t="str">
        <f t="shared" si="196"/>
        <v/>
      </c>
      <c r="CW194" s="238" t="str">
        <f t="shared" si="197"/>
        <v/>
      </c>
      <c r="CY194" s="238" t="str">
        <f t="shared" si="198"/>
        <v/>
      </c>
      <c r="DA194" s="238" t="str">
        <f t="shared" si="199"/>
        <v/>
      </c>
      <c r="DC194" s="238" t="str">
        <f t="shared" si="200"/>
        <v/>
      </c>
      <c r="DE194" s="238" t="str">
        <f t="shared" si="201"/>
        <v/>
      </c>
      <c r="DG194" s="238" t="str">
        <f t="shared" si="202"/>
        <v/>
      </c>
      <c r="DI194" s="238" t="str">
        <f t="shared" si="203"/>
        <v/>
      </c>
      <c r="DK194" s="238" t="str">
        <f t="shared" si="204"/>
        <v/>
      </c>
      <c r="DM194" s="238" t="str">
        <f t="shared" si="205"/>
        <v/>
      </c>
      <c r="DO194" s="238" t="str">
        <f t="shared" si="206"/>
        <v/>
      </c>
      <c r="DQ194" s="238" t="str">
        <f t="shared" si="207"/>
        <v/>
      </c>
      <c r="DS194" s="238" t="str">
        <f t="shared" si="208"/>
        <v/>
      </c>
      <c r="DU194" s="238" t="str">
        <f t="shared" si="209"/>
        <v/>
      </c>
      <c r="DW194" s="238" t="str">
        <f t="shared" si="209"/>
        <v/>
      </c>
      <c r="DY194" s="238" t="str">
        <f t="shared" si="210"/>
        <v/>
      </c>
      <c r="EA194" s="238" t="str">
        <f t="shared" si="211"/>
        <v/>
      </c>
      <c r="EC194" s="238" t="str">
        <f t="shared" si="212"/>
        <v/>
      </c>
      <c r="EE194" s="238" t="str">
        <f t="shared" si="213"/>
        <v/>
      </c>
      <c r="EG194" s="238" t="str">
        <f t="shared" si="214"/>
        <v/>
      </c>
      <c r="EI194" s="238" t="str">
        <f t="shared" si="215"/>
        <v/>
      </c>
      <c r="EK194" s="238" t="str">
        <f t="shared" si="216"/>
        <v/>
      </c>
      <c r="EM194" s="238" t="str">
        <f t="shared" si="217"/>
        <v/>
      </c>
      <c r="EO194" s="238" t="str">
        <f t="shared" si="218"/>
        <v/>
      </c>
      <c r="EQ194" s="238" t="str">
        <f t="shared" si="219"/>
        <v/>
      </c>
      <c r="ES194" s="238" t="str">
        <f t="shared" si="220"/>
        <v/>
      </c>
      <c r="EU194" s="238" t="str">
        <f t="shared" si="221"/>
        <v/>
      </c>
      <c r="EW194" s="238" t="str">
        <f t="shared" si="222"/>
        <v/>
      </c>
      <c r="EY194" s="238" t="str">
        <f t="shared" si="223"/>
        <v/>
      </c>
      <c r="FA194" s="238" t="str">
        <f t="shared" si="224"/>
        <v/>
      </c>
      <c r="FC194" s="238" t="str">
        <f t="shared" si="225"/>
        <v/>
      </c>
      <c r="FE194" s="238" t="str">
        <f t="shared" si="226"/>
        <v/>
      </c>
      <c r="FG194" s="238" t="str">
        <f t="shared" si="227"/>
        <v/>
      </c>
    </row>
    <row r="195" spans="5:163" x14ac:dyDescent="0.25">
      <c r="E195" s="238" t="str">
        <f t="shared" si="152"/>
        <v/>
      </c>
      <c r="G195" s="238" t="str">
        <f t="shared" si="152"/>
        <v/>
      </c>
      <c r="I195" s="238" t="str">
        <f t="shared" si="153"/>
        <v/>
      </c>
      <c r="K195" s="238" t="str">
        <f t="shared" si="154"/>
        <v/>
      </c>
      <c r="M195" s="238" t="str">
        <f t="shared" si="155"/>
        <v/>
      </c>
      <c r="O195" s="238" t="str">
        <f t="shared" si="156"/>
        <v/>
      </c>
      <c r="Q195" s="238" t="str">
        <f t="shared" si="157"/>
        <v/>
      </c>
      <c r="S195" s="238" t="str">
        <f t="shared" si="158"/>
        <v/>
      </c>
      <c r="U195" s="238" t="str">
        <f t="shared" si="159"/>
        <v/>
      </c>
      <c r="W195" s="238" t="str">
        <f t="shared" si="160"/>
        <v/>
      </c>
      <c r="Y195" s="238" t="str">
        <f t="shared" si="161"/>
        <v/>
      </c>
      <c r="AA195" s="238" t="str">
        <f t="shared" si="162"/>
        <v/>
      </c>
      <c r="AC195" s="238" t="str">
        <f t="shared" si="163"/>
        <v/>
      </c>
      <c r="AE195" s="238" t="str">
        <f t="shared" si="164"/>
        <v/>
      </c>
      <c r="AG195" s="238" t="str">
        <f t="shared" si="165"/>
        <v/>
      </c>
      <c r="AI195" s="238" t="str">
        <f t="shared" si="166"/>
        <v/>
      </c>
      <c r="AK195" s="238" t="str">
        <f t="shared" si="167"/>
        <v/>
      </c>
      <c r="AM195" s="238" t="str">
        <f t="shared" si="168"/>
        <v/>
      </c>
      <c r="AO195" s="238" t="str">
        <f t="shared" si="169"/>
        <v/>
      </c>
      <c r="AQ195" s="238" t="str">
        <f t="shared" si="170"/>
        <v/>
      </c>
      <c r="AS195" s="238" t="str">
        <f t="shared" si="171"/>
        <v/>
      </c>
      <c r="AU195" s="238" t="str">
        <f t="shared" si="171"/>
        <v/>
      </c>
      <c r="AW195" s="238" t="str">
        <f t="shared" si="172"/>
        <v/>
      </c>
      <c r="AY195" s="238" t="str">
        <f t="shared" si="173"/>
        <v/>
      </c>
      <c r="BA195" s="238" t="str">
        <f t="shared" si="174"/>
        <v/>
      </c>
      <c r="BC195" s="238" t="str">
        <f t="shared" si="175"/>
        <v/>
      </c>
      <c r="BE195" s="238" t="str">
        <f t="shared" si="176"/>
        <v/>
      </c>
      <c r="BG195" s="238" t="str">
        <f t="shared" si="177"/>
        <v/>
      </c>
      <c r="BI195" s="238" t="str">
        <f t="shared" si="178"/>
        <v/>
      </c>
      <c r="BK195" s="238" t="str">
        <f t="shared" si="179"/>
        <v/>
      </c>
      <c r="BM195" s="238" t="str">
        <f t="shared" si="180"/>
        <v/>
      </c>
      <c r="BO195" s="238" t="str">
        <f t="shared" si="181"/>
        <v/>
      </c>
      <c r="BQ195" s="238" t="str">
        <f t="shared" si="182"/>
        <v/>
      </c>
      <c r="BS195" s="238" t="str">
        <f t="shared" si="183"/>
        <v/>
      </c>
      <c r="BU195" s="238" t="str">
        <f t="shared" si="184"/>
        <v/>
      </c>
      <c r="BW195" s="238" t="str">
        <f t="shared" si="185"/>
        <v/>
      </c>
      <c r="BY195" s="238" t="str">
        <f t="shared" si="186"/>
        <v/>
      </c>
      <c r="CA195" s="238" t="str">
        <f t="shared" si="187"/>
        <v/>
      </c>
      <c r="CC195" s="238" t="str">
        <f t="shared" si="188"/>
        <v/>
      </c>
      <c r="CE195" s="238" t="str">
        <f t="shared" si="189"/>
        <v/>
      </c>
      <c r="CG195" s="238" t="str">
        <f t="shared" si="190"/>
        <v/>
      </c>
      <c r="CI195" s="238" t="str">
        <f t="shared" si="190"/>
        <v/>
      </c>
      <c r="CK195" s="238" t="str">
        <f t="shared" si="191"/>
        <v/>
      </c>
      <c r="CM195" s="238" t="str">
        <f t="shared" si="192"/>
        <v/>
      </c>
      <c r="CO195" s="238" t="str">
        <f t="shared" si="193"/>
        <v/>
      </c>
      <c r="CQ195" s="238" t="str">
        <f t="shared" si="194"/>
        <v/>
      </c>
      <c r="CS195" s="238" t="str">
        <f t="shared" si="195"/>
        <v/>
      </c>
      <c r="CU195" s="238" t="str">
        <f t="shared" si="196"/>
        <v/>
      </c>
      <c r="CW195" s="238" t="str">
        <f t="shared" si="197"/>
        <v/>
      </c>
      <c r="CY195" s="238" t="str">
        <f t="shared" si="198"/>
        <v/>
      </c>
      <c r="DA195" s="238" t="str">
        <f t="shared" si="199"/>
        <v/>
      </c>
      <c r="DC195" s="238" t="str">
        <f t="shared" si="200"/>
        <v/>
      </c>
      <c r="DE195" s="238" t="str">
        <f t="shared" si="201"/>
        <v/>
      </c>
      <c r="DG195" s="238" t="str">
        <f t="shared" si="202"/>
        <v/>
      </c>
      <c r="DI195" s="238" t="str">
        <f t="shared" si="203"/>
        <v/>
      </c>
      <c r="DK195" s="238" t="str">
        <f t="shared" si="204"/>
        <v/>
      </c>
      <c r="DM195" s="238" t="str">
        <f t="shared" si="205"/>
        <v/>
      </c>
      <c r="DO195" s="238" t="str">
        <f t="shared" si="206"/>
        <v/>
      </c>
      <c r="DQ195" s="238" t="str">
        <f t="shared" si="207"/>
        <v/>
      </c>
      <c r="DS195" s="238" t="str">
        <f t="shared" si="208"/>
        <v/>
      </c>
      <c r="DU195" s="238" t="str">
        <f t="shared" si="209"/>
        <v/>
      </c>
      <c r="DW195" s="238" t="str">
        <f t="shared" si="209"/>
        <v/>
      </c>
      <c r="DY195" s="238" t="str">
        <f t="shared" si="210"/>
        <v/>
      </c>
      <c r="EA195" s="238" t="str">
        <f t="shared" si="211"/>
        <v/>
      </c>
      <c r="EC195" s="238" t="str">
        <f t="shared" si="212"/>
        <v/>
      </c>
      <c r="EE195" s="238" t="str">
        <f t="shared" si="213"/>
        <v/>
      </c>
      <c r="EG195" s="238" t="str">
        <f t="shared" si="214"/>
        <v/>
      </c>
      <c r="EI195" s="238" t="str">
        <f t="shared" si="215"/>
        <v/>
      </c>
      <c r="EK195" s="238" t="str">
        <f t="shared" si="216"/>
        <v/>
      </c>
      <c r="EM195" s="238" t="str">
        <f t="shared" si="217"/>
        <v/>
      </c>
      <c r="EO195" s="238" t="str">
        <f t="shared" si="218"/>
        <v/>
      </c>
      <c r="EQ195" s="238" t="str">
        <f t="shared" si="219"/>
        <v/>
      </c>
      <c r="ES195" s="238" t="str">
        <f t="shared" si="220"/>
        <v/>
      </c>
      <c r="EU195" s="238" t="str">
        <f t="shared" si="221"/>
        <v/>
      </c>
      <c r="EW195" s="238" t="str">
        <f t="shared" si="222"/>
        <v/>
      </c>
      <c r="EY195" s="238" t="str">
        <f t="shared" si="223"/>
        <v/>
      </c>
      <c r="FA195" s="238" t="str">
        <f t="shared" si="224"/>
        <v/>
      </c>
      <c r="FC195" s="238" t="str">
        <f t="shared" si="225"/>
        <v/>
      </c>
      <c r="FE195" s="238" t="str">
        <f t="shared" si="226"/>
        <v/>
      </c>
      <c r="FG195" s="238" t="str">
        <f t="shared" si="227"/>
        <v/>
      </c>
    </row>
    <row r="196" spans="5:163" x14ac:dyDescent="0.25">
      <c r="E196" s="238" t="str">
        <f t="shared" si="152"/>
        <v/>
      </c>
      <c r="G196" s="238" t="str">
        <f t="shared" si="152"/>
        <v/>
      </c>
      <c r="I196" s="238" t="str">
        <f t="shared" si="153"/>
        <v/>
      </c>
      <c r="K196" s="238" t="str">
        <f t="shared" si="154"/>
        <v/>
      </c>
      <c r="M196" s="238" t="str">
        <f t="shared" si="155"/>
        <v/>
      </c>
      <c r="O196" s="238" t="str">
        <f t="shared" si="156"/>
        <v/>
      </c>
      <c r="Q196" s="238" t="str">
        <f t="shared" si="157"/>
        <v/>
      </c>
      <c r="S196" s="238" t="str">
        <f t="shared" si="158"/>
        <v/>
      </c>
      <c r="U196" s="238" t="str">
        <f t="shared" si="159"/>
        <v/>
      </c>
      <c r="W196" s="238" t="str">
        <f t="shared" si="160"/>
        <v/>
      </c>
      <c r="Y196" s="238" t="str">
        <f t="shared" si="161"/>
        <v/>
      </c>
      <c r="AA196" s="238" t="str">
        <f t="shared" si="162"/>
        <v/>
      </c>
      <c r="AC196" s="238" t="str">
        <f t="shared" si="163"/>
        <v/>
      </c>
      <c r="AE196" s="238" t="str">
        <f t="shared" si="164"/>
        <v/>
      </c>
      <c r="AG196" s="238" t="str">
        <f t="shared" si="165"/>
        <v/>
      </c>
      <c r="AI196" s="238" t="str">
        <f t="shared" si="166"/>
        <v/>
      </c>
      <c r="AK196" s="238" t="str">
        <f t="shared" si="167"/>
        <v/>
      </c>
      <c r="AM196" s="238" t="str">
        <f t="shared" si="168"/>
        <v/>
      </c>
      <c r="AO196" s="238" t="str">
        <f t="shared" si="169"/>
        <v/>
      </c>
      <c r="AQ196" s="238" t="str">
        <f t="shared" si="170"/>
        <v/>
      </c>
      <c r="AS196" s="238" t="str">
        <f t="shared" si="171"/>
        <v/>
      </c>
      <c r="AU196" s="238" t="str">
        <f t="shared" si="171"/>
        <v/>
      </c>
      <c r="AW196" s="238" t="str">
        <f t="shared" si="172"/>
        <v/>
      </c>
      <c r="AY196" s="238" t="str">
        <f t="shared" si="173"/>
        <v/>
      </c>
      <c r="BA196" s="238" t="str">
        <f t="shared" si="174"/>
        <v/>
      </c>
      <c r="BC196" s="238" t="str">
        <f t="shared" si="175"/>
        <v/>
      </c>
      <c r="BE196" s="238" t="str">
        <f t="shared" si="176"/>
        <v/>
      </c>
      <c r="BG196" s="238" t="str">
        <f t="shared" si="177"/>
        <v/>
      </c>
      <c r="BI196" s="238" t="str">
        <f t="shared" si="178"/>
        <v/>
      </c>
      <c r="BK196" s="238" t="str">
        <f t="shared" si="179"/>
        <v/>
      </c>
      <c r="BM196" s="238" t="str">
        <f t="shared" si="180"/>
        <v/>
      </c>
      <c r="BO196" s="238" t="str">
        <f t="shared" si="181"/>
        <v/>
      </c>
      <c r="BQ196" s="238" t="str">
        <f t="shared" si="182"/>
        <v/>
      </c>
      <c r="BS196" s="238" t="str">
        <f t="shared" si="183"/>
        <v/>
      </c>
      <c r="BU196" s="238" t="str">
        <f t="shared" si="184"/>
        <v/>
      </c>
      <c r="BW196" s="238" t="str">
        <f t="shared" si="185"/>
        <v/>
      </c>
      <c r="BY196" s="238" t="str">
        <f t="shared" si="186"/>
        <v/>
      </c>
      <c r="CA196" s="238" t="str">
        <f t="shared" si="187"/>
        <v/>
      </c>
      <c r="CC196" s="238" t="str">
        <f t="shared" si="188"/>
        <v/>
      </c>
      <c r="CE196" s="238" t="str">
        <f t="shared" si="189"/>
        <v/>
      </c>
      <c r="CG196" s="238" t="str">
        <f t="shared" si="190"/>
        <v/>
      </c>
      <c r="CI196" s="238" t="str">
        <f t="shared" si="190"/>
        <v/>
      </c>
      <c r="CK196" s="238" t="str">
        <f t="shared" si="191"/>
        <v/>
      </c>
      <c r="CM196" s="238" t="str">
        <f t="shared" si="192"/>
        <v/>
      </c>
      <c r="CO196" s="238" t="str">
        <f t="shared" si="193"/>
        <v/>
      </c>
      <c r="CQ196" s="238" t="str">
        <f t="shared" si="194"/>
        <v/>
      </c>
      <c r="CS196" s="238" t="str">
        <f t="shared" si="195"/>
        <v/>
      </c>
      <c r="CU196" s="238" t="str">
        <f t="shared" si="196"/>
        <v/>
      </c>
      <c r="CW196" s="238" t="str">
        <f t="shared" si="197"/>
        <v/>
      </c>
      <c r="CY196" s="238" t="str">
        <f t="shared" si="198"/>
        <v/>
      </c>
      <c r="DA196" s="238" t="str">
        <f t="shared" si="199"/>
        <v/>
      </c>
      <c r="DC196" s="238" t="str">
        <f t="shared" si="200"/>
        <v/>
      </c>
      <c r="DE196" s="238" t="str">
        <f t="shared" si="201"/>
        <v/>
      </c>
      <c r="DG196" s="238" t="str">
        <f t="shared" si="202"/>
        <v/>
      </c>
      <c r="DI196" s="238" t="str">
        <f t="shared" si="203"/>
        <v/>
      </c>
      <c r="DK196" s="238" t="str">
        <f t="shared" si="204"/>
        <v/>
      </c>
      <c r="DM196" s="238" t="str">
        <f t="shared" si="205"/>
        <v/>
      </c>
      <c r="DO196" s="238" t="str">
        <f t="shared" si="206"/>
        <v/>
      </c>
      <c r="DQ196" s="238" t="str">
        <f t="shared" si="207"/>
        <v/>
      </c>
      <c r="DS196" s="238" t="str">
        <f t="shared" si="208"/>
        <v/>
      </c>
      <c r="DU196" s="238" t="str">
        <f t="shared" si="209"/>
        <v/>
      </c>
      <c r="DW196" s="238" t="str">
        <f t="shared" si="209"/>
        <v/>
      </c>
      <c r="DY196" s="238" t="str">
        <f t="shared" si="210"/>
        <v/>
      </c>
      <c r="EA196" s="238" t="str">
        <f t="shared" si="211"/>
        <v/>
      </c>
      <c r="EC196" s="238" t="str">
        <f t="shared" si="212"/>
        <v/>
      </c>
      <c r="EE196" s="238" t="str">
        <f t="shared" si="213"/>
        <v/>
      </c>
      <c r="EG196" s="238" t="str">
        <f t="shared" si="214"/>
        <v/>
      </c>
      <c r="EI196" s="238" t="str">
        <f t="shared" si="215"/>
        <v/>
      </c>
      <c r="EK196" s="238" t="str">
        <f t="shared" si="216"/>
        <v/>
      </c>
      <c r="EM196" s="238" t="str">
        <f t="shared" si="217"/>
        <v/>
      </c>
      <c r="EO196" s="238" t="str">
        <f t="shared" si="218"/>
        <v/>
      </c>
      <c r="EQ196" s="238" t="str">
        <f t="shared" si="219"/>
        <v/>
      </c>
      <c r="ES196" s="238" t="str">
        <f t="shared" si="220"/>
        <v/>
      </c>
      <c r="EU196" s="238" t="str">
        <f t="shared" si="221"/>
        <v/>
      </c>
      <c r="EW196" s="238" t="str">
        <f t="shared" si="222"/>
        <v/>
      </c>
      <c r="EY196" s="238" t="str">
        <f t="shared" si="223"/>
        <v/>
      </c>
      <c r="FA196" s="238" t="str">
        <f t="shared" si="224"/>
        <v/>
      </c>
      <c r="FC196" s="238" t="str">
        <f t="shared" si="225"/>
        <v/>
      </c>
      <c r="FE196" s="238" t="str">
        <f t="shared" si="226"/>
        <v/>
      </c>
      <c r="FG196" s="238" t="str">
        <f t="shared" si="227"/>
        <v/>
      </c>
    </row>
    <row r="197" spans="5:163" x14ac:dyDescent="0.25">
      <c r="E197" s="238" t="str">
        <f t="shared" si="152"/>
        <v/>
      </c>
      <c r="G197" s="238" t="str">
        <f t="shared" si="152"/>
        <v/>
      </c>
      <c r="I197" s="238" t="str">
        <f t="shared" si="153"/>
        <v/>
      </c>
      <c r="K197" s="238" t="str">
        <f t="shared" si="154"/>
        <v/>
      </c>
      <c r="M197" s="238" t="str">
        <f t="shared" si="155"/>
        <v/>
      </c>
      <c r="O197" s="238" t="str">
        <f t="shared" si="156"/>
        <v/>
      </c>
      <c r="Q197" s="238" t="str">
        <f t="shared" si="157"/>
        <v/>
      </c>
      <c r="S197" s="238" t="str">
        <f t="shared" si="158"/>
        <v/>
      </c>
      <c r="U197" s="238" t="str">
        <f t="shared" si="159"/>
        <v/>
      </c>
      <c r="W197" s="238" t="str">
        <f t="shared" si="160"/>
        <v/>
      </c>
      <c r="Y197" s="238" t="str">
        <f t="shared" si="161"/>
        <v/>
      </c>
      <c r="AA197" s="238" t="str">
        <f t="shared" si="162"/>
        <v/>
      </c>
      <c r="AC197" s="238" t="str">
        <f t="shared" si="163"/>
        <v/>
      </c>
      <c r="AE197" s="238" t="str">
        <f t="shared" si="164"/>
        <v/>
      </c>
      <c r="AG197" s="238" t="str">
        <f t="shared" si="165"/>
        <v/>
      </c>
      <c r="AI197" s="238" t="str">
        <f t="shared" si="166"/>
        <v/>
      </c>
      <c r="AK197" s="238" t="str">
        <f t="shared" si="167"/>
        <v/>
      </c>
      <c r="AM197" s="238" t="str">
        <f t="shared" si="168"/>
        <v/>
      </c>
      <c r="AO197" s="238" t="str">
        <f t="shared" si="169"/>
        <v/>
      </c>
      <c r="AQ197" s="238" t="str">
        <f t="shared" si="170"/>
        <v/>
      </c>
      <c r="AS197" s="238" t="str">
        <f t="shared" si="171"/>
        <v/>
      </c>
      <c r="AU197" s="238" t="str">
        <f t="shared" si="171"/>
        <v/>
      </c>
      <c r="AW197" s="238" t="str">
        <f t="shared" si="172"/>
        <v/>
      </c>
      <c r="AY197" s="238" t="str">
        <f t="shared" si="173"/>
        <v/>
      </c>
      <c r="BA197" s="238" t="str">
        <f t="shared" si="174"/>
        <v/>
      </c>
      <c r="BC197" s="238" t="str">
        <f t="shared" si="175"/>
        <v/>
      </c>
      <c r="BE197" s="238" t="str">
        <f t="shared" si="176"/>
        <v/>
      </c>
      <c r="BG197" s="238" t="str">
        <f t="shared" si="177"/>
        <v/>
      </c>
      <c r="BI197" s="238" t="str">
        <f t="shared" si="178"/>
        <v/>
      </c>
      <c r="BK197" s="238" t="str">
        <f t="shared" si="179"/>
        <v/>
      </c>
      <c r="BM197" s="238" t="str">
        <f t="shared" si="180"/>
        <v/>
      </c>
      <c r="BO197" s="238" t="str">
        <f t="shared" si="181"/>
        <v/>
      </c>
      <c r="BQ197" s="238" t="str">
        <f t="shared" si="182"/>
        <v/>
      </c>
      <c r="BS197" s="238" t="str">
        <f t="shared" si="183"/>
        <v/>
      </c>
      <c r="BU197" s="238" t="str">
        <f t="shared" si="184"/>
        <v/>
      </c>
      <c r="BW197" s="238" t="str">
        <f t="shared" si="185"/>
        <v/>
      </c>
      <c r="BY197" s="238" t="str">
        <f t="shared" si="186"/>
        <v/>
      </c>
      <c r="CA197" s="238" t="str">
        <f t="shared" si="187"/>
        <v/>
      </c>
      <c r="CC197" s="238" t="str">
        <f t="shared" si="188"/>
        <v/>
      </c>
      <c r="CE197" s="238" t="str">
        <f t="shared" si="189"/>
        <v/>
      </c>
      <c r="CG197" s="238" t="str">
        <f t="shared" si="190"/>
        <v/>
      </c>
      <c r="CI197" s="238" t="str">
        <f t="shared" si="190"/>
        <v/>
      </c>
      <c r="CK197" s="238" t="str">
        <f t="shared" si="191"/>
        <v/>
      </c>
      <c r="CM197" s="238" t="str">
        <f t="shared" si="192"/>
        <v/>
      </c>
      <c r="CO197" s="238" t="str">
        <f t="shared" si="193"/>
        <v/>
      </c>
      <c r="CQ197" s="238" t="str">
        <f t="shared" si="194"/>
        <v/>
      </c>
      <c r="CS197" s="238" t="str">
        <f t="shared" si="195"/>
        <v/>
      </c>
      <c r="CU197" s="238" t="str">
        <f t="shared" si="196"/>
        <v/>
      </c>
      <c r="CW197" s="238" t="str">
        <f t="shared" si="197"/>
        <v/>
      </c>
      <c r="CY197" s="238" t="str">
        <f t="shared" si="198"/>
        <v/>
      </c>
      <c r="DA197" s="238" t="str">
        <f t="shared" si="199"/>
        <v/>
      </c>
      <c r="DC197" s="238" t="str">
        <f t="shared" si="200"/>
        <v/>
      </c>
      <c r="DE197" s="238" t="str">
        <f t="shared" si="201"/>
        <v/>
      </c>
      <c r="DG197" s="238" t="str">
        <f t="shared" si="202"/>
        <v/>
      </c>
      <c r="DI197" s="238" t="str">
        <f t="shared" si="203"/>
        <v/>
      </c>
      <c r="DK197" s="238" t="str">
        <f t="shared" si="204"/>
        <v/>
      </c>
      <c r="DM197" s="238" t="str">
        <f t="shared" si="205"/>
        <v/>
      </c>
      <c r="DO197" s="238" t="str">
        <f t="shared" si="206"/>
        <v/>
      </c>
      <c r="DQ197" s="238" t="str">
        <f t="shared" si="207"/>
        <v/>
      </c>
      <c r="DS197" s="238" t="str">
        <f t="shared" si="208"/>
        <v/>
      </c>
      <c r="DU197" s="238" t="str">
        <f t="shared" si="209"/>
        <v/>
      </c>
      <c r="DW197" s="238" t="str">
        <f t="shared" si="209"/>
        <v/>
      </c>
      <c r="DY197" s="238" t="str">
        <f t="shared" si="210"/>
        <v/>
      </c>
      <c r="EA197" s="238" t="str">
        <f t="shared" si="211"/>
        <v/>
      </c>
      <c r="EC197" s="238" t="str">
        <f t="shared" si="212"/>
        <v/>
      </c>
      <c r="EE197" s="238" t="str">
        <f t="shared" si="213"/>
        <v/>
      </c>
      <c r="EG197" s="238" t="str">
        <f t="shared" si="214"/>
        <v/>
      </c>
      <c r="EI197" s="238" t="str">
        <f t="shared" si="215"/>
        <v/>
      </c>
      <c r="EK197" s="238" t="str">
        <f t="shared" si="216"/>
        <v/>
      </c>
      <c r="EM197" s="238" t="str">
        <f t="shared" si="217"/>
        <v/>
      </c>
      <c r="EO197" s="238" t="str">
        <f t="shared" si="218"/>
        <v/>
      </c>
      <c r="EQ197" s="238" t="str">
        <f t="shared" si="219"/>
        <v/>
      </c>
      <c r="ES197" s="238" t="str">
        <f t="shared" si="220"/>
        <v/>
      </c>
      <c r="EU197" s="238" t="str">
        <f t="shared" si="221"/>
        <v/>
      </c>
      <c r="EW197" s="238" t="str">
        <f t="shared" si="222"/>
        <v/>
      </c>
      <c r="EY197" s="238" t="str">
        <f t="shared" si="223"/>
        <v/>
      </c>
      <c r="FA197" s="238" t="str">
        <f t="shared" si="224"/>
        <v/>
      </c>
      <c r="FC197" s="238" t="str">
        <f t="shared" si="225"/>
        <v/>
      </c>
      <c r="FE197" s="238" t="str">
        <f t="shared" si="226"/>
        <v/>
      </c>
      <c r="FG197" s="238" t="str">
        <f t="shared" si="227"/>
        <v/>
      </c>
    </row>
    <row r="198" spans="5:163" x14ac:dyDescent="0.25">
      <c r="E198" s="238" t="str">
        <f t="shared" si="152"/>
        <v/>
      </c>
      <c r="G198" s="238" t="str">
        <f t="shared" si="152"/>
        <v/>
      </c>
      <c r="I198" s="238" t="str">
        <f t="shared" si="153"/>
        <v/>
      </c>
      <c r="K198" s="238" t="str">
        <f t="shared" si="154"/>
        <v/>
      </c>
      <c r="M198" s="238" t="str">
        <f t="shared" si="155"/>
        <v/>
      </c>
      <c r="O198" s="238" t="str">
        <f t="shared" si="156"/>
        <v/>
      </c>
      <c r="Q198" s="238" t="str">
        <f t="shared" si="157"/>
        <v/>
      </c>
      <c r="S198" s="238" t="str">
        <f t="shared" si="158"/>
        <v/>
      </c>
      <c r="U198" s="238" t="str">
        <f t="shared" si="159"/>
        <v/>
      </c>
      <c r="W198" s="238" t="str">
        <f t="shared" si="160"/>
        <v/>
      </c>
      <c r="Y198" s="238" t="str">
        <f t="shared" si="161"/>
        <v/>
      </c>
      <c r="AA198" s="238" t="str">
        <f t="shared" si="162"/>
        <v/>
      </c>
      <c r="AC198" s="238" t="str">
        <f t="shared" si="163"/>
        <v/>
      </c>
      <c r="AE198" s="238" t="str">
        <f t="shared" si="164"/>
        <v/>
      </c>
      <c r="AG198" s="238" t="str">
        <f t="shared" si="165"/>
        <v/>
      </c>
      <c r="AI198" s="238" t="str">
        <f t="shared" si="166"/>
        <v/>
      </c>
      <c r="AK198" s="238" t="str">
        <f t="shared" si="167"/>
        <v/>
      </c>
      <c r="AM198" s="238" t="str">
        <f t="shared" si="168"/>
        <v/>
      </c>
      <c r="AO198" s="238" t="str">
        <f t="shared" si="169"/>
        <v/>
      </c>
      <c r="AQ198" s="238" t="str">
        <f t="shared" si="170"/>
        <v/>
      </c>
      <c r="AS198" s="238" t="str">
        <f t="shared" si="171"/>
        <v/>
      </c>
      <c r="AU198" s="238" t="str">
        <f t="shared" si="171"/>
        <v/>
      </c>
      <c r="AW198" s="238" t="str">
        <f t="shared" si="172"/>
        <v/>
      </c>
      <c r="AY198" s="238" t="str">
        <f t="shared" si="173"/>
        <v/>
      </c>
      <c r="BA198" s="238" t="str">
        <f t="shared" si="174"/>
        <v/>
      </c>
      <c r="BC198" s="238" t="str">
        <f t="shared" si="175"/>
        <v/>
      </c>
      <c r="BE198" s="238" t="str">
        <f t="shared" si="176"/>
        <v/>
      </c>
      <c r="BG198" s="238" t="str">
        <f t="shared" si="177"/>
        <v/>
      </c>
      <c r="BI198" s="238" t="str">
        <f t="shared" si="178"/>
        <v/>
      </c>
      <c r="BK198" s="238" t="str">
        <f t="shared" si="179"/>
        <v/>
      </c>
      <c r="BM198" s="238" t="str">
        <f t="shared" si="180"/>
        <v/>
      </c>
      <c r="BO198" s="238" t="str">
        <f t="shared" si="181"/>
        <v/>
      </c>
      <c r="BQ198" s="238" t="str">
        <f t="shared" si="182"/>
        <v/>
      </c>
      <c r="BS198" s="238" t="str">
        <f t="shared" si="183"/>
        <v/>
      </c>
      <c r="BU198" s="238" t="str">
        <f t="shared" si="184"/>
        <v/>
      </c>
      <c r="BW198" s="238" t="str">
        <f t="shared" si="185"/>
        <v/>
      </c>
      <c r="BY198" s="238" t="str">
        <f t="shared" si="186"/>
        <v/>
      </c>
      <c r="CA198" s="238" t="str">
        <f t="shared" si="187"/>
        <v/>
      </c>
      <c r="CC198" s="238" t="str">
        <f t="shared" si="188"/>
        <v/>
      </c>
      <c r="CE198" s="238" t="str">
        <f t="shared" si="189"/>
        <v/>
      </c>
      <c r="CG198" s="238" t="str">
        <f t="shared" si="190"/>
        <v/>
      </c>
      <c r="CI198" s="238" t="str">
        <f t="shared" si="190"/>
        <v/>
      </c>
      <c r="CK198" s="238" t="str">
        <f t="shared" si="191"/>
        <v/>
      </c>
      <c r="CM198" s="238" t="str">
        <f t="shared" si="192"/>
        <v/>
      </c>
      <c r="CO198" s="238" t="str">
        <f t="shared" si="193"/>
        <v/>
      </c>
      <c r="CQ198" s="238" t="str">
        <f t="shared" si="194"/>
        <v/>
      </c>
      <c r="CS198" s="238" t="str">
        <f t="shared" si="195"/>
        <v/>
      </c>
      <c r="CU198" s="238" t="str">
        <f t="shared" si="196"/>
        <v/>
      </c>
      <c r="CW198" s="238" t="str">
        <f t="shared" si="197"/>
        <v/>
      </c>
      <c r="CY198" s="238" t="str">
        <f t="shared" si="198"/>
        <v/>
      </c>
      <c r="DA198" s="238" t="str">
        <f t="shared" si="199"/>
        <v/>
      </c>
      <c r="DC198" s="238" t="str">
        <f t="shared" si="200"/>
        <v/>
      </c>
      <c r="DE198" s="238" t="str">
        <f t="shared" si="201"/>
        <v/>
      </c>
      <c r="DG198" s="238" t="str">
        <f t="shared" si="202"/>
        <v/>
      </c>
      <c r="DI198" s="238" t="str">
        <f t="shared" si="203"/>
        <v/>
      </c>
      <c r="DK198" s="238" t="str">
        <f t="shared" si="204"/>
        <v/>
      </c>
      <c r="DM198" s="238" t="str">
        <f t="shared" si="205"/>
        <v/>
      </c>
      <c r="DO198" s="238" t="str">
        <f t="shared" si="206"/>
        <v/>
      </c>
      <c r="DQ198" s="238" t="str">
        <f t="shared" si="207"/>
        <v/>
      </c>
      <c r="DS198" s="238" t="str">
        <f t="shared" si="208"/>
        <v/>
      </c>
      <c r="DU198" s="238" t="str">
        <f t="shared" si="209"/>
        <v/>
      </c>
      <c r="DW198" s="238" t="str">
        <f t="shared" si="209"/>
        <v/>
      </c>
      <c r="DY198" s="238" t="str">
        <f t="shared" si="210"/>
        <v/>
      </c>
      <c r="EA198" s="238" t="str">
        <f t="shared" si="211"/>
        <v/>
      </c>
      <c r="EC198" s="238" t="str">
        <f t="shared" si="212"/>
        <v/>
      </c>
      <c r="EE198" s="238" t="str">
        <f t="shared" si="213"/>
        <v/>
      </c>
      <c r="EG198" s="238" t="str">
        <f t="shared" si="214"/>
        <v/>
      </c>
      <c r="EI198" s="238" t="str">
        <f t="shared" si="215"/>
        <v/>
      </c>
      <c r="EK198" s="238" t="str">
        <f t="shared" si="216"/>
        <v/>
      </c>
      <c r="EM198" s="238" t="str">
        <f t="shared" si="217"/>
        <v/>
      </c>
      <c r="EO198" s="238" t="str">
        <f t="shared" si="218"/>
        <v/>
      </c>
      <c r="EQ198" s="238" t="str">
        <f t="shared" si="219"/>
        <v/>
      </c>
      <c r="ES198" s="238" t="str">
        <f t="shared" si="220"/>
        <v/>
      </c>
      <c r="EU198" s="238" t="str">
        <f t="shared" si="221"/>
        <v/>
      </c>
      <c r="EW198" s="238" t="str">
        <f t="shared" si="222"/>
        <v/>
      </c>
      <c r="EY198" s="238" t="str">
        <f t="shared" si="223"/>
        <v/>
      </c>
      <c r="FA198" s="238" t="str">
        <f t="shared" si="224"/>
        <v/>
      </c>
      <c r="FC198" s="238" t="str">
        <f t="shared" si="225"/>
        <v/>
      </c>
      <c r="FE198" s="238" t="str">
        <f t="shared" si="226"/>
        <v/>
      </c>
      <c r="FG198" s="238" t="str">
        <f t="shared" si="227"/>
        <v/>
      </c>
    </row>
    <row r="199" spans="5:163" x14ac:dyDescent="0.25">
      <c r="E199" s="238" t="str">
        <f t="shared" si="152"/>
        <v/>
      </c>
      <c r="G199" s="238" t="str">
        <f t="shared" si="152"/>
        <v/>
      </c>
      <c r="I199" s="238" t="str">
        <f t="shared" si="153"/>
        <v/>
      </c>
      <c r="K199" s="238" t="str">
        <f t="shared" si="154"/>
        <v/>
      </c>
      <c r="M199" s="238" t="str">
        <f t="shared" si="155"/>
        <v/>
      </c>
      <c r="O199" s="238" t="str">
        <f t="shared" si="156"/>
        <v/>
      </c>
      <c r="Q199" s="238" t="str">
        <f t="shared" si="157"/>
        <v/>
      </c>
      <c r="S199" s="238" t="str">
        <f t="shared" si="158"/>
        <v/>
      </c>
      <c r="U199" s="238" t="str">
        <f t="shared" si="159"/>
        <v/>
      </c>
      <c r="W199" s="238" t="str">
        <f t="shared" si="160"/>
        <v/>
      </c>
      <c r="Y199" s="238" t="str">
        <f t="shared" si="161"/>
        <v/>
      </c>
      <c r="AA199" s="238" t="str">
        <f t="shared" si="162"/>
        <v/>
      </c>
      <c r="AC199" s="238" t="str">
        <f t="shared" si="163"/>
        <v/>
      </c>
      <c r="AE199" s="238" t="str">
        <f t="shared" si="164"/>
        <v/>
      </c>
      <c r="AG199" s="238" t="str">
        <f t="shared" si="165"/>
        <v/>
      </c>
      <c r="AI199" s="238" t="str">
        <f t="shared" si="166"/>
        <v/>
      </c>
      <c r="AK199" s="238" t="str">
        <f t="shared" si="167"/>
        <v/>
      </c>
      <c r="AM199" s="238" t="str">
        <f t="shared" si="168"/>
        <v/>
      </c>
      <c r="AO199" s="238" t="str">
        <f t="shared" si="169"/>
        <v/>
      </c>
      <c r="AQ199" s="238" t="str">
        <f t="shared" si="170"/>
        <v/>
      </c>
      <c r="AS199" s="238" t="str">
        <f t="shared" si="171"/>
        <v/>
      </c>
      <c r="AU199" s="238" t="str">
        <f t="shared" si="171"/>
        <v/>
      </c>
      <c r="AW199" s="238" t="str">
        <f t="shared" si="172"/>
        <v/>
      </c>
      <c r="AY199" s="238" t="str">
        <f t="shared" si="173"/>
        <v/>
      </c>
      <c r="BA199" s="238" t="str">
        <f t="shared" si="174"/>
        <v/>
      </c>
      <c r="BC199" s="238" t="str">
        <f t="shared" si="175"/>
        <v/>
      </c>
      <c r="BE199" s="238" t="str">
        <f t="shared" si="176"/>
        <v/>
      </c>
      <c r="BG199" s="238" t="str">
        <f t="shared" si="177"/>
        <v/>
      </c>
      <c r="BI199" s="238" t="str">
        <f t="shared" si="178"/>
        <v/>
      </c>
      <c r="BK199" s="238" t="str">
        <f t="shared" si="179"/>
        <v/>
      </c>
      <c r="BM199" s="238" t="str">
        <f t="shared" si="180"/>
        <v/>
      </c>
      <c r="BO199" s="238" t="str">
        <f t="shared" si="181"/>
        <v/>
      </c>
      <c r="BQ199" s="238" t="str">
        <f t="shared" si="182"/>
        <v/>
      </c>
      <c r="BS199" s="238" t="str">
        <f t="shared" si="183"/>
        <v/>
      </c>
      <c r="BU199" s="238" t="str">
        <f t="shared" si="184"/>
        <v/>
      </c>
      <c r="BW199" s="238" t="str">
        <f t="shared" si="185"/>
        <v/>
      </c>
      <c r="BY199" s="238" t="str">
        <f t="shared" si="186"/>
        <v/>
      </c>
      <c r="CA199" s="238" t="str">
        <f t="shared" si="187"/>
        <v/>
      </c>
      <c r="CC199" s="238" t="str">
        <f t="shared" si="188"/>
        <v/>
      </c>
      <c r="CE199" s="238" t="str">
        <f t="shared" si="189"/>
        <v/>
      </c>
      <c r="CG199" s="238" t="str">
        <f t="shared" si="190"/>
        <v/>
      </c>
      <c r="CI199" s="238" t="str">
        <f t="shared" si="190"/>
        <v/>
      </c>
      <c r="CK199" s="238" t="str">
        <f t="shared" si="191"/>
        <v/>
      </c>
      <c r="CM199" s="238" t="str">
        <f t="shared" si="192"/>
        <v/>
      </c>
      <c r="CO199" s="238" t="str">
        <f t="shared" si="193"/>
        <v/>
      </c>
      <c r="CQ199" s="238" t="str">
        <f t="shared" si="194"/>
        <v/>
      </c>
      <c r="CS199" s="238" t="str">
        <f t="shared" si="195"/>
        <v/>
      </c>
      <c r="CU199" s="238" t="str">
        <f t="shared" si="196"/>
        <v/>
      </c>
      <c r="CW199" s="238" t="str">
        <f t="shared" si="197"/>
        <v/>
      </c>
      <c r="CY199" s="238" t="str">
        <f t="shared" si="198"/>
        <v/>
      </c>
      <c r="DA199" s="238" t="str">
        <f t="shared" si="199"/>
        <v/>
      </c>
      <c r="DC199" s="238" t="str">
        <f t="shared" si="200"/>
        <v/>
      </c>
      <c r="DE199" s="238" t="str">
        <f t="shared" si="201"/>
        <v/>
      </c>
      <c r="DG199" s="238" t="str">
        <f t="shared" si="202"/>
        <v/>
      </c>
      <c r="DI199" s="238" t="str">
        <f t="shared" si="203"/>
        <v/>
      </c>
      <c r="DK199" s="238" t="str">
        <f t="shared" si="204"/>
        <v/>
      </c>
      <c r="DM199" s="238" t="str">
        <f t="shared" si="205"/>
        <v/>
      </c>
      <c r="DO199" s="238" t="str">
        <f t="shared" si="206"/>
        <v/>
      </c>
      <c r="DQ199" s="238" t="str">
        <f t="shared" si="207"/>
        <v/>
      </c>
      <c r="DS199" s="238" t="str">
        <f t="shared" si="208"/>
        <v/>
      </c>
      <c r="DU199" s="238" t="str">
        <f t="shared" si="209"/>
        <v/>
      </c>
      <c r="DW199" s="238" t="str">
        <f t="shared" si="209"/>
        <v/>
      </c>
      <c r="DY199" s="238" t="str">
        <f t="shared" si="210"/>
        <v/>
      </c>
      <c r="EA199" s="238" t="str">
        <f t="shared" si="211"/>
        <v/>
      </c>
      <c r="EC199" s="238" t="str">
        <f t="shared" si="212"/>
        <v/>
      </c>
      <c r="EE199" s="238" t="str">
        <f t="shared" si="213"/>
        <v/>
      </c>
      <c r="EG199" s="238" t="str">
        <f t="shared" si="214"/>
        <v/>
      </c>
      <c r="EI199" s="238" t="str">
        <f t="shared" si="215"/>
        <v/>
      </c>
      <c r="EK199" s="238" t="str">
        <f t="shared" si="216"/>
        <v/>
      </c>
      <c r="EM199" s="238" t="str">
        <f t="shared" si="217"/>
        <v/>
      </c>
      <c r="EO199" s="238" t="str">
        <f t="shared" si="218"/>
        <v/>
      </c>
      <c r="EQ199" s="238" t="str">
        <f t="shared" si="219"/>
        <v/>
      </c>
      <c r="ES199" s="238" t="str">
        <f t="shared" si="220"/>
        <v/>
      </c>
      <c r="EU199" s="238" t="str">
        <f t="shared" si="221"/>
        <v/>
      </c>
      <c r="EW199" s="238" t="str">
        <f t="shared" si="222"/>
        <v/>
      </c>
      <c r="EY199" s="238" t="str">
        <f t="shared" si="223"/>
        <v/>
      </c>
      <c r="FA199" s="238" t="str">
        <f t="shared" si="224"/>
        <v/>
      </c>
      <c r="FC199" s="238" t="str">
        <f t="shared" si="225"/>
        <v/>
      </c>
      <c r="FE199" s="238" t="str">
        <f t="shared" si="226"/>
        <v/>
      </c>
      <c r="FG199" s="238" t="str">
        <f t="shared" si="227"/>
        <v/>
      </c>
    </row>
    <row r="200" spans="5:163" x14ac:dyDescent="0.25">
      <c r="E200" s="238" t="str">
        <f t="shared" si="152"/>
        <v/>
      </c>
      <c r="G200" s="238" t="str">
        <f t="shared" si="152"/>
        <v/>
      </c>
      <c r="I200" s="238" t="str">
        <f t="shared" si="153"/>
        <v/>
      </c>
      <c r="K200" s="238" t="str">
        <f t="shared" si="154"/>
        <v/>
      </c>
      <c r="M200" s="238" t="str">
        <f t="shared" si="155"/>
        <v/>
      </c>
      <c r="O200" s="238" t="str">
        <f t="shared" si="156"/>
        <v/>
      </c>
      <c r="Q200" s="238" t="str">
        <f t="shared" si="157"/>
        <v/>
      </c>
      <c r="S200" s="238" t="str">
        <f t="shared" si="158"/>
        <v/>
      </c>
      <c r="U200" s="238" t="str">
        <f t="shared" si="159"/>
        <v/>
      </c>
      <c r="W200" s="238" t="str">
        <f t="shared" si="160"/>
        <v/>
      </c>
      <c r="Y200" s="238" t="str">
        <f t="shared" si="161"/>
        <v/>
      </c>
      <c r="AA200" s="238" t="str">
        <f t="shared" si="162"/>
        <v/>
      </c>
      <c r="AC200" s="238" t="str">
        <f t="shared" si="163"/>
        <v/>
      </c>
      <c r="AE200" s="238" t="str">
        <f t="shared" si="164"/>
        <v/>
      </c>
      <c r="AG200" s="238" t="str">
        <f t="shared" si="165"/>
        <v/>
      </c>
      <c r="AI200" s="238" t="str">
        <f t="shared" si="166"/>
        <v/>
      </c>
      <c r="AK200" s="238" t="str">
        <f t="shared" si="167"/>
        <v/>
      </c>
      <c r="AM200" s="238" t="str">
        <f t="shared" si="168"/>
        <v/>
      </c>
      <c r="AO200" s="238" t="str">
        <f t="shared" si="169"/>
        <v/>
      </c>
      <c r="AQ200" s="238" t="str">
        <f t="shared" si="170"/>
        <v/>
      </c>
      <c r="AS200" s="238" t="str">
        <f t="shared" si="171"/>
        <v/>
      </c>
      <c r="AU200" s="238" t="str">
        <f t="shared" si="171"/>
        <v/>
      </c>
      <c r="AW200" s="238" t="str">
        <f t="shared" si="172"/>
        <v/>
      </c>
      <c r="AY200" s="238" t="str">
        <f t="shared" si="173"/>
        <v/>
      </c>
      <c r="BA200" s="238" t="str">
        <f t="shared" si="174"/>
        <v/>
      </c>
      <c r="BC200" s="238" t="str">
        <f t="shared" si="175"/>
        <v/>
      </c>
      <c r="BE200" s="238" t="str">
        <f t="shared" si="176"/>
        <v/>
      </c>
      <c r="BG200" s="238" t="str">
        <f t="shared" si="177"/>
        <v/>
      </c>
      <c r="BI200" s="238" t="str">
        <f t="shared" si="178"/>
        <v/>
      </c>
      <c r="BK200" s="238" t="str">
        <f t="shared" si="179"/>
        <v/>
      </c>
      <c r="BM200" s="238" t="str">
        <f t="shared" si="180"/>
        <v/>
      </c>
      <c r="BO200" s="238" t="str">
        <f t="shared" si="181"/>
        <v/>
      </c>
      <c r="BQ200" s="238" t="str">
        <f t="shared" si="182"/>
        <v/>
      </c>
      <c r="BS200" s="238" t="str">
        <f t="shared" si="183"/>
        <v/>
      </c>
      <c r="BU200" s="238" t="str">
        <f t="shared" si="184"/>
        <v/>
      </c>
      <c r="BW200" s="238" t="str">
        <f t="shared" si="185"/>
        <v/>
      </c>
      <c r="BY200" s="238" t="str">
        <f t="shared" si="186"/>
        <v/>
      </c>
      <c r="CA200" s="238" t="str">
        <f t="shared" si="187"/>
        <v/>
      </c>
      <c r="CC200" s="238" t="str">
        <f t="shared" si="188"/>
        <v/>
      </c>
      <c r="CE200" s="238" t="str">
        <f t="shared" si="189"/>
        <v/>
      </c>
      <c r="CG200" s="238" t="str">
        <f t="shared" si="190"/>
        <v/>
      </c>
      <c r="CI200" s="238" t="str">
        <f t="shared" si="190"/>
        <v/>
      </c>
      <c r="CK200" s="238" t="str">
        <f t="shared" si="191"/>
        <v/>
      </c>
      <c r="CM200" s="238" t="str">
        <f t="shared" si="192"/>
        <v/>
      </c>
      <c r="CO200" s="238" t="str">
        <f t="shared" si="193"/>
        <v/>
      </c>
      <c r="CQ200" s="238" t="str">
        <f t="shared" si="194"/>
        <v/>
      </c>
      <c r="CS200" s="238" t="str">
        <f t="shared" si="195"/>
        <v/>
      </c>
      <c r="CU200" s="238" t="str">
        <f t="shared" si="196"/>
        <v/>
      </c>
      <c r="CW200" s="238" t="str">
        <f t="shared" si="197"/>
        <v/>
      </c>
      <c r="CY200" s="238" t="str">
        <f t="shared" si="198"/>
        <v/>
      </c>
      <c r="DA200" s="238" t="str">
        <f t="shared" si="199"/>
        <v/>
      </c>
      <c r="DC200" s="238" t="str">
        <f t="shared" si="200"/>
        <v/>
      </c>
      <c r="DE200" s="238" t="str">
        <f t="shared" si="201"/>
        <v/>
      </c>
      <c r="DG200" s="238" t="str">
        <f t="shared" si="202"/>
        <v/>
      </c>
      <c r="DI200" s="238" t="str">
        <f t="shared" si="203"/>
        <v/>
      </c>
      <c r="DK200" s="238" t="str">
        <f t="shared" si="204"/>
        <v/>
      </c>
      <c r="DM200" s="238" t="str">
        <f t="shared" si="205"/>
        <v/>
      </c>
      <c r="DO200" s="238" t="str">
        <f t="shared" si="206"/>
        <v/>
      </c>
      <c r="DQ200" s="238" t="str">
        <f t="shared" si="207"/>
        <v/>
      </c>
      <c r="DS200" s="238" t="str">
        <f t="shared" si="208"/>
        <v/>
      </c>
      <c r="DU200" s="238" t="str">
        <f t="shared" si="209"/>
        <v/>
      </c>
      <c r="DW200" s="238" t="str">
        <f t="shared" si="209"/>
        <v/>
      </c>
      <c r="DY200" s="238" t="str">
        <f t="shared" si="210"/>
        <v/>
      </c>
      <c r="EA200" s="238" t="str">
        <f t="shared" si="211"/>
        <v/>
      </c>
      <c r="EC200" s="238" t="str">
        <f t="shared" si="212"/>
        <v/>
      </c>
      <c r="EE200" s="238" t="str">
        <f t="shared" si="213"/>
        <v/>
      </c>
      <c r="EG200" s="238" t="str">
        <f t="shared" si="214"/>
        <v/>
      </c>
      <c r="EI200" s="238" t="str">
        <f t="shared" si="215"/>
        <v/>
      </c>
      <c r="EK200" s="238" t="str">
        <f t="shared" si="216"/>
        <v/>
      </c>
      <c r="EM200" s="238" t="str">
        <f t="shared" si="217"/>
        <v/>
      </c>
      <c r="EO200" s="238" t="str">
        <f t="shared" si="218"/>
        <v/>
      </c>
      <c r="EQ200" s="238" t="str">
        <f t="shared" si="219"/>
        <v/>
      </c>
      <c r="ES200" s="238" t="str">
        <f t="shared" si="220"/>
        <v/>
      </c>
      <c r="EU200" s="238" t="str">
        <f t="shared" si="221"/>
        <v/>
      </c>
      <c r="EW200" s="238" t="str">
        <f t="shared" si="222"/>
        <v/>
      </c>
      <c r="EY200" s="238" t="str">
        <f t="shared" si="223"/>
        <v/>
      </c>
      <c r="FA200" s="238" t="str">
        <f t="shared" si="224"/>
        <v/>
      </c>
      <c r="FC200" s="238" t="str">
        <f t="shared" si="225"/>
        <v/>
      </c>
      <c r="FE200" s="238" t="str">
        <f t="shared" si="226"/>
        <v/>
      </c>
      <c r="FG200" s="238" t="str">
        <f t="shared" si="227"/>
        <v/>
      </c>
    </row>
    <row r="201" spans="5:163" x14ac:dyDescent="0.25">
      <c r="E201" s="238" t="str">
        <f t="shared" si="152"/>
        <v/>
      </c>
      <c r="G201" s="238" t="str">
        <f t="shared" si="152"/>
        <v/>
      </c>
      <c r="I201" s="238" t="str">
        <f t="shared" si="153"/>
        <v/>
      </c>
      <c r="K201" s="238" t="str">
        <f t="shared" si="154"/>
        <v/>
      </c>
      <c r="M201" s="238" t="str">
        <f t="shared" si="155"/>
        <v/>
      </c>
      <c r="O201" s="238" t="str">
        <f t="shared" si="156"/>
        <v/>
      </c>
      <c r="Q201" s="238" t="str">
        <f t="shared" si="157"/>
        <v/>
      </c>
      <c r="S201" s="238" t="str">
        <f t="shared" si="158"/>
        <v/>
      </c>
      <c r="U201" s="238" t="str">
        <f t="shared" si="159"/>
        <v/>
      </c>
      <c r="W201" s="238" t="str">
        <f t="shared" si="160"/>
        <v/>
      </c>
      <c r="Y201" s="238" t="str">
        <f t="shared" si="161"/>
        <v/>
      </c>
      <c r="AA201" s="238" t="str">
        <f t="shared" si="162"/>
        <v/>
      </c>
      <c r="AC201" s="238" t="str">
        <f t="shared" si="163"/>
        <v/>
      </c>
      <c r="AE201" s="238" t="str">
        <f t="shared" si="164"/>
        <v/>
      </c>
      <c r="AG201" s="238" t="str">
        <f t="shared" si="165"/>
        <v/>
      </c>
      <c r="AI201" s="238" t="str">
        <f t="shared" si="166"/>
        <v/>
      </c>
      <c r="AK201" s="238" t="str">
        <f t="shared" si="167"/>
        <v/>
      </c>
      <c r="AM201" s="238" t="str">
        <f t="shared" si="168"/>
        <v/>
      </c>
      <c r="AO201" s="238" t="str">
        <f t="shared" si="169"/>
        <v/>
      </c>
      <c r="AQ201" s="238" t="str">
        <f t="shared" si="170"/>
        <v/>
      </c>
      <c r="AS201" s="238" t="str">
        <f t="shared" si="171"/>
        <v/>
      </c>
      <c r="AU201" s="238" t="str">
        <f t="shared" si="171"/>
        <v/>
      </c>
      <c r="AW201" s="238" t="str">
        <f t="shared" si="172"/>
        <v/>
      </c>
      <c r="AY201" s="238" t="str">
        <f t="shared" si="173"/>
        <v/>
      </c>
      <c r="BA201" s="238" t="str">
        <f t="shared" si="174"/>
        <v/>
      </c>
      <c r="BC201" s="238" t="str">
        <f t="shared" si="175"/>
        <v/>
      </c>
      <c r="BE201" s="238" t="str">
        <f t="shared" si="176"/>
        <v/>
      </c>
      <c r="BG201" s="238" t="str">
        <f t="shared" si="177"/>
        <v/>
      </c>
      <c r="BI201" s="238" t="str">
        <f t="shared" si="178"/>
        <v/>
      </c>
      <c r="BK201" s="238" t="str">
        <f t="shared" si="179"/>
        <v/>
      </c>
      <c r="BM201" s="238" t="str">
        <f t="shared" si="180"/>
        <v/>
      </c>
      <c r="BO201" s="238" t="str">
        <f t="shared" si="181"/>
        <v/>
      </c>
      <c r="BQ201" s="238" t="str">
        <f t="shared" si="182"/>
        <v/>
      </c>
      <c r="BS201" s="238" t="str">
        <f t="shared" si="183"/>
        <v/>
      </c>
      <c r="BU201" s="238" t="str">
        <f t="shared" si="184"/>
        <v/>
      </c>
      <c r="BW201" s="238" t="str">
        <f t="shared" si="185"/>
        <v/>
      </c>
      <c r="BY201" s="238" t="str">
        <f t="shared" si="186"/>
        <v/>
      </c>
      <c r="CA201" s="238" t="str">
        <f t="shared" si="187"/>
        <v/>
      </c>
      <c r="CC201" s="238" t="str">
        <f t="shared" si="188"/>
        <v/>
      </c>
      <c r="CE201" s="238" t="str">
        <f t="shared" si="189"/>
        <v/>
      </c>
      <c r="CG201" s="238" t="str">
        <f t="shared" si="190"/>
        <v/>
      </c>
      <c r="CI201" s="238" t="str">
        <f t="shared" si="190"/>
        <v/>
      </c>
      <c r="CK201" s="238" t="str">
        <f t="shared" si="191"/>
        <v/>
      </c>
      <c r="CM201" s="238" t="str">
        <f t="shared" si="192"/>
        <v/>
      </c>
      <c r="CO201" s="238" t="str">
        <f t="shared" si="193"/>
        <v/>
      </c>
      <c r="CQ201" s="238" t="str">
        <f t="shared" si="194"/>
        <v/>
      </c>
      <c r="CS201" s="238" t="str">
        <f t="shared" si="195"/>
        <v/>
      </c>
      <c r="CU201" s="238" t="str">
        <f t="shared" si="196"/>
        <v/>
      </c>
      <c r="CW201" s="238" t="str">
        <f t="shared" si="197"/>
        <v/>
      </c>
      <c r="CY201" s="238" t="str">
        <f t="shared" si="198"/>
        <v/>
      </c>
      <c r="DA201" s="238" t="str">
        <f t="shared" si="199"/>
        <v/>
      </c>
      <c r="DC201" s="238" t="str">
        <f t="shared" si="200"/>
        <v/>
      </c>
      <c r="DE201" s="238" t="str">
        <f t="shared" si="201"/>
        <v/>
      </c>
      <c r="DG201" s="238" t="str">
        <f t="shared" si="202"/>
        <v/>
      </c>
      <c r="DI201" s="238" t="str">
        <f t="shared" si="203"/>
        <v/>
      </c>
      <c r="DK201" s="238" t="str">
        <f t="shared" si="204"/>
        <v/>
      </c>
      <c r="DM201" s="238" t="str">
        <f t="shared" si="205"/>
        <v/>
      </c>
      <c r="DO201" s="238" t="str">
        <f t="shared" si="206"/>
        <v/>
      </c>
      <c r="DQ201" s="238" t="str">
        <f t="shared" si="207"/>
        <v/>
      </c>
      <c r="DS201" s="238" t="str">
        <f t="shared" si="208"/>
        <v/>
      </c>
      <c r="DU201" s="238" t="str">
        <f t="shared" si="209"/>
        <v/>
      </c>
      <c r="DW201" s="238" t="str">
        <f t="shared" si="209"/>
        <v/>
      </c>
      <c r="DY201" s="238" t="str">
        <f t="shared" si="210"/>
        <v/>
      </c>
      <c r="EA201" s="238" t="str">
        <f t="shared" si="211"/>
        <v/>
      </c>
      <c r="EC201" s="238" t="str">
        <f t="shared" si="212"/>
        <v/>
      </c>
      <c r="EE201" s="238" t="str">
        <f t="shared" si="213"/>
        <v/>
      </c>
      <c r="EG201" s="238" t="str">
        <f t="shared" si="214"/>
        <v/>
      </c>
      <c r="EI201" s="238" t="str">
        <f t="shared" si="215"/>
        <v/>
      </c>
      <c r="EK201" s="238" t="str">
        <f t="shared" si="216"/>
        <v/>
      </c>
      <c r="EM201" s="238" t="str">
        <f t="shared" si="217"/>
        <v/>
      </c>
      <c r="EO201" s="238" t="str">
        <f t="shared" si="218"/>
        <v/>
      </c>
      <c r="EQ201" s="238" t="str">
        <f t="shared" si="219"/>
        <v/>
      </c>
      <c r="ES201" s="238" t="str">
        <f t="shared" si="220"/>
        <v/>
      </c>
      <c r="EU201" s="238" t="str">
        <f t="shared" si="221"/>
        <v/>
      </c>
      <c r="EW201" s="238" t="str">
        <f t="shared" si="222"/>
        <v/>
      </c>
      <c r="EY201" s="238" t="str">
        <f t="shared" si="223"/>
        <v/>
      </c>
      <c r="FA201" s="238" t="str">
        <f t="shared" si="224"/>
        <v/>
      </c>
      <c r="FC201" s="238" t="str">
        <f t="shared" si="225"/>
        <v/>
      </c>
      <c r="FE201" s="238" t="str">
        <f t="shared" si="226"/>
        <v/>
      </c>
      <c r="FG201" s="238" t="str">
        <f t="shared" si="227"/>
        <v/>
      </c>
    </row>
    <row r="202" spans="5:163" x14ac:dyDescent="0.25">
      <c r="E202" s="238" t="str">
        <f t="shared" si="152"/>
        <v/>
      </c>
      <c r="G202" s="238" t="str">
        <f t="shared" si="152"/>
        <v/>
      </c>
      <c r="I202" s="238" t="str">
        <f t="shared" si="153"/>
        <v/>
      </c>
      <c r="K202" s="238" t="str">
        <f t="shared" si="154"/>
        <v/>
      </c>
      <c r="M202" s="238" t="str">
        <f t="shared" si="155"/>
        <v/>
      </c>
      <c r="O202" s="238" t="str">
        <f t="shared" si="156"/>
        <v/>
      </c>
      <c r="Q202" s="238" t="str">
        <f t="shared" si="157"/>
        <v/>
      </c>
      <c r="S202" s="238" t="str">
        <f t="shared" si="158"/>
        <v/>
      </c>
      <c r="U202" s="238" t="str">
        <f t="shared" si="159"/>
        <v/>
      </c>
      <c r="W202" s="238" t="str">
        <f t="shared" si="160"/>
        <v/>
      </c>
      <c r="Y202" s="238" t="str">
        <f t="shared" si="161"/>
        <v/>
      </c>
      <c r="AA202" s="238" t="str">
        <f t="shared" si="162"/>
        <v/>
      </c>
      <c r="AC202" s="238" t="str">
        <f t="shared" si="163"/>
        <v/>
      </c>
      <c r="AE202" s="238" t="str">
        <f t="shared" si="164"/>
        <v/>
      </c>
      <c r="AG202" s="238" t="str">
        <f t="shared" si="165"/>
        <v/>
      </c>
      <c r="AI202" s="238" t="str">
        <f t="shared" si="166"/>
        <v/>
      </c>
      <c r="AK202" s="238" t="str">
        <f t="shared" si="167"/>
        <v/>
      </c>
      <c r="AM202" s="238" t="str">
        <f t="shared" si="168"/>
        <v/>
      </c>
      <c r="AO202" s="238" t="str">
        <f t="shared" si="169"/>
        <v/>
      </c>
      <c r="AQ202" s="238" t="str">
        <f t="shared" si="170"/>
        <v/>
      </c>
      <c r="AS202" s="238" t="str">
        <f t="shared" si="171"/>
        <v/>
      </c>
      <c r="AU202" s="238" t="str">
        <f t="shared" si="171"/>
        <v/>
      </c>
      <c r="AW202" s="238" t="str">
        <f t="shared" si="172"/>
        <v/>
      </c>
      <c r="AY202" s="238" t="str">
        <f t="shared" si="173"/>
        <v/>
      </c>
      <c r="BA202" s="238" t="str">
        <f t="shared" si="174"/>
        <v/>
      </c>
      <c r="BC202" s="238" t="str">
        <f t="shared" si="175"/>
        <v/>
      </c>
      <c r="BE202" s="238" t="str">
        <f t="shared" si="176"/>
        <v/>
      </c>
      <c r="BG202" s="238" t="str">
        <f t="shared" si="177"/>
        <v/>
      </c>
      <c r="BI202" s="238" t="str">
        <f t="shared" si="178"/>
        <v/>
      </c>
      <c r="BK202" s="238" t="str">
        <f t="shared" si="179"/>
        <v/>
      </c>
      <c r="BM202" s="238" t="str">
        <f t="shared" si="180"/>
        <v/>
      </c>
      <c r="BO202" s="238" t="str">
        <f t="shared" si="181"/>
        <v/>
      </c>
      <c r="BQ202" s="238" t="str">
        <f t="shared" si="182"/>
        <v/>
      </c>
      <c r="BS202" s="238" t="str">
        <f t="shared" si="183"/>
        <v/>
      </c>
      <c r="BU202" s="238" t="str">
        <f t="shared" si="184"/>
        <v/>
      </c>
      <c r="BW202" s="238" t="str">
        <f t="shared" si="185"/>
        <v/>
      </c>
      <c r="BY202" s="238" t="str">
        <f t="shared" si="186"/>
        <v/>
      </c>
      <c r="CA202" s="238" t="str">
        <f t="shared" si="187"/>
        <v/>
      </c>
      <c r="CC202" s="238" t="str">
        <f t="shared" si="188"/>
        <v/>
      </c>
      <c r="CE202" s="238" t="str">
        <f t="shared" si="189"/>
        <v/>
      </c>
      <c r="CG202" s="238" t="str">
        <f t="shared" si="190"/>
        <v/>
      </c>
      <c r="CI202" s="238" t="str">
        <f t="shared" si="190"/>
        <v/>
      </c>
      <c r="CK202" s="238" t="str">
        <f t="shared" si="191"/>
        <v/>
      </c>
      <c r="CM202" s="238" t="str">
        <f t="shared" si="192"/>
        <v/>
      </c>
      <c r="CO202" s="238" t="str">
        <f t="shared" si="193"/>
        <v/>
      </c>
      <c r="CQ202" s="238" t="str">
        <f t="shared" si="194"/>
        <v/>
      </c>
      <c r="CS202" s="238" t="str">
        <f t="shared" si="195"/>
        <v/>
      </c>
      <c r="CU202" s="238" t="str">
        <f t="shared" si="196"/>
        <v/>
      </c>
      <c r="CW202" s="238" t="str">
        <f t="shared" si="197"/>
        <v/>
      </c>
      <c r="CY202" s="238" t="str">
        <f t="shared" si="198"/>
        <v/>
      </c>
      <c r="DA202" s="238" t="str">
        <f t="shared" si="199"/>
        <v/>
      </c>
      <c r="DC202" s="238" t="str">
        <f t="shared" si="200"/>
        <v/>
      </c>
      <c r="DE202" s="238" t="str">
        <f t="shared" si="201"/>
        <v/>
      </c>
      <c r="DG202" s="238" t="str">
        <f t="shared" si="202"/>
        <v/>
      </c>
      <c r="DI202" s="238" t="str">
        <f t="shared" si="203"/>
        <v/>
      </c>
      <c r="DK202" s="238" t="str">
        <f t="shared" si="204"/>
        <v/>
      </c>
      <c r="DM202" s="238" t="str">
        <f t="shared" si="205"/>
        <v/>
      </c>
      <c r="DO202" s="238" t="str">
        <f t="shared" si="206"/>
        <v/>
      </c>
      <c r="DQ202" s="238" t="str">
        <f t="shared" si="207"/>
        <v/>
      </c>
      <c r="DS202" s="238" t="str">
        <f t="shared" si="208"/>
        <v/>
      </c>
      <c r="DU202" s="238" t="str">
        <f t="shared" si="209"/>
        <v/>
      </c>
      <c r="DW202" s="238" t="str">
        <f t="shared" si="209"/>
        <v/>
      </c>
      <c r="DY202" s="238" t="str">
        <f t="shared" si="210"/>
        <v/>
      </c>
      <c r="EA202" s="238" t="str">
        <f t="shared" si="211"/>
        <v/>
      </c>
      <c r="EC202" s="238" t="str">
        <f t="shared" si="212"/>
        <v/>
      </c>
      <c r="EE202" s="238" t="str">
        <f t="shared" si="213"/>
        <v/>
      </c>
      <c r="EG202" s="238" t="str">
        <f t="shared" si="214"/>
        <v/>
      </c>
      <c r="EI202" s="238" t="str">
        <f t="shared" si="215"/>
        <v/>
      </c>
      <c r="EK202" s="238" t="str">
        <f t="shared" si="216"/>
        <v/>
      </c>
      <c r="EM202" s="238" t="str">
        <f t="shared" si="217"/>
        <v/>
      </c>
      <c r="EO202" s="238" t="str">
        <f t="shared" si="218"/>
        <v/>
      </c>
      <c r="EQ202" s="238" t="str">
        <f t="shared" si="219"/>
        <v/>
      </c>
      <c r="ES202" s="238" t="str">
        <f t="shared" si="220"/>
        <v/>
      </c>
      <c r="EU202" s="238" t="str">
        <f t="shared" si="221"/>
        <v/>
      </c>
      <c r="EW202" s="238" t="str">
        <f t="shared" si="222"/>
        <v/>
      </c>
      <c r="EY202" s="238" t="str">
        <f t="shared" si="223"/>
        <v/>
      </c>
      <c r="FA202" s="238" t="str">
        <f t="shared" si="224"/>
        <v/>
      </c>
      <c r="FC202" s="238" t="str">
        <f t="shared" si="225"/>
        <v/>
      </c>
      <c r="FE202" s="238" t="str">
        <f t="shared" si="226"/>
        <v/>
      </c>
      <c r="FG202" s="238" t="str">
        <f t="shared" si="227"/>
        <v/>
      </c>
    </row>
    <row r="203" spans="5:163" x14ac:dyDescent="0.25">
      <c r="E203" s="238" t="str">
        <f t="shared" si="152"/>
        <v/>
      </c>
      <c r="G203" s="238" t="str">
        <f t="shared" si="152"/>
        <v/>
      </c>
      <c r="I203" s="238" t="str">
        <f t="shared" si="153"/>
        <v/>
      </c>
      <c r="K203" s="238" t="str">
        <f t="shared" si="154"/>
        <v/>
      </c>
      <c r="M203" s="238" t="str">
        <f t="shared" si="155"/>
        <v/>
      </c>
      <c r="O203" s="238" t="str">
        <f t="shared" si="156"/>
        <v/>
      </c>
      <c r="Q203" s="238" t="str">
        <f t="shared" si="157"/>
        <v/>
      </c>
      <c r="S203" s="238" t="str">
        <f t="shared" si="158"/>
        <v/>
      </c>
      <c r="U203" s="238" t="str">
        <f t="shared" si="159"/>
        <v/>
      </c>
      <c r="W203" s="238" t="str">
        <f t="shared" si="160"/>
        <v/>
      </c>
      <c r="Y203" s="238" t="str">
        <f t="shared" si="161"/>
        <v/>
      </c>
      <c r="AA203" s="238" t="str">
        <f t="shared" si="162"/>
        <v/>
      </c>
      <c r="AC203" s="238" t="str">
        <f t="shared" si="163"/>
        <v/>
      </c>
      <c r="AE203" s="238" t="str">
        <f t="shared" si="164"/>
        <v/>
      </c>
      <c r="AG203" s="238" t="str">
        <f t="shared" si="165"/>
        <v/>
      </c>
      <c r="AI203" s="238" t="str">
        <f t="shared" si="166"/>
        <v/>
      </c>
      <c r="AK203" s="238" t="str">
        <f t="shared" si="167"/>
        <v/>
      </c>
      <c r="AM203" s="238" t="str">
        <f t="shared" si="168"/>
        <v/>
      </c>
      <c r="AO203" s="238" t="str">
        <f t="shared" si="169"/>
        <v/>
      </c>
      <c r="AQ203" s="238" t="str">
        <f t="shared" si="170"/>
        <v/>
      </c>
      <c r="AS203" s="238" t="str">
        <f t="shared" si="171"/>
        <v/>
      </c>
      <c r="AU203" s="238" t="str">
        <f t="shared" si="171"/>
        <v/>
      </c>
      <c r="AW203" s="238" t="str">
        <f t="shared" si="172"/>
        <v/>
      </c>
      <c r="AY203" s="238" t="str">
        <f t="shared" si="173"/>
        <v/>
      </c>
      <c r="BA203" s="238" t="str">
        <f t="shared" si="174"/>
        <v/>
      </c>
      <c r="BC203" s="238" t="str">
        <f t="shared" si="175"/>
        <v/>
      </c>
      <c r="BE203" s="238" t="str">
        <f t="shared" si="176"/>
        <v/>
      </c>
      <c r="BG203" s="238" t="str">
        <f t="shared" si="177"/>
        <v/>
      </c>
      <c r="BI203" s="238" t="str">
        <f t="shared" si="178"/>
        <v/>
      </c>
      <c r="BK203" s="238" t="str">
        <f t="shared" si="179"/>
        <v/>
      </c>
      <c r="BM203" s="238" t="str">
        <f t="shared" si="180"/>
        <v/>
      </c>
      <c r="BO203" s="238" t="str">
        <f t="shared" si="181"/>
        <v/>
      </c>
      <c r="BQ203" s="238" t="str">
        <f t="shared" si="182"/>
        <v/>
      </c>
      <c r="BS203" s="238" t="str">
        <f t="shared" si="183"/>
        <v/>
      </c>
      <c r="BU203" s="238" t="str">
        <f t="shared" si="184"/>
        <v/>
      </c>
      <c r="BW203" s="238" t="str">
        <f t="shared" si="185"/>
        <v/>
      </c>
      <c r="BY203" s="238" t="str">
        <f t="shared" si="186"/>
        <v/>
      </c>
      <c r="CA203" s="238" t="str">
        <f t="shared" si="187"/>
        <v/>
      </c>
      <c r="CC203" s="238" t="str">
        <f t="shared" si="188"/>
        <v/>
      </c>
      <c r="CE203" s="238" t="str">
        <f t="shared" si="189"/>
        <v/>
      </c>
      <c r="CG203" s="238" t="str">
        <f t="shared" si="190"/>
        <v/>
      </c>
      <c r="CI203" s="238" t="str">
        <f t="shared" si="190"/>
        <v/>
      </c>
      <c r="CK203" s="238" t="str">
        <f t="shared" si="191"/>
        <v/>
      </c>
      <c r="CM203" s="238" t="str">
        <f t="shared" si="192"/>
        <v/>
      </c>
      <c r="CO203" s="238" t="str">
        <f t="shared" si="193"/>
        <v/>
      </c>
      <c r="CQ203" s="238" t="str">
        <f t="shared" si="194"/>
        <v/>
      </c>
      <c r="CS203" s="238" t="str">
        <f t="shared" si="195"/>
        <v/>
      </c>
      <c r="CU203" s="238" t="str">
        <f t="shared" si="196"/>
        <v/>
      </c>
      <c r="CW203" s="238" t="str">
        <f t="shared" si="197"/>
        <v/>
      </c>
      <c r="CY203" s="238" t="str">
        <f t="shared" si="198"/>
        <v/>
      </c>
      <c r="DA203" s="238" t="str">
        <f t="shared" si="199"/>
        <v/>
      </c>
      <c r="DC203" s="238" t="str">
        <f t="shared" si="200"/>
        <v/>
      </c>
      <c r="DE203" s="238" t="str">
        <f t="shared" si="201"/>
        <v/>
      </c>
      <c r="DG203" s="238" t="str">
        <f t="shared" si="202"/>
        <v/>
      </c>
      <c r="DI203" s="238" t="str">
        <f t="shared" si="203"/>
        <v/>
      </c>
      <c r="DK203" s="238" t="str">
        <f t="shared" si="204"/>
        <v/>
      </c>
      <c r="DM203" s="238" t="str">
        <f t="shared" si="205"/>
        <v/>
      </c>
      <c r="DO203" s="238" t="str">
        <f t="shared" si="206"/>
        <v/>
      </c>
      <c r="DQ203" s="238" t="str">
        <f t="shared" si="207"/>
        <v/>
      </c>
      <c r="DS203" s="238" t="str">
        <f t="shared" si="208"/>
        <v/>
      </c>
      <c r="DU203" s="238" t="str">
        <f t="shared" si="209"/>
        <v/>
      </c>
      <c r="DW203" s="238" t="str">
        <f t="shared" si="209"/>
        <v/>
      </c>
      <c r="DY203" s="238" t="str">
        <f t="shared" si="210"/>
        <v/>
      </c>
      <c r="EA203" s="238" t="str">
        <f t="shared" si="211"/>
        <v/>
      </c>
      <c r="EC203" s="238" t="str">
        <f t="shared" si="212"/>
        <v/>
      </c>
      <c r="EE203" s="238" t="str">
        <f t="shared" si="213"/>
        <v/>
      </c>
      <c r="EG203" s="238" t="str">
        <f t="shared" si="214"/>
        <v/>
      </c>
      <c r="EI203" s="238" t="str">
        <f t="shared" si="215"/>
        <v/>
      </c>
      <c r="EK203" s="238" t="str">
        <f t="shared" si="216"/>
        <v/>
      </c>
      <c r="EM203" s="238" t="str">
        <f t="shared" si="217"/>
        <v/>
      </c>
      <c r="EO203" s="238" t="str">
        <f t="shared" si="218"/>
        <v/>
      </c>
      <c r="EQ203" s="238" t="str">
        <f t="shared" si="219"/>
        <v/>
      </c>
      <c r="ES203" s="238" t="str">
        <f t="shared" si="220"/>
        <v/>
      </c>
      <c r="EU203" s="238" t="str">
        <f t="shared" si="221"/>
        <v/>
      </c>
      <c r="EW203" s="238" t="str">
        <f t="shared" si="222"/>
        <v/>
      </c>
      <c r="EY203" s="238" t="str">
        <f t="shared" si="223"/>
        <v/>
      </c>
      <c r="FA203" s="238" t="str">
        <f t="shared" si="224"/>
        <v/>
      </c>
      <c r="FC203" s="238" t="str">
        <f t="shared" si="225"/>
        <v/>
      </c>
      <c r="FE203" s="238" t="str">
        <f t="shared" si="226"/>
        <v/>
      </c>
      <c r="FG203" s="238" t="str">
        <f t="shared" si="227"/>
        <v/>
      </c>
    </row>
    <row r="204" spans="5:163" x14ac:dyDescent="0.25">
      <c r="E204" s="238" t="str">
        <f t="shared" si="152"/>
        <v/>
      </c>
      <c r="G204" s="238" t="str">
        <f t="shared" si="152"/>
        <v/>
      </c>
      <c r="I204" s="238" t="str">
        <f t="shared" si="153"/>
        <v/>
      </c>
      <c r="K204" s="238" t="str">
        <f t="shared" si="154"/>
        <v/>
      </c>
      <c r="M204" s="238" t="str">
        <f t="shared" si="155"/>
        <v/>
      </c>
      <c r="O204" s="238" t="str">
        <f t="shared" si="156"/>
        <v/>
      </c>
      <c r="Q204" s="238" t="str">
        <f t="shared" si="157"/>
        <v/>
      </c>
      <c r="S204" s="238" t="str">
        <f t="shared" si="158"/>
        <v/>
      </c>
      <c r="U204" s="238" t="str">
        <f t="shared" si="159"/>
        <v/>
      </c>
      <c r="W204" s="238" t="str">
        <f t="shared" si="160"/>
        <v/>
      </c>
      <c r="Y204" s="238" t="str">
        <f t="shared" si="161"/>
        <v/>
      </c>
      <c r="AA204" s="238" t="str">
        <f t="shared" si="162"/>
        <v/>
      </c>
      <c r="AC204" s="238" t="str">
        <f t="shared" si="163"/>
        <v/>
      </c>
      <c r="AE204" s="238" t="str">
        <f t="shared" si="164"/>
        <v/>
      </c>
      <c r="AG204" s="238" t="str">
        <f t="shared" si="165"/>
        <v/>
      </c>
      <c r="AI204" s="238" t="str">
        <f t="shared" si="166"/>
        <v/>
      </c>
      <c r="AK204" s="238" t="str">
        <f t="shared" si="167"/>
        <v/>
      </c>
      <c r="AM204" s="238" t="str">
        <f t="shared" si="168"/>
        <v/>
      </c>
      <c r="AO204" s="238" t="str">
        <f t="shared" si="169"/>
        <v/>
      </c>
      <c r="AQ204" s="238" t="str">
        <f t="shared" si="170"/>
        <v/>
      </c>
      <c r="AS204" s="238" t="str">
        <f t="shared" si="171"/>
        <v/>
      </c>
      <c r="AU204" s="238" t="str">
        <f t="shared" si="171"/>
        <v/>
      </c>
      <c r="AW204" s="238" t="str">
        <f t="shared" si="172"/>
        <v/>
      </c>
      <c r="AY204" s="238" t="str">
        <f t="shared" si="173"/>
        <v/>
      </c>
      <c r="BA204" s="238" t="str">
        <f t="shared" si="174"/>
        <v/>
      </c>
      <c r="BC204" s="238" t="str">
        <f t="shared" si="175"/>
        <v/>
      </c>
      <c r="BE204" s="238" t="str">
        <f t="shared" si="176"/>
        <v/>
      </c>
      <c r="BG204" s="238" t="str">
        <f t="shared" si="177"/>
        <v/>
      </c>
      <c r="BI204" s="238" t="str">
        <f t="shared" si="178"/>
        <v/>
      </c>
      <c r="BK204" s="238" t="str">
        <f t="shared" si="179"/>
        <v/>
      </c>
      <c r="BM204" s="238" t="str">
        <f t="shared" si="180"/>
        <v/>
      </c>
      <c r="BO204" s="238" t="str">
        <f t="shared" si="181"/>
        <v/>
      </c>
      <c r="BQ204" s="238" t="str">
        <f t="shared" si="182"/>
        <v/>
      </c>
      <c r="BS204" s="238" t="str">
        <f t="shared" si="183"/>
        <v/>
      </c>
      <c r="BU204" s="238" t="str">
        <f t="shared" si="184"/>
        <v/>
      </c>
      <c r="BW204" s="238" t="str">
        <f t="shared" si="185"/>
        <v/>
      </c>
      <c r="BY204" s="238" t="str">
        <f t="shared" si="186"/>
        <v/>
      </c>
      <c r="CA204" s="238" t="str">
        <f t="shared" si="187"/>
        <v/>
      </c>
      <c r="CC204" s="238" t="str">
        <f t="shared" si="188"/>
        <v/>
      </c>
      <c r="CE204" s="238" t="str">
        <f t="shared" si="189"/>
        <v/>
      </c>
      <c r="CG204" s="238" t="str">
        <f t="shared" si="190"/>
        <v/>
      </c>
      <c r="CI204" s="238" t="str">
        <f t="shared" si="190"/>
        <v/>
      </c>
      <c r="CK204" s="238" t="str">
        <f t="shared" si="191"/>
        <v/>
      </c>
      <c r="CM204" s="238" t="str">
        <f t="shared" si="192"/>
        <v/>
      </c>
      <c r="CO204" s="238" t="str">
        <f t="shared" si="193"/>
        <v/>
      </c>
      <c r="CQ204" s="238" t="str">
        <f t="shared" si="194"/>
        <v/>
      </c>
      <c r="CS204" s="238" t="str">
        <f t="shared" si="195"/>
        <v/>
      </c>
      <c r="CU204" s="238" t="str">
        <f t="shared" si="196"/>
        <v/>
      </c>
      <c r="CW204" s="238" t="str">
        <f t="shared" si="197"/>
        <v/>
      </c>
      <c r="CY204" s="238" t="str">
        <f t="shared" si="198"/>
        <v/>
      </c>
      <c r="DA204" s="238" t="str">
        <f t="shared" si="199"/>
        <v/>
      </c>
      <c r="DC204" s="238" t="str">
        <f t="shared" si="200"/>
        <v/>
      </c>
      <c r="DE204" s="238" t="str">
        <f t="shared" si="201"/>
        <v/>
      </c>
      <c r="DG204" s="238" t="str">
        <f t="shared" si="202"/>
        <v/>
      </c>
      <c r="DI204" s="238" t="str">
        <f t="shared" si="203"/>
        <v/>
      </c>
      <c r="DK204" s="238" t="str">
        <f t="shared" si="204"/>
        <v/>
      </c>
      <c r="DM204" s="238" t="str">
        <f t="shared" si="205"/>
        <v/>
      </c>
      <c r="DO204" s="238" t="str">
        <f t="shared" si="206"/>
        <v/>
      </c>
      <c r="DQ204" s="238" t="str">
        <f t="shared" si="207"/>
        <v/>
      </c>
      <c r="DS204" s="238" t="str">
        <f t="shared" si="208"/>
        <v/>
      </c>
      <c r="DU204" s="238" t="str">
        <f t="shared" si="209"/>
        <v/>
      </c>
      <c r="DW204" s="238" t="str">
        <f t="shared" si="209"/>
        <v/>
      </c>
      <c r="DY204" s="238" t="str">
        <f t="shared" si="210"/>
        <v/>
      </c>
      <c r="EA204" s="238" t="str">
        <f t="shared" si="211"/>
        <v/>
      </c>
      <c r="EC204" s="238" t="str">
        <f t="shared" si="212"/>
        <v/>
      </c>
      <c r="EE204" s="238" t="str">
        <f t="shared" si="213"/>
        <v/>
      </c>
      <c r="EG204" s="238" t="str">
        <f t="shared" si="214"/>
        <v/>
      </c>
      <c r="EI204" s="238" t="str">
        <f t="shared" si="215"/>
        <v/>
      </c>
      <c r="EK204" s="238" t="str">
        <f t="shared" si="216"/>
        <v/>
      </c>
      <c r="EM204" s="238" t="str">
        <f t="shared" si="217"/>
        <v/>
      </c>
      <c r="EO204" s="238" t="str">
        <f t="shared" si="218"/>
        <v/>
      </c>
      <c r="EQ204" s="238" t="str">
        <f t="shared" si="219"/>
        <v/>
      </c>
      <c r="ES204" s="238" t="str">
        <f t="shared" si="220"/>
        <v/>
      </c>
      <c r="EU204" s="238" t="str">
        <f t="shared" si="221"/>
        <v/>
      </c>
      <c r="EW204" s="238" t="str">
        <f t="shared" si="222"/>
        <v/>
      </c>
      <c r="EY204" s="238" t="str">
        <f t="shared" si="223"/>
        <v/>
      </c>
      <c r="FA204" s="238" t="str">
        <f t="shared" si="224"/>
        <v/>
      </c>
      <c r="FC204" s="238" t="str">
        <f t="shared" si="225"/>
        <v/>
      </c>
      <c r="FE204" s="238" t="str">
        <f t="shared" si="226"/>
        <v/>
      </c>
      <c r="FG204" s="238" t="str">
        <f t="shared" si="227"/>
        <v/>
      </c>
    </row>
    <row r="205" spans="5:163" x14ac:dyDescent="0.25">
      <c r="E205" s="238" t="str">
        <f t="shared" ref="E205:G268" si="228">IF(OR($B205=0,D205=0),"",D205/$B205)</f>
        <v/>
      </c>
      <c r="G205" s="238" t="str">
        <f t="shared" si="228"/>
        <v/>
      </c>
      <c r="I205" s="238" t="str">
        <f t="shared" ref="I205:I268" si="229">IF(OR($B205=0,H205=0),"",H205/$B205)</f>
        <v/>
      </c>
      <c r="K205" s="238" t="str">
        <f t="shared" ref="K205:K268" si="230">IF(OR($B205=0,J205=0),"",J205/$B205)</f>
        <v/>
      </c>
      <c r="M205" s="238" t="str">
        <f t="shared" ref="M205:M268" si="231">IF(OR($B205=0,L205=0),"",L205/$B205)</f>
        <v/>
      </c>
      <c r="O205" s="238" t="str">
        <f t="shared" ref="O205:O268" si="232">IF(OR($B205=0,N205=0),"",N205/$B205)</f>
        <v/>
      </c>
      <c r="Q205" s="238" t="str">
        <f t="shared" ref="Q205:Q268" si="233">IF(OR($B205=0,P205=0),"",P205/$B205)</f>
        <v/>
      </c>
      <c r="S205" s="238" t="str">
        <f t="shared" ref="S205:S268" si="234">IF(OR($B205=0,R205=0),"",R205/$B205)</f>
        <v/>
      </c>
      <c r="U205" s="238" t="str">
        <f t="shared" ref="U205:U268" si="235">IF(OR($B205=0,T205=0),"",T205/$B205)</f>
        <v/>
      </c>
      <c r="W205" s="238" t="str">
        <f t="shared" ref="W205:W268" si="236">IF(OR($B205=0,V205=0),"",V205/$B205)</f>
        <v/>
      </c>
      <c r="Y205" s="238" t="str">
        <f t="shared" ref="Y205:Y268" si="237">IF(OR($B205=0,X205=0),"",X205/$B205)</f>
        <v/>
      </c>
      <c r="AA205" s="238" t="str">
        <f t="shared" ref="AA205:AA268" si="238">IF(OR($B205=0,Z205=0),"",Z205/$B205)</f>
        <v/>
      </c>
      <c r="AC205" s="238" t="str">
        <f t="shared" ref="AC205:AC268" si="239">IF(OR($B205=0,AB205=0),"",AB205/$B205)</f>
        <v/>
      </c>
      <c r="AE205" s="238" t="str">
        <f t="shared" ref="AE205:AE268" si="240">IF(OR($B205=0,AD205=0),"",AD205/$B205)</f>
        <v/>
      </c>
      <c r="AG205" s="238" t="str">
        <f t="shared" ref="AG205:AG268" si="241">IF(OR($B205=0,AF205=0),"",AF205/$B205)</f>
        <v/>
      </c>
      <c r="AI205" s="238" t="str">
        <f t="shared" ref="AI205:AI268" si="242">IF(OR($B205=0,AH205=0),"",AH205/$B205)</f>
        <v/>
      </c>
      <c r="AK205" s="238" t="str">
        <f t="shared" ref="AK205:AK268" si="243">IF(OR($B205=0,AJ205=0),"",AJ205/$B205)</f>
        <v/>
      </c>
      <c r="AM205" s="238" t="str">
        <f t="shared" ref="AM205:AM268" si="244">IF(OR($B205=0,AL205=0),"",AL205/$B205)</f>
        <v/>
      </c>
      <c r="AO205" s="238" t="str">
        <f t="shared" ref="AO205:AO268" si="245">IF(OR($B205=0,AN205=0),"",AN205/$B205)</f>
        <v/>
      </c>
      <c r="AQ205" s="238" t="str">
        <f t="shared" ref="AQ205:AQ268" si="246">IF(OR($B205=0,AP205=0),"",AP205/$B205)</f>
        <v/>
      </c>
      <c r="AS205" s="238" t="str">
        <f t="shared" ref="AS205:AU268" si="247">IF(OR($B205=0,AR205=0),"",AR205/$B205)</f>
        <v/>
      </c>
      <c r="AU205" s="238" t="str">
        <f t="shared" si="247"/>
        <v/>
      </c>
      <c r="AW205" s="238" t="str">
        <f t="shared" ref="AW205:AW268" si="248">IF(OR($B205=0,AV205=0),"",AV205/$B205)</f>
        <v/>
      </c>
      <c r="AY205" s="238" t="str">
        <f t="shared" ref="AY205:AY268" si="249">IF(OR($B205=0,AX205=0),"",AX205/$B205)</f>
        <v/>
      </c>
      <c r="BA205" s="238" t="str">
        <f t="shared" ref="BA205:BA268" si="250">IF(OR($B205=0,AZ205=0),"",AZ205/$B205)</f>
        <v/>
      </c>
      <c r="BC205" s="238" t="str">
        <f t="shared" ref="BC205:BC268" si="251">IF(OR($B205=0,BB205=0),"",BB205/$B205)</f>
        <v/>
      </c>
      <c r="BE205" s="238" t="str">
        <f t="shared" ref="BE205:BE268" si="252">IF(OR($B205=0,BD205=0),"",BD205/$B205)</f>
        <v/>
      </c>
      <c r="BG205" s="238" t="str">
        <f t="shared" ref="BG205:BG268" si="253">IF(OR($B205=0,BF205=0),"",BF205/$B205)</f>
        <v/>
      </c>
      <c r="BI205" s="238" t="str">
        <f t="shared" ref="BI205:BI268" si="254">IF(OR($B205=0,BH205=0),"",BH205/$B205)</f>
        <v/>
      </c>
      <c r="BK205" s="238" t="str">
        <f t="shared" ref="BK205:BK268" si="255">IF(OR($B205=0,BJ205=0),"",BJ205/$B205)</f>
        <v/>
      </c>
      <c r="BM205" s="238" t="str">
        <f t="shared" ref="BM205:BM268" si="256">IF(OR($B205=0,BL205=0),"",BL205/$B205)</f>
        <v/>
      </c>
      <c r="BO205" s="238" t="str">
        <f t="shared" ref="BO205:BO268" si="257">IF(OR($B205=0,BN205=0),"",BN205/$B205)</f>
        <v/>
      </c>
      <c r="BQ205" s="238" t="str">
        <f t="shared" ref="BQ205:BQ268" si="258">IF(OR($B205=0,BP205=0),"",BP205/$B205)</f>
        <v/>
      </c>
      <c r="BS205" s="238" t="str">
        <f t="shared" ref="BS205:BS268" si="259">IF(OR($B205=0,BR205=0),"",BR205/$B205)</f>
        <v/>
      </c>
      <c r="BU205" s="238" t="str">
        <f t="shared" ref="BU205:BU268" si="260">IF(OR($B205=0,BT205=0),"",BT205/$B205)</f>
        <v/>
      </c>
      <c r="BW205" s="238" t="str">
        <f t="shared" ref="BW205:BW268" si="261">IF(OR($B205=0,BV205=0),"",BV205/$B205)</f>
        <v/>
      </c>
      <c r="BY205" s="238" t="str">
        <f t="shared" ref="BY205:BY268" si="262">IF(OR($B205=0,BX205=0),"",BX205/$B205)</f>
        <v/>
      </c>
      <c r="CA205" s="238" t="str">
        <f t="shared" ref="CA205:CA268" si="263">IF(OR($B205=0,BZ205=0),"",BZ205/$B205)</f>
        <v/>
      </c>
      <c r="CC205" s="238" t="str">
        <f t="shared" ref="CC205:CC268" si="264">IF(OR($B205=0,CB205=0),"",CB205/$B205)</f>
        <v/>
      </c>
      <c r="CE205" s="238" t="str">
        <f t="shared" ref="CE205:CE268" si="265">IF(OR($B205=0,CD205=0),"",CD205/$B205)</f>
        <v/>
      </c>
      <c r="CG205" s="238" t="str">
        <f t="shared" ref="CG205:CI268" si="266">IF(OR($B205=0,CF205=0),"",CF205/$B205)</f>
        <v/>
      </c>
      <c r="CI205" s="238" t="str">
        <f t="shared" si="266"/>
        <v/>
      </c>
      <c r="CK205" s="238" t="str">
        <f t="shared" ref="CK205:CK268" si="267">IF(OR($B205=0,CJ205=0),"",CJ205/$B205)</f>
        <v/>
      </c>
      <c r="CM205" s="238" t="str">
        <f t="shared" ref="CM205:CM268" si="268">IF(OR($B205=0,CL205=0),"",CL205/$B205)</f>
        <v/>
      </c>
      <c r="CO205" s="238" t="str">
        <f t="shared" ref="CO205:CO268" si="269">IF(OR($B205=0,CN205=0),"",CN205/$B205)</f>
        <v/>
      </c>
      <c r="CQ205" s="238" t="str">
        <f t="shared" ref="CQ205:CQ268" si="270">IF(OR($B205=0,CP205=0),"",CP205/$B205)</f>
        <v/>
      </c>
      <c r="CS205" s="238" t="str">
        <f t="shared" ref="CS205:CS268" si="271">IF(OR($B205=0,CR205=0),"",CR205/$B205)</f>
        <v/>
      </c>
      <c r="CU205" s="238" t="str">
        <f t="shared" ref="CU205:CU268" si="272">IF(OR($B205=0,CT205=0),"",CT205/$B205)</f>
        <v/>
      </c>
      <c r="CW205" s="238" t="str">
        <f t="shared" ref="CW205:CW268" si="273">IF(OR($B205=0,CV205=0),"",CV205/$B205)</f>
        <v/>
      </c>
      <c r="CY205" s="238" t="str">
        <f t="shared" ref="CY205:CY268" si="274">IF(OR($B205=0,CX205=0),"",CX205/$B205)</f>
        <v/>
      </c>
      <c r="DA205" s="238" t="str">
        <f t="shared" ref="DA205:DA268" si="275">IF(OR($B205=0,CZ205=0),"",CZ205/$B205)</f>
        <v/>
      </c>
      <c r="DC205" s="238" t="str">
        <f t="shared" ref="DC205:DC268" si="276">IF(OR($B205=0,DB205=0),"",DB205/$B205)</f>
        <v/>
      </c>
      <c r="DE205" s="238" t="str">
        <f t="shared" ref="DE205:DE268" si="277">IF(OR($B205=0,DD205=0),"",DD205/$B205)</f>
        <v/>
      </c>
      <c r="DG205" s="238" t="str">
        <f t="shared" ref="DG205:DG268" si="278">IF(OR($B205=0,DF205=0),"",DF205/$B205)</f>
        <v/>
      </c>
      <c r="DI205" s="238" t="str">
        <f t="shared" ref="DI205:DI268" si="279">IF(OR($B205=0,DH205=0),"",DH205/$B205)</f>
        <v/>
      </c>
      <c r="DK205" s="238" t="str">
        <f t="shared" ref="DK205:DK268" si="280">IF(OR($B205=0,DJ205=0),"",DJ205/$B205)</f>
        <v/>
      </c>
      <c r="DM205" s="238" t="str">
        <f t="shared" ref="DM205:DM268" si="281">IF(OR($B205=0,DL205=0),"",DL205/$B205)</f>
        <v/>
      </c>
      <c r="DO205" s="238" t="str">
        <f t="shared" ref="DO205:DO268" si="282">IF(OR($B205=0,DN205=0),"",DN205/$B205)</f>
        <v/>
      </c>
      <c r="DQ205" s="238" t="str">
        <f t="shared" ref="DQ205:DQ268" si="283">IF(OR($B205=0,DP205=0),"",DP205/$B205)</f>
        <v/>
      </c>
      <c r="DS205" s="238" t="str">
        <f t="shared" ref="DS205:DS268" si="284">IF(OR($B205=0,DR205=0),"",DR205/$B205)</f>
        <v/>
      </c>
      <c r="DU205" s="238" t="str">
        <f t="shared" ref="DU205:DW268" si="285">IF(OR($B205=0,DT205=0),"",DT205/$B205)</f>
        <v/>
      </c>
      <c r="DW205" s="238" t="str">
        <f t="shared" si="285"/>
        <v/>
      </c>
      <c r="DY205" s="238" t="str">
        <f t="shared" ref="DY205:DY268" si="286">IF(OR($B205=0,DX205=0),"",DX205/$B205)</f>
        <v/>
      </c>
      <c r="EA205" s="238" t="str">
        <f t="shared" ref="EA205:EA268" si="287">IF(OR($B205=0,DZ205=0),"",DZ205/$B205)</f>
        <v/>
      </c>
      <c r="EC205" s="238" t="str">
        <f t="shared" ref="EC205:EC268" si="288">IF(OR($B205=0,EB205=0),"",EB205/$B205)</f>
        <v/>
      </c>
      <c r="EE205" s="238" t="str">
        <f t="shared" ref="EE205:EE268" si="289">IF(OR($B205=0,ED205=0),"",ED205/$B205)</f>
        <v/>
      </c>
      <c r="EG205" s="238" t="str">
        <f t="shared" ref="EG205:EG268" si="290">IF(OR($B205=0,EF205=0),"",EF205/$B205)</f>
        <v/>
      </c>
      <c r="EI205" s="238" t="str">
        <f t="shared" ref="EI205:EI268" si="291">IF(OR($B205=0,EH205=0),"",EH205/$B205)</f>
        <v/>
      </c>
      <c r="EK205" s="238" t="str">
        <f t="shared" ref="EK205:EK268" si="292">IF(OR($B205=0,EJ205=0),"",EJ205/$B205)</f>
        <v/>
      </c>
      <c r="EM205" s="238" t="str">
        <f t="shared" ref="EM205:EM268" si="293">IF(OR($B205=0,EL205=0),"",EL205/$B205)</f>
        <v/>
      </c>
      <c r="EO205" s="238" t="str">
        <f t="shared" ref="EO205:EO268" si="294">IF(OR($B205=0,EN205=0),"",EN205/$B205)</f>
        <v/>
      </c>
      <c r="EQ205" s="238" t="str">
        <f t="shared" ref="EQ205:EQ268" si="295">IF(OR($B205=0,EP205=0),"",EP205/$B205)</f>
        <v/>
      </c>
      <c r="ES205" s="238" t="str">
        <f t="shared" ref="ES205:ES268" si="296">IF(OR($B205=0,ER205=0),"",ER205/$B205)</f>
        <v/>
      </c>
      <c r="EU205" s="238" t="str">
        <f t="shared" ref="EU205:EU268" si="297">IF(OR($B205=0,ET205=0),"",ET205/$B205)</f>
        <v/>
      </c>
      <c r="EW205" s="238" t="str">
        <f t="shared" ref="EW205:EW268" si="298">IF(OR($B205=0,EV205=0),"",EV205/$B205)</f>
        <v/>
      </c>
      <c r="EY205" s="238" t="str">
        <f t="shared" ref="EY205:EY268" si="299">IF(OR($B205=0,EX205=0),"",EX205/$B205)</f>
        <v/>
      </c>
      <c r="FA205" s="238" t="str">
        <f t="shared" ref="FA205:FA268" si="300">IF(OR($B205=0,EZ205=0),"",EZ205/$B205)</f>
        <v/>
      </c>
      <c r="FC205" s="238" t="str">
        <f t="shared" ref="FC205:FC268" si="301">IF(OR($B205=0,FB205=0),"",FB205/$B205)</f>
        <v/>
      </c>
      <c r="FE205" s="238" t="str">
        <f t="shared" ref="FE205:FE268" si="302">IF(OR($B205=0,FD205=0),"",FD205/$B205)</f>
        <v/>
      </c>
      <c r="FG205" s="238" t="str">
        <f t="shared" ref="FG205:FG268" si="303">IF(OR($B205=0,FF205=0),"",FF205/$B205)</f>
        <v/>
      </c>
    </row>
    <row r="206" spans="5:163" x14ac:dyDescent="0.25">
      <c r="E206" s="238" t="str">
        <f t="shared" si="228"/>
        <v/>
      </c>
      <c r="G206" s="238" t="str">
        <f t="shared" si="228"/>
        <v/>
      </c>
      <c r="I206" s="238" t="str">
        <f t="shared" si="229"/>
        <v/>
      </c>
      <c r="K206" s="238" t="str">
        <f t="shared" si="230"/>
        <v/>
      </c>
      <c r="M206" s="238" t="str">
        <f t="shared" si="231"/>
        <v/>
      </c>
      <c r="O206" s="238" t="str">
        <f t="shared" si="232"/>
        <v/>
      </c>
      <c r="Q206" s="238" t="str">
        <f t="shared" si="233"/>
        <v/>
      </c>
      <c r="S206" s="238" t="str">
        <f t="shared" si="234"/>
        <v/>
      </c>
      <c r="U206" s="238" t="str">
        <f t="shared" si="235"/>
        <v/>
      </c>
      <c r="W206" s="238" t="str">
        <f t="shared" si="236"/>
        <v/>
      </c>
      <c r="Y206" s="238" t="str">
        <f t="shared" si="237"/>
        <v/>
      </c>
      <c r="AA206" s="238" t="str">
        <f t="shared" si="238"/>
        <v/>
      </c>
      <c r="AC206" s="238" t="str">
        <f t="shared" si="239"/>
        <v/>
      </c>
      <c r="AE206" s="238" t="str">
        <f t="shared" si="240"/>
        <v/>
      </c>
      <c r="AG206" s="238" t="str">
        <f t="shared" si="241"/>
        <v/>
      </c>
      <c r="AI206" s="238" t="str">
        <f t="shared" si="242"/>
        <v/>
      </c>
      <c r="AK206" s="238" t="str">
        <f t="shared" si="243"/>
        <v/>
      </c>
      <c r="AM206" s="238" t="str">
        <f t="shared" si="244"/>
        <v/>
      </c>
      <c r="AO206" s="238" t="str">
        <f t="shared" si="245"/>
        <v/>
      </c>
      <c r="AQ206" s="238" t="str">
        <f t="shared" si="246"/>
        <v/>
      </c>
      <c r="AS206" s="238" t="str">
        <f t="shared" si="247"/>
        <v/>
      </c>
      <c r="AU206" s="238" t="str">
        <f t="shared" si="247"/>
        <v/>
      </c>
      <c r="AW206" s="238" t="str">
        <f t="shared" si="248"/>
        <v/>
      </c>
      <c r="AY206" s="238" t="str">
        <f t="shared" si="249"/>
        <v/>
      </c>
      <c r="BA206" s="238" t="str">
        <f t="shared" si="250"/>
        <v/>
      </c>
      <c r="BC206" s="238" t="str">
        <f t="shared" si="251"/>
        <v/>
      </c>
      <c r="BE206" s="238" t="str">
        <f t="shared" si="252"/>
        <v/>
      </c>
      <c r="BG206" s="238" t="str">
        <f t="shared" si="253"/>
        <v/>
      </c>
      <c r="BI206" s="238" t="str">
        <f t="shared" si="254"/>
        <v/>
      </c>
      <c r="BK206" s="238" t="str">
        <f t="shared" si="255"/>
        <v/>
      </c>
      <c r="BM206" s="238" t="str">
        <f t="shared" si="256"/>
        <v/>
      </c>
      <c r="BO206" s="238" t="str">
        <f t="shared" si="257"/>
        <v/>
      </c>
      <c r="BQ206" s="238" t="str">
        <f t="shared" si="258"/>
        <v/>
      </c>
      <c r="BS206" s="238" t="str">
        <f t="shared" si="259"/>
        <v/>
      </c>
      <c r="BU206" s="238" t="str">
        <f t="shared" si="260"/>
        <v/>
      </c>
      <c r="BW206" s="238" t="str">
        <f t="shared" si="261"/>
        <v/>
      </c>
      <c r="BY206" s="238" t="str">
        <f t="shared" si="262"/>
        <v/>
      </c>
      <c r="CA206" s="238" t="str">
        <f t="shared" si="263"/>
        <v/>
      </c>
      <c r="CC206" s="238" t="str">
        <f t="shared" si="264"/>
        <v/>
      </c>
      <c r="CE206" s="238" t="str">
        <f t="shared" si="265"/>
        <v/>
      </c>
      <c r="CG206" s="238" t="str">
        <f t="shared" si="266"/>
        <v/>
      </c>
      <c r="CI206" s="238" t="str">
        <f t="shared" si="266"/>
        <v/>
      </c>
      <c r="CK206" s="238" t="str">
        <f t="shared" si="267"/>
        <v/>
      </c>
      <c r="CM206" s="238" t="str">
        <f t="shared" si="268"/>
        <v/>
      </c>
      <c r="CO206" s="238" t="str">
        <f t="shared" si="269"/>
        <v/>
      </c>
      <c r="CQ206" s="238" t="str">
        <f t="shared" si="270"/>
        <v/>
      </c>
      <c r="CS206" s="238" t="str">
        <f t="shared" si="271"/>
        <v/>
      </c>
      <c r="CU206" s="238" t="str">
        <f t="shared" si="272"/>
        <v/>
      </c>
      <c r="CW206" s="238" t="str">
        <f t="shared" si="273"/>
        <v/>
      </c>
      <c r="CY206" s="238" t="str">
        <f t="shared" si="274"/>
        <v/>
      </c>
      <c r="DA206" s="238" t="str">
        <f t="shared" si="275"/>
        <v/>
      </c>
      <c r="DC206" s="238" t="str">
        <f t="shared" si="276"/>
        <v/>
      </c>
      <c r="DE206" s="238" t="str">
        <f t="shared" si="277"/>
        <v/>
      </c>
      <c r="DG206" s="238" t="str">
        <f t="shared" si="278"/>
        <v/>
      </c>
      <c r="DI206" s="238" t="str">
        <f t="shared" si="279"/>
        <v/>
      </c>
      <c r="DK206" s="238" t="str">
        <f t="shared" si="280"/>
        <v/>
      </c>
      <c r="DM206" s="238" t="str">
        <f t="shared" si="281"/>
        <v/>
      </c>
      <c r="DO206" s="238" t="str">
        <f t="shared" si="282"/>
        <v/>
      </c>
      <c r="DQ206" s="238" t="str">
        <f t="shared" si="283"/>
        <v/>
      </c>
      <c r="DS206" s="238" t="str">
        <f t="shared" si="284"/>
        <v/>
      </c>
      <c r="DU206" s="238" t="str">
        <f t="shared" si="285"/>
        <v/>
      </c>
      <c r="DW206" s="238" t="str">
        <f t="shared" si="285"/>
        <v/>
      </c>
      <c r="DY206" s="238" t="str">
        <f t="shared" si="286"/>
        <v/>
      </c>
      <c r="EA206" s="238" t="str">
        <f t="shared" si="287"/>
        <v/>
      </c>
      <c r="EC206" s="238" t="str">
        <f t="shared" si="288"/>
        <v/>
      </c>
      <c r="EE206" s="238" t="str">
        <f t="shared" si="289"/>
        <v/>
      </c>
      <c r="EG206" s="238" t="str">
        <f t="shared" si="290"/>
        <v/>
      </c>
      <c r="EI206" s="238" t="str">
        <f t="shared" si="291"/>
        <v/>
      </c>
      <c r="EK206" s="238" t="str">
        <f t="shared" si="292"/>
        <v/>
      </c>
      <c r="EM206" s="238" t="str">
        <f t="shared" si="293"/>
        <v/>
      </c>
      <c r="EO206" s="238" t="str">
        <f t="shared" si="294"/>
        <v/>
      </c>
      <c r="EQ206" s="238" t="str">
        <f t="shared" si="295"/>
        <v/>
      </c>
      <c r="ES206" s="238" t="str">
        <f t="shared" si="296"/>
        <v/>
      </c>
      <c r="EU206" s="238" t="str">
        <f t="shared" si="297"/>
        <v/>
      </c>
      <c r="EW206" s="238" t="str">
        <f t="shared" si="298"/>
        <v/>
      </c>
      <c r="EY206" s="238" t="str">
        <f t="shared" si="299"/>
        <v/>
      </c>
      <c r="FA206" s="238" t="str">
        <f t="shared" si="300"/>
        <v/>
      </c>
      <c r="FC206" s="238" t="str">
        <f t="shared" si="301"/>
        <v/>
      </c>
      <c r="FE206" s="238" t="str">
        <f t="shared" si="302"/>
        <v/>
      </c>
      <c r="FG206" s="238" t="str">
        <f t="shared" si="303"/>
        <v/>
      </c>
    </row>
    <row r="207" spans="5:163" x14ac:dyDescent="0.25">
      <c r="E207" s="238" t="str">
        <f t="shared" si="228"/>
        <v/>
      </c>
      <c r="G207" s="238" t="str">
        <f t="shared" si="228"/>
        <v/>
      </c>
      <c r="I207" s="238" t="str">
        <f t="shared" si="229"/>
        <v/>
      </c>
      <c r="K207" s="238" t="str">
        <f t="shared" si="230"/>
        <v/>
      </c>
      <c r="M207" s="238" t="str">
        <f t="shared" si="231"/>
        <v/>
      </c>
      <c r="O207" s="238" t="str">
        <f t="shared" si="232"/>
        <v/>
      </c>
      <c r="Q207" s="238" t="str">
        <f t="shared" si="233"/>
        <v/>
      </c>
      <c r="S207" s="238" t="str">
        <f t="shared" si="234"/>
        <v/>
      </c>
      <c r="U207" s="238" t="str">
        <f t="shared" si="235"/>
        <v/>
      </c>
      <c r="W207" s="238" t="str">
        <f t="shared" si="236"/>
        <v/>
      </c>
      <c r="Y207" s="238" t="str">
        <f t="shared" si="237"/>
        <v/>
      </c>
      <c r="AA207" s="238" t="str">
        <f t="shared" si="238"/>
        <v/>
      </c>
      <c r="AC207" s="238" t="str">
        <f t="shared" si="239"/>
        <v/>
      </c>
      <c r="AE207" s="238" t="str">
        <f t="shared" si="240"/>
        <v/>
      </c>
      <c r="AG207" s="238" t="str">
        <f t="shared" si="241"/>
        <v/>
      </c>
      <c r="AI207" s="238" t="str">
        <f t="shared" si="242"/>
        <v/>
      </c>
      <c r="AK207" s="238" t="str">
        <f t="shared" si="243"/>
        <v/>
      </c>
      <c r="AM207" s="238" t="str">
        <f t="shared" si="244"/>
        <v/>
      </c>
      <c r="AO207" s="238" t="str">
        <f t="shared" si="245"/>
        <v/>
      </c>
      <c r="AQ207" s="238" t="str">
        <f t="shared" si="246"/>
        <v/>
      </c>
      <c r="AS207" s="238" t="str">
        <f t="shared" si="247"/>
        <v/>
      </c>
      <c r="AU207" s="238" t="str">
        <f t="shared" si="247"/>
        <v/>
      </c>
      <c r="AW207" s="238" t="str">
        <f t="shared" si="248"/>
        <v/>
      </c>
      <c r="AY207" s="238" t="str">
        <f t="shared" si="249"/>
        <v/>
      </c>
      <c r="BA207" s="238" t="str">
        <f t="shared" si="250"/>
        <v/>
      </c>
      <c r="BC207" s="238" t="str">
        <f t="shared" si="251"/>
        <v/>
      </c>
      <c r="BE207" s="238" t="str">
        <f t="shared" si="252"/>
        <v/>
      </c>
      <c r="BG207" s="238" t="str">
        <f t="shared" si="253"/>
        <v/>
      </c>
      <c r="BI207" s="238" t="str">
        <f t="shared" si="254"/>
        <v/>
      </c>
      <c r="BK207" s="238" t="str">
        <f t="shared" si="255"/>
        <v/>
      </c>
      <c r="BM207" s="238" t="str">
        <f t="shared" si="256"/>
        <v/>
      </c>
      <c r="BO207" s="238" t="str">
        <f t="shared" si="257"/>
        <v/>
      </c>
      <c r="BQ207" s="238" t="str">
        <f t="shared" si="258"/>
        <v/>
      </c>
      <c r="BS207" s="238" t="str">
        <f t="shared" si="259"/>
        <v/>
      </c>
      <c r="BU207" s="238" t="str">
        <f t="shared" si="260"/>
        <v/>
      </c>
      <c r="BW207" s="238" t="str">
        <f t="shared" si="261"/>
        <v/>
      </c>
      <c r="BY207" s="238" t="str">
        <f t="shared" si="262"/>
        <v/>
      </c>
      <c r="CA207" s="238" t="str">
        <f t="shared" si="263"/>
        <v/>
      </c>
      <c r="CC207" s="238" t="str">
        <f t="shared" si="264"/>
        <v/>
      </c>
      <c r="CE207" s="238" t="str">
        <f t="shared" si="265"/>
        <v/>
      </c>
      <c r="CG207" s="238" t="str">
        <f t="shared" si="266"/>
        <v/>
      </c>
      <c r="CI207" s="238" t="str">
        <f t="shared" si="266"/>
        <v/>
      </c>
      <c r="CK207" s="238" t="str">
        <f t="shared" si="267"/>
        <v/>
      </c>
      <c r="CM207" s="238" t="str">
        <f t="shared" si="268"/>
        <v/>
      </c>
      <c r="CO207" s="238" t="str">
        <f t="shared" si="269"/>
        <v/>
      </c>
      <c r="CQ207" s="238" t="str">
        <f t="shared" si="270"/>
        <v/>
      </c>
      <c r="CS207" s="238" t="str">
        <f t="shared" si="271"/>
        <v/>
      </c>
      <c r="CU207" s="238" t="str">
        <f t="shared" si="272"/>
        <v/>
      </c>
      <c r="CW207" s="238" t="str">
        <f t="shared" si="273"/>
        <v/>
      </c>
      <c r="CY207" s="238" t="str">
        <f t="shared" si="274"/>
        <v/>
      </c>
      <c r="DA207" s="238" t="str">
        <f t="shared" si="275"/>
        <v/>
      </c>
      <c r="DC207" s="238" t="str">
        <f t="shared" si="276"/>
        <v/>
      </c>
      <c r="DE207" s="238" t="str">
        <f t="shared" si="277"/>
        <v/>
      </c>
      <c r="DG207" s="238" t="str">
        <f t="shared" si="278"/>
        <v/>
      </c>
      <c r="DI207" s="238" t="str">
        <f t="shared" si="279"/>
        <v/>
      </c>
      <c r="DK207" s="238" t="str">
        <f t="shared" si="280"/>
        <v/>
      </c>
      <c r="DM207" s="238" t="str">
        <f t="shared" si="281"/>
        <v/>
      </c>
      <c r="DO207" s="238" t="str">
        <f t="shared" si="282"/>
        <v/>
      </c>
      <c r="DQ207" s="238" t="str">
        <f t="shared" si="283"/>
        <v/>
      </c>
      <c r="DS207" s="238" t="str">
        <f t="shared" si="284"/>
        <v/>
      </c>
      <c r="DU207" s="238" t="str">
        <f t="shared" si="285"/>
        <v/>
      </c>
      <c r="DW207" s="238" t="str">
        <f t="shared" si="285"/>
        <v/>
      </c>
      <c r="DY207" s="238" t="str">
        <f t="shared" si="286"/>
        <v/>
      </c>
      <c r="EA207" s="238" t="str">
        <f t="shared" si="287"/>
        <v/>
      </c>
      <c r="EC207" s="238" t="str">
        <f t="shared" si="288"/>
        <v/>
      </c>
      <c r="EE207" s="238" t="str">
        <f t="shared" si="289"/>
        <v/>
      </c>
      <c r="EG207" s="238" t="str">
        <f t="shared" si="290"/>
        <v/>
      </c>
      <c r="EI207" s="238" t="str">
        <f t="shared" si="291"/>
        <v/>
      </c>
      <c r="EK207" s="238" t="str">
        <f t="shared" si="292"/>
        <v/>
      </c>
      <c r="EM207" s="238" t="str">
        <f t="shared" si="293"/>
        <v/>
      </c>
      <c r="EO207" s="238" t="str">
        <f t="shared" si="294"/>
        <v/>
      </c>
      <c r="EQ207" s="238" t="str">
        <f t="shared" si="295"/>
        <v/>
      </c>
      <c r="ES207" s="238" t="str">
        <f t="shared" si="296"/>
        <v/>
      </c>
      <c r="EU207" s="238" t="str">
        <f t="shared" si="297"/>
        <v/>
      </c>
      <c r="EW207" s="238" t="str">
        <f t="shared" si="298"/>
        <v/>
      </c>
      <c r="EY207" s="238" t="str">
        <f t="shared" si="299"/>
        <v/>
      </c>
      <c r="FA207" s="238" t="str">
        <f t="shared" si="300"/>
        <v/>
      </c>
      <c r="FC207" s="238" t="str">
        <f t="shared" si="301"/>
        <v/>
      </c>
      <c r="FE207" s="238" t="str">
        <f t="shared" si="302"/>
        <v/>
      </c>
      <c r="FG207" s="238" t="str">
        <f t="shared" si="303"/>
        <v/>
      </c>
    </row>
    <row r="208" spans="5:163" x14ac:dyDescent="0.25">
      <c r="E208" s="238" t="str">
        <f t="shared" si="228"/>
        <v/>
      </c>
      <c r="G208" s="238" t="str">
        <f t="shared" si="228"/>
        <v/>
      </c>
      <c r="I208" s="238" t="str">
        <f t="shared" si="229"/>
        <v/>
      </c>
      <c r="K208" s="238" t="str">
        <f t="shared" si="230"/>
        <v/>
      </c>
      <c r="M208" s="238" t="str">
        <f t="shared" si="231"/>
        <v/>
      </c>
      <c r="O208" s="238" t="str">
        <f t="shared" si="232"/>
        <v/>
      </c>
      <c r="Q208" s="238" t="str">
        <f t="shared" si="233"/>
        <v/>
      </c>
      <c r="S208" s="238" t="str">
        <f t="shared" si="234"/>
        <v/>
      </c>
      <c r="U208" s="238" t="str">
        <f t="shared" si="235"/>
        <v/>
      </c>
      <c r="W208" s="238" t="str">
        <f t="shared" si="236"/>
        <v/>
      </c>
      <c r="Y208" s="238" t="str">
        <f t="shared" si="237"/>
        <v/>
      </c>
      <c r="AA208" s="238" t="str">
        <f t="shared" si="238"/>
        <v/>
      </c>
      <c r="AC208" s="238" t="str">
        <f t="shared" si="239"/>
        <v/>
      </c>
      <c r="AE208" s="238" t="str">
        <f t="shared" si="240"/>
        <v/>
      </c>
      <c r="AG208" s="238" t="str">
        <f t="shared" si="241"/>
        <v/>
      </c>
      <c r="AI208" s="238" t="str">
        <f t="shared" si="242"/>
        <v/>
      </c>
      <c r="AK208" s="238" t="str">
        <f t="shared" si="243"/>
        <v/>
      </c>
      <c r="AM208" s="238" t="str">
        <f t="shared" si="244"/>
        <v/>
      </c>
      <c r="AO208" s="238" t="str">
        <f t="shared" si="245"/>
        <v/>
      </c>
      <c r="AQ208" s="238" t="str">
        <f t="shared" si="246"/>
        <v/>
      </c>
      <c r="AS208" s="238" t="str">
        <f t="shared" si="247"/>
        <v/>
      </c>
      <c r="AU208" s="238" t="str">
        <f t="shared" si="247"/>
        <v/>
      </c>
      <c r="AW208" s="238" t="str">
        <f t="shared" si="248"/>
        <v/>
      </c>
      <c r="AY208" s="238" t="str">
        <f t="shared" si="249"/>
        <v/>
      </c>
      <c r="BA208" s="238" t="str">
        <f t="shared" si="250"/>
        <v/>
      </c>
      <c r="BC208" s="238" t="str">
        <f t="shared" si="251"/>
        <v/>
      </c>
      <c r="BE208" s="238" t="str">
        <f t="shared" si="252"/>
        <v/>
      </c>
      <c r="BG208" s="238" t="str">
        <f t="shared" si="253"/>
        <v/>
      </c>
      <c r="BI208" s="238" t="str">
        <f t="shared" si="254"/>
        <v/>
      </c>
      <c r="BK208" s="238" t="str">
        <f t="shared" si="255"/>
        <v/>
      </c>
      <c r="BM208" s="238" t="str">
        <f t="shared" si="256"/>
        <v/>
      </c>
      <c r="BO208" s="238" t="str">
        <f t="shared" si="257"/>
        <v/>
      </c>
      <c r="BQ208" s="238" t="str">
        <f t="shared" si="258"/>
        <v/>
      </c>
      <c r="BS208" s="238" t="str">
        <f t="shared" si="259"/>
        <v/>
      </c>
      <c r="BU208" s="238" t="str">
        <f t="shared" si="260"/>
        <v/>
      </c>
      <c r="BW208" s="238" t="str">
        <f t="shared" si="261"/>
        <v/>
      </c>
      <c r="BY208" s="238" t="str">
        <f t="shared" si="262"/>
        <v/>
      </c>
      <c r="CA208" s="238" t="str">
        <f t="shared" si="263"/>
        <v/>
      </c>
      <c r="CC208" s="238" t="str">
        <f t="shared" si="264"/>
        <v/>
      </c>
      <c r="CE208" s="238" t="str">
        <f t="shared" si="265"/>
        <v/>
      </c>
      <c r="CG208" s="238" t="str">
        <f t="shared" si="266"/>
        <v/>
      </c>
      <c r="CI208" s="238" t="str">
        <f t="shared" si="266"/>
        <v/>
      </c>
      <c r="CK208" s="238" t="str">
        <f t="shared" si="267"/>
        <v/>
      </c>
      <c r="CM208" s="238" t="str">
        <f t="shared" si="268"/>
        <v/>
      </c>
      <c r="CO208" s="238" t="str">
        <f t="shared" si="269"/>
        <v/>
      </c>
      <c r="CQ208" s="238" t="str">
        <f t="shared" si="270"/>
        <v/>
      </c>
      <c r="CS208" s="238" t="str">
        <f t="shared" si="271"/>
        <v/>
      </c>
      <c r="CU208" s="238" t="str">
        <f t="shared" si="272"/>
        <v/>
      </c>
      <c r="CW208" s="238" t="str">
        <f t="shared" si="273"/>
        <v/>
      </c>
      <c r="CY208" s="238" t="str">
        <f t="shared" si="274"/>
        <v/>
      </c>
      <c r="DA208" s="238" t="str">
        <f t="shared" si="275"/>
        <v/>
      </c>
      <c r="DC208" s="238" t="str">
        <f t="shared" si="276"/>
        <v/>
      </c>
      <c r="DE208" s="238" t="str">
        <f t="shared" si="277"/>
        <v/>
      </c>
      <c r="DG208" s="238" t="str">
        <f t="shared" si="278"/>
        <v/>
      </c>
      <c r="DI208" s="238" t="str">
        <f t="shared" si="279"/>
        <v/>
      </c>
      <c r="DK208" s="238" t="str">
        <f t="shared" si="280"/>
        <v/>
      </c>
      <c r="DM208" s="238" t="str">
        <f t="shared" si="281"/>
        <v/>
      </c>
      <c r="DO208" s="238" t="str">
        <f t="shared" si="282"/>
        <v/>
      </c>
      <c r="DQ208" s="238" t="str">
        <f t="shared" si="283"/>
        <v/>
      </c>
      <c r="DS208" s="238" t="str">
        <f t="shared" si="284"/>
        <v/>
      </c>
      <c r="DU208" s="238" t="str">
        <f t="shared" si="285"/>
        <v/>
      </c>
      <c r="DW208" s="238" t="str">
        <f t="shared" si="285"/>
        <v/>
      </c>
      <c r="DY208" s="238" t="str">
        <f t="shared" si="286"/>
        <v/>
      </c>
      <c r="EA208" s="238" t="str">
        <f t="shared" si="287"/>
        <v/>
      </c>
      <c r="EC208" s="238" t="str">
        <f t="shared" si="288"/>
        <v/>
      </c>
      <c r="EE208" s="238" t="str">
        <f t="shared" si="289"/>
        <v/>
      </c>
      <c r="EG208" s="238" t="str">
        <f t="shared" si="290"/>
        <v/>
      </c>
      <c r="EI208" s="238" t="str">
        <f t="shared" si="291"/>
        <v/>
      </c>
      <c r="EK208" s="238" t="str">
        <f t="shared" si="292"/>
        <v/>
      </c>
      <c r="EM208" s="238" t="str">
        <f t="shared" si="293"/>
        <v/>
      </c>
      <c r="EO208" s="238" t="str">
        <f t="shared" si="294"/>
        <v/>
      </c>
      <c r="EQ208" s="238" t="str">
        <f t="shared" si="295"/>
        <v/>
      </c>
      <c r="ES208" s="238" t="str">
        <f t="shared" si="296"/>
        <v/>
      </c>
      <c r="EU208" s="238" t="str">
        <f t="shared" si="297"/>
        <v/>
      </c>
      <c r="EW208" s="238" t="str">
        <f t="shared" si="298"/>
        <v/>
      </c>
      <c r="EY208" s="238" t="str">
        <f t="shared" si="299"/>
        <v/>
      </c>
      <c r="FA208" s="238" t="str">
        <f t="shared" si="300"/>
        <v/>
      </c>
      <c r="FC208" s="238" t="str">
        <f t="shared" si="301"/>
        <v/>
      </c>
      <c r="FE208" s="238" t="str">
        <f t="shared" si="302"/>
        <v/>
      </c>
      <c r="FG208" s="238" t="str">
        <f t="shared" si="303"/>
        <v/>
      </c>
    </row>
    <row r="209" spans="5:163" x14ac:dyDescent="0.25">
      <c r="E209" s="238" t="str">
        <f t="shared" si="228"/>
        <v/>
      </c>
      <c r="G209" s="238" t="str">
        <f t="shared" si="228"/>
        <v/>
      </c>
      <c r="I209" s="238" t="str">
        <f t="shared" si="229"/>
        <v/>
      </c>
      <c r="K209" s="238" t="str">
        <f t="shared" si="230"/>
        <v/>
      </c>
      <c r="M209" s="238" t="str">
        <f t="shared" si="231"/>
        <v/>
      </c>
      <c r="O209" s="238" t="str">
        <f t="shared" si="232"/>
        <v/>
      </c>
      <c r="Q209" s="238" t="str">
        <f t="shared" si="233"/>
        <v/>
      </c>
      <c r="S209" s="238" t="str">
        <f t="shared" si="234"/>
        <v/>
      </c>
      <c r="U209" s="238" t="str">
        <f t="shared" si="235"/>
        <v/>
      </c>
      <c r="W209" s="238" t="str">
        <f t="shared" si="236"/>
        <v/>
      </c>
      <c r="Y209" s="238" t="str">
        <f t="shared" si="237"/>
        <v/>
      </c>
      <c r="AA209" s="238" t="str">
        <f t="shared" si="238"/>
        <v/>
      </c>
      <c r="AC209" s="238" t="str">
        <f t="shared" si="239"/>
        <v/>
      </c>
      <c r="AE209" s="238" t="str">
        <f t="shared" si="240"/>
        <v/>
      </c>
      <c r="AG209" s="238" t="str">
        <f t="shared" si="241"/>
        <v/>
      </c>
      <c r="AI209" s="238" t="str">
        <f t="shared" si="242"/>
        <v/>
      </c>
      <c r="AK209" s="238" t="str">
        <f t="shared" si="243"/>
        <v/>
      </c>
      <c r="AM209" s="238" t="str">
        <f t="shared" si="244"/>
        <v/>
      </c>
      <c r="AO209" s="238" t="str">
        <f t="shared" si="245"/>
        <v/>
      </c>
      <c r="AQ209" s="238" t="str">
        <f t="shared" si="246"/>
        <v/>
      </c>
      <c r="AS209" s="238" t="str">
        <f t="shared" si="247"/>
        <v/>
      </c>
      <c r="AU209" s="238" t="str">
        <f t="shared" si="247"/>
        <v/>
      </c>
      <c r="AW209" s="238" t="str">
        <f t="shared" si="248"/>
        <v/>
      </c>
      <c r="AY209" s="238" t="str">
        <f t="shared" si="249"/>
        <v/>
      </c>
      <c r="BA209" s="238" t="str">
        <f t="shared" si="250"/>
        <v/>
      </c>
      <c r="BC209" s="238" t="str">
        <f t="shared" si="251"/>
        <v/>
      </c>
      <c r="BE209" s="238" t="str">
        <f t="shared" si="252"/>
        <v/>
      </c>
      <c r="BG209" s="238" t="str">
        <f t="shared" si="253"/>
        <v/>
      </c>
      <c r="BI209" s="238" t="str">
        <f t="shared" si="254"/>
        <v/>
      </c>
      <c r="BK209" s="238" t="str">
        <f t="shared" si="255"/>
        <v/>
      </c>
      <c r="BM209" s="238" t="str">
        <f t="shared" si="256"/>
        <v/>
      </c>
      <c r="BO209" s="238" t="str">
        <f t="shared" si="257"/>
        <v/>
      </c>
      <c r="BQ209" s="238" t="str">
        <f t="shared" si="258"/>
        <v/>
      </c>
      <c r="BS209" s="238" t="str">
        <f t="shared" si="259"/>
        <v/>
      </c>
      <c r="BU209" s="238" t="str">
        <f t="shared" si="260"/>
        <v/>
      </c>
      <c r="BW209" s="238" t="str">
        <f t="shared" si="261"/>
        <v/>
      </c>
      <c r="BY209" s="238" t="str">
        <f t="shared" si="262"/>
        <v/>
      </c>
      <c r="CA209" s="238" t="str">
        <f t="shared" si="263"/>
        <v/>
      </c>
      <c r="CC209" s="238" t="str">
        <f t="shared" si="264"/>
        <v/>
      </c>
      <c r="CE209" s="238" t="str">
        <f t="shared" si="265"/>
        <v/>
      </c>
      <c r="CG209" s="238" t="str">
        <f t="shared" si="266"/>
        <v/>
      </c>
      <c r="CI209" s="238" t="str">
        <f t="shared" si="266"/>
        <v/>
      </c>
      <c r="CK209" s="238" t="str">
        <f t="shared" si="267"/>
        <v/>
      </c>
      <c r="CM209" s="238" t="str">
        <f t="shared" si="268"/>
        <v/>
      </c>
      <c r="CO209" s="238" t="str">
        <f t="shared" si="269"/>
        <v/>
      </c>
      <c r="CQ209" s="238" t="str">
        <f t="shared" si="270"/>
        <v/>
      </c>
      <c r="CS209" s="238" t="str">
        <f t="shared" si="271"/>
        <v/>
      </c>
      <c r="CU209" s="238" t="str">
        <f t="shared" si="272"/>
        <v/>
      </c>
      <c r="CW209" s="238" t="str">
        <f t="shared" si="273"/>
        <v/>
      </c>
      <c r="CY209" s="238" t="str">
        <f t="shared" si="274"/>
        <v/>
      </c>
      <c r="DA209" s="238" t="str">
        <f t="shared" si="275"/>
        <v/>
      </c>
      <c r="DC209" s="238" t="str">
        <f t="shared" si="276"/>
        <v/>
      </c>
      <c r="DE209" s="238" t="str">
        <f t="shared" si="277"/>
        <v/>
      </c>
      <c r="DG209" s="238" t="str">
        <f t="shared" si="278"/>
        <v/>
      </c>
      <c r="DI209" s="238" t="str">
        <f t="shared" si="279"/>
        <v/>
      </c>
      <c r="DK209" s="238" t="str">
        <f t="shared" si="280"/>
        <v/>
      </c>
      <c r="DM209" s="238" t="str">
        <f t="shared" si="281"/>
        <v/>
      </c>
      <c r="DO209" s="238" t="str">
        <f t="shared" si="282"/>
        <v/>
      </c>
      <c r="DQ209" s="238" t="str">
        <f t="shared" si="283"/>
        <v/>
      </c>
      <c r="DS209" s="238" t="str">
        <f t="shared" si="284"/>
        <v/>
      </c>
      <c r="DU209" s="238" t="str">
        <f t="shared" si="285"/>
        <v/>
      </c>
      <c r="DW209" s="238" t="str">
        <f t="shared" si="285"/>
        <v/>
      </c>
      <c r="DY209" s="238" t="str">
        <f t="shared" si="286"/>
        <v/>
      </c>
      <c r="EA209" s="238" t="str">
        <f t="shared" si="287"/>
        <v/>
      </c>
      <c r="EC209" s="238" t="str">
        <f t="shared" si="288"/>
        <v/>
      </c>
      <c r="EE209" s="238" t="str">
        <f t="shared" si="289"/>
        <v/>
      </c>
      <c r="EG209" s="238" t="str">
        <f t="shared" si="290"/>
        <v/>
      </c>
      <c r="EI209" s="238" t="str">
        <f t="shared" si="291"/>
        <v/>
      </c>
      <c r="EK209" s="238" t="str">
        <f t="shared" si="292"/>
        <v/>
      </c>
      <c r="EM209" s="238" t="str">
        <f t="shared" si="293"/>
        <v/>
      </c>
      <c r="EO209" s="238" t="str">
        <f t="shared" si="294"/>
        <v/>
      </c>
      <c r="EQ209" s="238" t="str">
        <f t="shared" si="295"/>
        <v/>
      </c>
      <c r="ES209" s="238" t="str">
        <f t="shared" si="296"/>
        <v/>
      </c>
      <c r="EU209" s="238" t="str">
        <f t="shared" si="297"/>
        <v/>
      </c>
      <c r="EW209" s="238" t="str">
        <f t="shared" si="298"/>
        <v/>
      </c>
      <c r="EY209" s="238" t="str">
        <f t="shared" si="299"/>
        <v/>
      </c>
      <c r="FA209" s="238" t="str">
        <f t="shared" si="300"/>
        <v/>
      </c>
      <c r="FC209" s="238" t="str">
        <f t="shared" si="301"/>
        <v/>
      </c>
      <c r="FE209" s="238" t="str">
        <f t="shared" si="302"/>
        <v/>
      </c>
      <c r="FG209" s="238" t="str">
        <f t="shared" si="303"/>
        <v/>
      </c>
    </row>
    <row r="210" spans="5:163" x14ac:dyDescent="0.25">
      <c r="E210" s="238" t="str">
        <f t="shared" si="228"/>
        <v/>
      </c>
      <c r="G210" s="238" t="str">
        <f t="shared" si="228"/>
        <v/>
      </c>
      <c r="I210" s="238" t="str">
        <f t="shared" si="229"/>
        <v/>
      </c>
      <c r="K210" s="238" t="str">
        <f t="shared" si="230"/>
        <v/>
      </c>
      <c r="M210" s="238" t="str">
        <f t="shared" si="231"/>
        <v/>
      </c>
      <c r="O210" s="238" t="str">
        <f t="shared" si="232"/>
        <v/>
      </c>
      <c r="Q210" s="238" t="str">
        <f t="shared" si="233"/>
        <v/>
      </c>
      <c r="S210" s="238" t="str">
        <f t="shared" si="234"/>
        <v/>
      </c>
      <c r="U210" s="238" t="str">
        <f t="shared" si="235"/>
        <v/>
      </c>
      <c r="W210" s="238" t="str">
        <f t="shared" si="236"/>
        <v/>
      </c>
      <c r="Y210" s="238" t="str">
        <f t="shared" si="237"/>
        <v/>
      </c>
      <c r="AA210" s="238" t="str">
        <f t="shared" si="238"/>
        <v/>
      </c>
      <c r="AC210" s="238" t="str">
        <f t="shared" si="239"/>
        <v/>
      </c>
      <c r="AE210" s="238" t="str">
        <f t="shared" si="240"/>
        <v/>
      </c>
      <c r="AG210" s="238" t="str">
        <f t="shared" si="241"/>
        <v/>
      </c>
      <c r="AI210" s="238" t="str">
        <f t="shared" si="242"/>
        <v/>
      </c>
      <c r="AK210" s="238" t="str">
        <f t="shared" si="243"/>
        <v/>
      </c>
      <c r="AM210" s="238" t="str">
        <f t="shared" si="244"/>
        <v/>
      </c>
      <c r="AO210" s="238" t="str">
        <f t="shared" si="245"/>
        <v/>
      </c>
      <c r="AQ210" s="238" t="str">
        <f t="shared" si="246"/>
        <v/>
      </c>
      <c r="AS210" s="238" t="str">
        <f t="shared" si="247"/>
        <v/>
      </c>
      <c r="AU210" s="238" t="str">
        <f t="shared" si="247"/>
        <v/>
      </c>
      <c r="AW210" s="238" t="str">
        <f t="shared" si="248"/>
        <v/>
      </c>
      <c r="AY210" s="238" t="str">
        <f t="shared" si="249"/>
        <v/>
      </c>
      <c r="BA210" s="238" t="str">
        <f t="shared" si="250"/>
        <v/>
      </c>
      <c r="BC210" s="238" t="str">
        <f t="shared" si="251"/>
        <v/>
      </c>
      <c r="BE210" s="238" t="str">
        <f t="shared" si="252"/>
        <v/>
      </c>
      <c r="BG210" s="238" t="str">
        <f t="shared" si="253"/>
        <v/>
      </c>
      <c r="BI210" s="238" t="str">
        <f t="shared" si="254"/>
        <v/>
      </c>
      <c r="BK210" s="238" t="str">
        <f t="shared" si="255"/>
        <v/>
      </c>
      <c r="BM210" s="238" t="str">
        <f t="shared" si="256"/>
        <v/>
      </c>
      <c r="BO210" s="238" t="str">
        <f t="shared" si="257"/>
        <v/>
      </c>
      <c r="BQ210" s="238" t="str">
        <f t="shared" si="258"/>
        <v/>
      </c>
      <c r="BS210" s="238" t="str">
        <f t="shared" si="259"/>
        <v/>
      </c>
      <c r="BU210" s="238" t="str">
        <f t="shared" si="260"/>
        <v/>
      </c>
      <c r="BW210" s="238" t="str">
        <f t="shared" si="261"/>
        <v/>
      </c>
      <c r="BY210" s="238" t="str">
        <f t="shared" si="262"/>
        <v/>
      </c>
      <c r="CA210" s="238" t="str">
        <f t="shared" si="263"/>
        <v/>
      </c>
      <c r="CC210" s="238" t="str">
        <f t="shared" si="264"/>
        <v/>
      </c>
      <c r="CE210" s="238" t="str">
        <f t="shared" si="265"/>
        <v/>
      </c>
      <c r="CG210" s="238" t="str">
        <f t="shared" si="266"/>
        <v/>
      </c>
      <c r="CI210" s="238" t="str">
        <f t="shared" si="266"/>
        <v/>
      </c>
      <c r="CK210" s="238" t="str">
        <f t="shared" si="267"/>
        <v/>
      </c>
      <c r="CM210" s="238" t="str">
        <f t="shared" si="268"/>
        <v/>
      </c>
      <c r="CO210" s="238" t="str">
        <f t="shared" si="269"/>
        <v/>
      </c>
      <c r="CQ210" s="238" t="str">
        <f t="shared" si="270"/>
        <v/>
      </c>
      <c r="CS210" s="238" t="str">
        <f t="shared" si="271"/>
        <v/>
      </c>
      <c r="CU210" s="238" t="str">
        <f t="shared" si="272"/>
        <v/>
      </c>
      <c r="CW210" s="238" t="str">
        <f t="shared" si="273"/>
        <v/>
      </c>
      <c r="CY210" s="238" t="str">
        <f t="shared" si="274"/>
        <v/>
      </c>
      <c r="DA210" s="238" t="str">
        <f t="shared" si="275"/>
        <v/>
      </c>
      <c r="DC210" s="238" t="str">
        <f t="shared" si="276"/>
        <v/>
      </c>
      <c r="DE210" s="238" t="str">
        <f t="shared" si="277"/>
        <v/>
      </c>
      <c r="DG210" s="238" t="str">
        <f t="shared" si="278"/>
        <v/>
      </c>
      <c r="DI210" s="238" t="str">
        <f t="shared" si="279"/>
        <v/>
      </c>
      <c r="DK210" s="238" t="str">
        <f t="shared" si="280"/>
        <v/>
      </c>
      <c r="DM210" s="238" t="str">
        <f t="shared" si="281"/>
        <v/>
      </c>
      <c r="DO210" s="238" t="str">
        <f t="shared" si="282"/>
        <v/>
      </c>
      <c r="DQ210" s="238" t="str">
        <f t="shared" si="283"/>
        <v/>
      </c>
      <c r="DS210" s="238" t="str">
        <f t="shared" si="284"/>
        <v/>
      </c>
      <c r="DU210" s="238" t="str">
        <f t="shared" si="285"/>
        <v/>
      </c>
      <c r="DW210" s="238" t="str">
        <f t="shared" si="285"/>
        <v/>
      </c>
      <c r="DY210" s="238" t="str">
        <f t="shared" si="286"/>
        <v/>
      </c>
      <c r="EA210" s="238" t="str">
        <f t="shared" si="287"/>
        <v/>
      </c>
      <c r="EC210" s="238" t="str">
        <f t="shared" si="288"/>
        <v/>
      </c>
      <c r="EE210" s="238" t="str">
        <f t="shared" si="289"/>
        <v/>
      </c>
      <c r="EG210" s="238" t="str">
        <f t="shared" si="290"/>
        <v/>
      </c>
      <c r="EI210" s="238" t="str">
        <f t="shared" si="291"/>
        <v/>
      </c>
      <c r="EK210" s="238" t="str">
        <f t="shared" si="292"/>
        <v/>
      </c>
      <c r="EM210" s="238" t="str">
        <f t="shared" si="293"/>
        <v/>
      </c>
      <c r="EO210" s="238" t="str">
        <f t="shared" si="294"/>
        <v/>
      </c>
      <c r="EQ210" s="238" t="str">
        <f t="shared" si="295"/>
        <v/>
      </c>
      <c r="ES210" s="238" t="str">
        <f t="shared" si="296"/>
        <v/>
      </c>
      <c r="EU210" s="238" t="str">
        <f t="shared" si="297"/>
        <v/>
      </c>
      <c r="EW210" s="238" t="str">
        <f t="shared" si="298"/>
        <v/>
      </c>
      <c r="EY210" s="238" t="str">
        <f t="shared" si="299"/>
        <v/>
      </c>
      <c r="FA210" s="238" t="str">
        <f t="shared" si="300"/>
        <v/>
      </c>
      <c r="FC210" s="238" t="str">
        <f t="shared" si="301"/>
        <v/>
      </c>
      <c r="FE210" s="238" t="str">
        <f t="shared" si="302"/>
        <v/>
      </c>
      <c r="FG210" s="238" t="str">
        <f t="shared" si="303"/>
        <v/>
      </c>
    </row>
    <row r="211" spans="5:163" x14ac:dyDescent="0.25">
      <c r="E211" s="238" t="str">
        <f t="shared" si="228"/>
        <v/>
      </c>
      <c r="G211" s="238" t="str">
        <f t="shared" si="228"/>
        <v/>
      </c>
      <c r="I211" s="238" t="str">
        <f t="shared" si="229"/>
        <v/>
      </c>
      <c r="K211" s="238" t="str">
        <f t="shared" si="230"/>
        <v/>
      </c>
      <c r="M211" s="238" t="str">
        <f t="shared" si="231"/>
        <v/>
      </c>
      <c r="O211" s="238" t="str">
        <f t="shared" si="232"/>
        <v/>
      </c>
      <c r="Q211" s="238" t="str">
        <f t="shared" si="233"/>
        <v/>
      </c>
      <c r="S211" s="238" t="str">
        <f t="shared" si="234"/>
        <v/>
      </c>
      <c r="U211" s="238" t="str">
        <f t="shared" si="235"/>
        <v/>
      </c>
      <c r="W211" s="238" t="str">
        <f t="shared" si="236"/>
        <v/>
      </c>
      <c r="Y211" s="238" t="str">
        <f t="shared" si="237"/>
        <v/>
      </c>
      <c r="AA211" s="238" t="str">
        <f t="shared" si="238"/>
        <v/>
      </c>
      <c r="AC211" s="238" t="str">
        <f t="shared" si="239"/>
        <v/>
      </c>
      <c r="AE211" s="238" t="str">
        <f t="shared" si="240"/>
        <v/>
      </c>
      <c r="AG211" s="238" t="str">
        <f t="shared" si="241"/>
        <v/>
      </c>
      <c r="AI211" s="238" t="str">
        <f t="shared" si="242"/>
        <v/>
      </c>
      <c r="AK211" s="238" t="str">
        <f t="shared" si="243"/>
        <v/>
      </c>
      <c r="AM211" s="238" t="str">
        <f t="shared" si="244"/>
        <v/>
      </c>
      <c r="AO211" s="238" t="str">
        <f t="shared" si="245"/>
        <v/>
      </c>
      <c r="AQ211" s="238" t="str">
        <f t="shared" si="246"/>
        <v/>
      </c>
      <c r="AS211" s="238" t="str">
        <f t="shared" si="247"/>
        <v/>
      </c>
      <c r="AU211" s="238" t="str">
        <f t="shared" si="247"/>
        <v/>
      </c>
      <c r="AW211" s="238" t="str">
        <f t="shared" si="248"/>
        <v/>
      </c>
      <c r="AY211" s="238" t="str">
        <f t="shared" si="249"/>
        <v/>
      </c>
      <c r="BA211" s="238" t="str">
        <f t="shared" si="250"/>
        <v/>
      </c>
      <c r="BC211" s="238" t="str">
        <f t="shared" si="251"/>
        <v/>
      </c>
      <c r="BE211" s="238" t="str">
        <f t="shared" si="252"/>
        <v/>
      </c>
      <c r="BG211" s="238" t="str">
        <f t="shared" si="253"/>
        <v/>
      </c>
      <c r="BI211" s="238" t="str">
        <f t="shared" si="254"/>
        <v/>
      </c>
      <c r="BK211" s="238" t="str">
        <f t="shared" si="255"/>
        <v/>
      </c>
      <c r="BM211" s="238" t="str">
        <f t="shared" si="256"/>
        <v/>
      </c>
      <c r="BO211" s="238" t="str">
        <f t="shared" si="257"/>
        <v/>
      </c>
      <c r="BQ211" s="238" t="str">
        <f t="shared" si="258"/>
        <v/>
      </c>
      <c r="BS211" s="238" t="str">
        <f t="shared" si="259"/>
        <v/>
      </c>
      <c r="BU211" s="238" t="str">
        <f t="shared" si="260"/>
        <v/>
      </c>
      <c r="BW211" s="238" t="str">
        <f t="shared" si="261"/>
        <v/>
      </c>
      <c r="BY211" s="238" t="str">
        <f t="shared" si="262"/>
        <v/>
      </c>
      <c r="CA211" s="238" t="str">
        <f t="shared" si="263"/>
        <v/>
      </c>
      <c r="CC211" s="238" t="str">
        <f t="shared" si="264"/>
        <v/>
      </c>
      <c r="CE211" s="238" t="str">
        <f t="shared" si="265"/>
        <v/>
      </c>
      <c r="CG211" s="238" t="str">
        <f t="shared" si="266"/>
        <v/>
      </c>
      <c r="CI211" s="238" t="str">
        <f t="shared" si="266"/>
        <v/>
      </c>
      <c r="CK211" s="238" t="str">
        <f t="shared" si="267"/>
        <v/>
      </c>
      <c r="CM211" s="238" t="str">
        <f t="shared" si="268"/>
        <v/>
      </c>
      <c r="CO211" s="238" t="str">
        <f t="shared" si="269"/>
        <v/>
      </c>
      <c r="CQ211" s="238" t="str">
        <f t="shared" si="270"/>
        <v/>
      </c>
      <c r="CS211" s="238" t="str">
        <f t="shared" si="271"/>
        <v/>
      </c>
      <c r="CU211" s="238" t="str">
        <f t="shared" si="272"/>
        <v/>
      </c>
      <c r="CW211" s="238" t="str">
        <f t="shared" si="273"/>
        <v/>
      </c>
      <c r="CY211" s="238" t="str">
        <f t="shared" si="274"/>
        <v/>
      </c>
      <c r="DA211" s="238" t="str">
        <f t="shared" si="275"/>
        <v/>
      </c>
      <c r="DC211" s="238" t="str">
        <f t="shared" si="276"/>
        <v/>
      </c>
      <c r="DE211" s="238" t="str">
        <f t="shared" si="277"/>
        <v/>
      </c>
      <c r="DG211" s="238" t="str">
        <f t="shared" si="278"/>
        <v/>
      </c>
      <c r="DI211" s="238" t="str">
        <f t="shared" si="279"/>
        <v/>
      </c>
      <c r="DK211" s="238" t="str">
        <f t="shared" si="280"/>
        <v/>
      </c>
      <c r="DM211" s="238" t="str">
        <f t="shared" si="281"/>
        <v/>
      </c>
      <c r="DO211" s="238" t="str">
        <f t="shared" si="282"/>
        <v/>
      </c>
      <c r="DQ211" s="238" t="str">
        <f t="shared" si="283"/>
        <v/>
      </c>
      <c r="DS211" s="238" t="str">
        <f t="shared" si="284"/>
        <v/>
      </c>
      <c r="DU211" s="238" t="str">
        <f t="shared" si="285"/>
        <v/>
      </c>
      <c r="DW211" s="238" t="str">
        <f t="shared" si="285"/>
        <v/>
      </c>
      <c r="DY211" s="238" t="str">
        <f t="shared" si="286"/>
        <v/>
      </c>
      <c r="EA211" s="238" t="str">
        <f t="shared" si="287"/>
        <v/>
      </c>
      <c r="EC211" s="238" t="str">
        <f t="shared" si="288"/>
        <v/>
      </c>
      <c r="EE211" s="238" t="str">
        <f t="shared" si="289"/>
        <v/>
      </c>
      <c r="EG211" s="238" t="str">
        <f t="shared" si="290"/>
        <v/>
      </c>
      <c r="EI211" s="238" t="str">
        <f t="shared" si="291"/>
        <v/>
      </c>
      <c r="EK211" s="238" t="str">
        <f t="shared" si="292"/>
        <v/>
      </c>
      <c r="EM211" s="238" t="str">
        <f t="shared" si="293"/>
        <v/>
      </c>
      <c r="EO211" s="238" t="str">
        <f t="shared" si="294"/>
        <v/>
      </c>
      <c r="EQ211" s="238" t="str">
        <f t="shared" si="295"/>
        <v/>
      </c>
      <c r="ES211" s="238" t="str">
        <f t="shared" si="296"/>
        <v/>
      </c>
      <c r="EU211" s="238" t="str">
        <f t="shared" si="297"/>
        <v/>
      </c>
      <c r="EW211" s="238" t="str">
        <f t="shared" si="298"/>
        <v/>
      </c>
      <c r="EY211" s="238" t="str">
        <f t="shared" si="299"/>
        <v/>
      </c>
      <c r="FA211" s="238" t="str">
        <f t="shared" si="300"/>
        <v/>
      </c>
      <c r="FC211" s="238" t="str">
        <f t="shared" si="301"/>
        <v/>
      </c>
      <c r="FE211" s="238" t="str">
        <f t="shared" si="302"/>
        <v/>
      </c>
      <c r="FG211" s="238" t="str">
        <f t="shared" si="303"/>
        <v/>
      </c>
    </row>
    <row r="212" spans="5:163" x14ac:dyDescent="0.25">
      <c r="E212" s="238" t="str">
        <f t="shared" si="228"/>
        <v/>
      </c>
      <c r="G212" s="238" t="str">
        <f t="shared" si="228"/>
        <v/>
      </c>
      <c r="I212" s="238" t="str">
        <f t="shared" si="229"/>
        <v/>
      </c>
      <c r="K212" s="238" t="str">
        <f t="shared" si="230"/>
        <v/>
      </c>
      <c r="M212" s="238" t="str">
        <f t="shared" si="231"/>
        <v/>
      </c>
      <c r="O212" s="238" t="str">
        <f t="shared" si="232"/>
        <v/>
      </c>
      <c r="Q212" s="238" t="str">
        <f t="shared" si="233"/>
        <v/>
      </c>
      <c r="S212" s="238" t="str">
        <f t="shared" si="234"/>
        <v/>
      </c>
      <c r="U212" s="238" t="str">
        <f t="shared" si="235"/>
        <v/>
      </c>
      <c r="W212" s="238" t="str">
        <f t="shared" si="236"/>
        <v/>
      </c>
      <c r="Y212" s="238" t="str">
        <f t="shared" si="237"/>
        <v/>
      </c>
      <c r="AA212" s="238" t="str">
        <f t="shared" si="238"/>
        <v/>
      </c>
      <c r="AC212" s="238" t="str">
        <f t="shared" si="239"/>
        <v/>
      </c>
      <c r="AE212" s="238" t="str">
        <f t="shared" si="240"/>
        <v/>
      </c>
      <c r="AG212" s="238" t="str">
        <f t="shared" si="241"/>
        <v/>
      </c>
      <c r="AI212" s="238" t="str">
        <f t="shared" si="242"/>
        <v/>
      </c>
      <c r="AK212" s="238" t="str">
        <f t="shared" si="243"/>
        <v/>
      </c>
      <c r="AM212" s="238" t="str">
        <f t="shared" si="244"/>
        <v/>
      </c>
      <c r="AO212" s="238" t="str">
        <f t="shared" si="245"/>
        <v/>
      </c>
      <c r="AQ212" s="238" t="str">
        <f t="shared" si="246"/>
        <v/>
      </c>
      <c r="AS212" s="238" t="str">
        <f t="shared" si="247"/>
        <v/>
      </c>
      <c r="AU212" s="238" t="str">
        <f t="shared" si="247"/>
        <v/>
      </c>
      <c r="AW212" s="238" t="str">
        <f t="shared" si="248"/>
        <v/>
      </c>
      <c r="AY212" s="238" t="str">
        <f t="shared" si="249"/>
        <v/>
      </c>
      <c r="BA212" s="238" t="str">
        <f t="shared" si="250"/>
        <v/>
      </c>
      <c r="BC212" s="238" t="str">
        <f t="shared" si="251"/>
        <v/>
      </c>
      <c r="BE212" s="238" t="str">
        <f t="shared" si="252"/>
        <v/>
      </c>
      <c r="BG212" s="238" t="str">
        <f t="shared" si="253"/>
        <v/>
      </c>
      <c r="BI212" s="238" t="str">
        <f t="shared" si="254"/>
        <v/>
      </c>
      <c r="BK212" s="238" t="str">
        <f t="shared" si="255"/>
        <v/>
      </c>
      <c r="BM212" s="238" t="str">
        <f t="shared" si="256"/>
        <v/>
      </c>
      <c r="BO212" s="238" t="str">
        <f t="shared" si="257"/>
        <v/>
      </c>
      <c r="BQ212" s="238" t="str">
        <f t="shared" si="258"/>
        <v/>
      </c>
      <c r="BS212" s="238" t="str">
        <f t="shared" si="259"/>
        <v/>
      </c>
      <c r="BU212" s="238" t="str">
        <f t="shared" si="260"/>
        <v/>
      </c>
      <c r="BW212" s="238" t="str">
        <f t="shared" si="261"/>
        <v/>
      </c>
      <c r="BY212" s="238" t="str">
        <f t="shared" si="262"/>
        <v/>
      </c>
      <c r="CA212" s="238" t="str">
        <f t="shared" si="263"/>
        <v/>
      </c>
      <c r="CC212" s="238" t="str">
        <f t="shared" si="264"/>
        <v/>
      </c>
      <c r="CE212" s="238" t="str">
        <f t="shared" si="265"/>
        <v/>
      </c>
      <c r="CG212" s="238" t="str">
        <f t="shared" si="266"/>
        <v/>
      </c>
      <c r="CI212" s="238" t="str">
        <f t="shared" si="266"/>
        <v/>
      </c>
      <c r="CK212" s="238" t="str">
        <f t="shared" si="267"/>
        <v/>
      </c>
      <c r="CM212" s="238" t="str">
        <f t="shared" si="268"/>
        <v/>
      </c>
      <c r="CO212" s="238" t="str">
        <f t="shared" si="269"/>
        <v/>
      </c>
      <c r="CQ212" s="238" t="str">
        <f t="shared" si="270"/>
        <v/>
      </c>
      <c r="CS212" s="238" t="str">
        <f t="shared" si="271"/>
        <v/>
      </c>
      <c r="CU212" s="238" t="str">
        <f t="shared" si="272"/>
        <v/>
      </c>
      <c r="CW212" s="238" t="str">
        <f t="shared" si="273"/>
        <v/>
      </c>
      <c r="CY212" s="238" t="str">
        <f t="shared" si="274"/>
        <v/>
      </c>
      <c r="DA212" s="238" t="str">
        <f t="shared" si="275"/>
        <v/>
      </c>
      <c r="DC212" s="238" t="str">
        <f t="shared" si="276"/>
        <v/>
      </c>
      <c r="DE212" s="238" t="str">
        <f t="shared" si="277"/>
        <v/>
      </c>
      <c r="DG212" s="238" t="str">
        <f t="shared" si="278"/>
        <v/>
      </c>
      <c r="DI212" s="238" t="str">
        <f t="shared" si="279"/>
        <v/>
      </c>
      <c r="DK212" s="238" t="str">
        <f t="shared" si="280"/>
        <v/>
      </c>
      <c r="DM212" s="238" t="str">
        <f t="shared" si="281"/>
        <v/>
      </c>
      <c r="DO212" s="238" t="str">
        <f t="shared" si="282"/>
        <v/>
      </c>
      <c r="DQ212" s="238" t="str">
        <f t="shared" si="283"/>
        <v/>
      </c>
      <c r="DS212" s="238" t="str">
        <f t="shared" si="284"/>
        <v/>
      </c>
      <c r="DU212" s="238" t="str">
        <f t="shared" si="285"/>
        <v/>
      </c>
      <c r="DW212" s="238" t="str">
        <f t="shared" si="285"/>
        <v/>
      </c>
      <c r="DY212" s="238" t="str">
        <f t="shared" si="286"/>
        <v/>
      </c>
      <c r="EA212" s="238" t="str">
        <f t="shared" si="287"/>
        <v/>
      </c>
      <c r="EC212" s="238" t="str">
        <f t="shared" si="288"/>
        <v/>
      </c>
      <c r="EE212" s="238" t="str">
        <f t="shared" si="289"/>
        <v/>
      </c>
      <c r="EG212" s="238" t="str">
        <f t="shared" si="290"/>
        <v/>
      </c>
      <c r="EI212" s="238" t="str">
        <f t="shared" si="291"/>
        <v/>
      </c>
      <c r="EK212" s="238" t="str">
        <f t="shared" si="292"/>
        <v/>
      </c>
      <c r="EM212" s="238" t="str">
        <f t="shared" si="293"/>
        <v/>
      </c>
      <c r="EO212" s="238" t="str">
        <f t="shared" si="294"/>
        <v/>
      </c>
      <c r="EQ212" s="238" t="str">
        <f t="shared" si="295"/>
        <v/>
      </c>
      <c r="ES212" s="238" t="str">
        <f t="shared" si="296"/>
        <v/>
      </c>
      <c r="EU212" s="238" t="str">
        <f t="shared" si="297"/>
        <v/>
      </c>
      <c r="EW212" s="238" t="str">
        <f t="shared" si="298"/>
        <v/>
      </c>
      <c r="EY212" s="238" t="str">
        <f t="shared" si="299"/>
        <v/>
      </c>
      <c r="FA212" s="238" t="str">
        <f t="shared" si="300"/>
        <v/>
      </c>
      <c r="FC212" s="238" t="str">
        <f t="shared" si="301"/>
        <v/>
      </c>
      <c r="FE212" s="238" t="str">
        <f t="shared" si="302"/>
        <v/>
      </c>
      <c r="FG212" s="238" t="str">
        <f t="shared" si="303"/>
        <v/>
      </c>
    </row>
    <row r="213" spans="5:163" x14ac:dyDescent="0.25">
      <c r="E213" s="238" t="str">
        <f t="shared" si="228"/>
        <v/>
      </c>
      <c r="G213" s="238" t="str">
        <f t="shared" si="228"/>
        <v/>
      </c>
      <c r="I213" s="238" t="str">
        <f t="shared" si="229"/>
        <v/>
      </c>
      <c r="K213" s="238" t="str">
        <f t="shared" si="230"/>
        <v/>
      </c>
      <c r="M213" s="238" t="str">
        <f t="shared" si="231"/>
        <v/>
      </c>
      <c r="O213" s="238" t="str">
        <f t="shared" si="232"/>
        <v/>
      </c>
      <c r="Q213" s="238" t="str">
        <f t="shared" si="233"/>
        <v/>
      </c>
      <c r="S213" s="238" t="str">
        <f t="shared" si="234"/>
        <v/>
      </c>
      <c r="U213" s="238" t="str">
        <f t="shared" si="235"/>
        <v/>
      </c>
      <c r="W213" s="238" t="str">
        <f t="shared" si="236"/>
        <v/>
      </c>
      <c r="Y213" s="238" t="str">
        <f t="shared" si="237"/>
        <v/>
      </c>
      <c r="AA213" s="238" t="str">
        <f t="shared" si="238"/>
        <v/>
      </c>
      <c r="AC213" s="238" t="str">
        <f t="shared" si="239"/>
        <v/>
      </c>
      <c r="AE213" s="238" t="str">
        <f t="shared" si="240"/>
        <v/>
      </c>
      <c r="AG213" s="238" t="str">
        <f t="shared" si="241"/>
        <v/>
      </c>
      <c r="AI213" s="238" t="str">
        <f t="shared" si="242"/>
        <v/>
      </c>
      <c r="AK213" s="238" t="str">
        <f t="shared" si="243"/>
        <v/>
      </c>
      <c r="AM213" s="238" t="str">
        <f t="shared" si="244"/>
        <v/>
      </c>
      <c r="AO213" s="238" t="str">
        <f t="shared" si="245"/>
        <v/>
      </c>
      <c r="AQ213" s="238" t="str">
        <f t="shared" si="246"/>
        <v/>
      </c>
      <c r="AS213" s="238" t="str">
        <f t="shared" si="247"/>
        <v/>
      </c>
      <c r="AU213" s="238" t="str">
        <f t="shared" si="247"/>
        <v/>
      </c>
      <c r="AW213" s="238" t="str">
        <f t="shared" si="248"/>
        <v/>
      </c>
      <c r="AY213" s="238" t="str">
        <f t="shared" si="249"/>
        <v/>
      </c>
      <c r="BA213" s="238" t="str">
        <f t="shared" si="250"/>
        <v/>
      </c>
      <c r="BC213" s="238" t="str">
        <f t="shared" si="251"/>
        <v/>
      </c>
      <c r="BE213" s="238" t="str">
        <f t="shared" si="252"/>
        <v/>
      </c>
      <c r="BG213" s="238" t="str">
        <f t="shared" si="253"/>
        <v/>
      </c>
      <c r="BI213" s="238" t="str">
        <f t="shared" si="254"/>
        <v/>
      </c>
      <c r="BK213" s="238" t="str">
        <f t="shared" si="255"/>
        <v/>
      </c>
      <c r="BM213" s="238" t="str">
        <f t="shared" si="256"/>
        <v/>
      </c>
      <c r="BO213" s="238" t="str">
        <f t="shared" si="257"/>
        <v/>
      </c>
      <c r="BQ213" s="238" t="str">
        <f t="shared" si="258"/>
        <v/>
      </c>
      <c r="BS213" s="238" t="str">
        <f t="shared" si="259"/>
        <v/>
      </c>
      <c r="BU213" s="238" t="str">
        <f t="shared" si="260"/>
        <v/>
      </c>
      <c r="BW213" s="238" t="str">
        <f t="shared" si="261"/>
        <v/>
      </c>
      <c r="BY213" s="238" t="str">
        <f t="shared" si="262"/>
        <v/>
      </c>
      <c r="CA213" s="238" t="str">
        <f t="shared" si="263"/>
        <v/>
      </c>
      <c r="CC213" s="238" t="str">
        <f t="shared" si="264"/>
        <v/>
      </c>
      <c r="CE213" s="238" t="str">
        <f t="shared" si="265"/>
        <v/>
      </c>
      <c r="CG213" s="238" t="str">
        <f t="shared" si="266"/>
        <v/>
      </c>
      <c r="CI213" s="238" t="str">
        <f t="shared" si="266"/>
        <v/>
      </c>
      <c r="CK213" s="238" t="str">
        <f t="shared" si="267"/>
        <v/>
      </c>
      <c r="CM213" s="238" t="str">
        <f t="shared" si="268"/>
        <v/>
      </c>
      <c r="CO213" s="238" t="str">
        <f t="shared" si="269"/>
        <v/>
      </c>
      <c r="CQ213" s="238" t="str">
        <f t="shared" si="270"/>
        <v/>
      </c>
      <c r="CS213" s="238" t="str">
        <f t="shared" si="271"/>
        <v/>
      </c>
      <c r="CU213" s="238" t="str">
        <f t="shared" si="272"/>
        <v/>
      </c>
      <c r="CW213" s="238" t="str">
        <f t="shared" si="273"/>
        <v/>
      </c>
      <c r="CY213" s="238" t="str">
        <f t="shared" si="274"/>
        <v/>
      </c>
      <c r="DA213" s="238" t="str">
        <f t="shared" si="275"/>
        <v/>
      </c>
      <c r="DC213" s="238" t="str">
        <f t="shared" si="276"/>
        <v/>
      </c>
      <c r="DE213" s="238" t="str">
        <f t="shared" si="277"/>
        <v/>
      </c>
      <c r="DG213" s="238" t="str">
        <f t="shared" si="278"/>
        <v/>
      </c>
      <c r="DI213" s="238" t="str">
        <f t="shared" si="279"/>
        <v/>
      </c>
      <c r="DK213" s="238" t="str">
        <f t="shared" si="280"/>
        <v/>
      </c>
      <c r="DM213" s="238" t="str">
        <f t="shared" si="281"/>
        <v/>
      </c>
      <c r="DO213" s="238" t="str">
        <f t="shared" si="282"/>
        <v/>
      </c>
      <c r="DQ213" s="238" t="str">
        <f t="shared" si="283"/>
        <v/>
      </c>
      <c r="DS213" s="238" t="str">
        <f t="shared" si="284"/>
        <v/>
      </c>
      <c r="DU213" s="238" t="str">
        <f t="shared" si="285"/>
        <v/>
      </c>
      <c r="DW213" s="238" t="str">
        <f t="shared" si="285"/>
        <v/>
      </c>
      <c r="DY213" s="238" t="str">
        <f t="shared" si="286"/>
        <v/>
      </c>
      <c r="EA213" s="238" t="str">
        <f t="shared" si="287"/>
        <v/>
      </c>
      <c r="EC213" s="238" t="str">
        <f t="shared" si="288"/>
        <v/>
      </c>
      <c r="EE213" s="238" t="str">
        <f t="shared" si="289"/>
        <v/>
      </c>
      <c r="EG213" s="238" t="str">
        <f t="shared" si="290"/>
        <v/>
      </c>
      <c r="EI213" s="238" t="str">
        <f t="shared" si="291"/>
        <v/>
      </c>
      <c r="EK213" s="238" t="str">
        <f t="shared" si="292"/>
        <v/>
      </c>
      <c r="EM213" s="238" t="str">
        <f t="shared" si="293"/>
        <v/>
      </c>
      <c r="EO213" s="238" t="str">
        <f t="shared" si="294"/>
        <v/>
      </c>
      <c r="EQ213" s="238" t="str">
        <f t="shared" si="295"/>
        <v/>
      </c>
      <c r="ES213" s="238" t="str">
        <f t="shared" si="296"/>
        <v/>
      </c>
      <c r="EU213" s="238" t="str">
        <f t="shared" si="297"/>
        <v/>
      </c>
      <c r="EW213" s="238" t="str">
        <f t="shared" si="298"/>
        <v/>
      </c>
      <c r="EY213" s="238" t="str">
        <f t="shared" si="299"/>
        <v/>
      </c>
      <c r="FA213" s="238" t="str">
        <f t="shared" si="300"/>
        <v/>
      </c>
      <c r="FC213" s="238" t="str">
        <f t="shared" si="301"/>
        <v/>
      </c>
      <c r="FE213" s="238" t="str">
        <f t="shared" si="302"/>
        <v/>
      </c>
      <c r="FG213" s="238" t="str">
        <f t="shared" si="303"/>
        <v/>
      </c>
    </row>
    <row r="214" spans="5:163" x14ac:dyDescent="0.25">
      <c r="E214" s="238" t="str">
        <f t="shared" si="228"/>
        <v/>
      </c>
      <c r="G214" s="238" t="str">
        <f t="shared" si="228"/>
        <v/>
      </c>
      <c r="I214" s="238" t="str">
        <f t="shared" si="229"/>
        <v/>
      </c>
      <c r="K214" s="238" t="str">
        <f t="shared" si="230"/>
        <v/>
      </c>
      <c r="M214" s="238" t="str">
        <f t="shared" si="231"/>
        <v/>
      </c>
      <c r="O214" s="238" t="str">
        <f t="shared" si="232"/>
        <v/>
      </c>
      <c r="Q214" s="238" t="str">
        <f t="shared" si="233"/>
        <v/>
      </c>
      <c r="S214" s="238" t="str">
        <f t="shared" si="234"/>
        <v/>
      </c>
      <c r="U214" s="238" t="str">
        <f t="shared" si="235"/>
        <v/>
      </c>
      <c r="W214" s="238" t="str">
        <f t="shared" si="236"/>
        <v/>
      </c>
      <c r="Y214" s="238" t="str">
        <f t="shared" si="237"/>
        <v/>
      </c>
      <c r="AA214" s="238" t="str">
        <f t="shared" si="238"/>
        <v/>
      </c>
      <c r="AC214" s="238" t="str">
        <f t="shared" si="239"/>
        <v/>
      </c>
      <c r="AE214" s="238" t="str">
        <f t="shared" si="240"/>
        <v/>
      </c>
      <c r="AG214" s="238" t="str">
        <f t="shared" si="241"/>
        <v/>
      </c>
      <c r="AI214" s="238" t="str">
        <f t="shared" si="242"/>
        <v/>
      </c>
      <c r="AK214" s="238" t="str">
        <f t="shared" si="243"/>
        <v/>
      </c>
      <c r="AM214" s="238" t="str">
        <f t="shared" si="244"/>
        <v/>
      </c>
      <c r="AO214" s="238" t="str">
        <f t="shared" si="245"/>
        <v/>
      </c>
      <c r="AQ214" s="238" t="str">
        <f t="shared" si="246"/>
        <v/>
      </c>
      <c r="AS214" s="238" t="str">
        <f t="shared" si="247"/>
        <v/>
      </c>
      <c r="AU214" s="238" t="str">
        <f t="shared" si="247"/>
        <v/>
      </c>
      <c r="AW214" s="238" t="str">
        <f t="shared" si="248"/>
        <v/>
      </c>
      <c r="AY214" s="238" t="str">
        <f t="shared" si="249"/>
        <v/>
      </c>
      <c r="BA214" s="238" t="str">
        <f t="shared" si="250"/>
        <v/>
      </c>
      <c r="BC214" s="238" t="str">
        <f t="shared" si="251"/>
        <v/>
      </c>
      <c r="BE214" s="238" t="str">
        <f t="shared" si="252"/>
        <v/>
      </c>
      <c r="BG214" s="238" t="str">
        <f t="shared" si="253"/>
        <v/>
      </c>
      <c r="BI214" s="238" t="str">
        <f t="shared" si="254"/>
        <v/>
      </c>
      <c r="BK214" s="238" t="str">
        <f t="shared" si="255"/>
        <v/>
      </c>
      <c r="BM214" s="238" t="str">
        <f t="shared" si="256"/>
        <v/>
      </c>
      <c r="BO214" s="238" t="str">
        <f t="shared" si="257"/>
        <v/>
      </c>
      <c r="BQ214" s="238" t="str">
        <f t="shared" si="258"/>
        <v/>
      </c>
      <c r="BS214" s="238" t="str">
        <f t="shared" si="259"/>
        <v/>
      </c>
      <c r="BU214" s="238" t="str">
        <f t="shared" si="260"/>
        <v/>
      </c>
      <c r="BW214" s="238" t="str">
        <f t="shared" si="261"/>
        <v/>
      </c>
      <c r="BY214" s="238" t="str">
        <f t="shared" si="262"/>
        <v/>
      </c>
      <c r="CA214" s="238" t="str">
        <f t="shared" si="263"/>
        <v/>
      </c>
      <c r="CC214" s="238" t="str">
        <f t="shared" si="264"/>
        <v/>
      </c>
      <c r="CE214" s="238" t="str">
        <f t="shared" si="265"/>
        <v/>
      </c>
      <c r="CG214" s="238" t="str">
        <f t="shared" si="266"/>
        <v/>
      </c>
      <c r="CI214" s="238" t="str">
        <f t="shared" si="266"/>
        <v/>
      </c>
      <c r="CK214" s="238" t="str">
        <f t="shared" si="267"/>
        <v/>
      </c>
      <c r="CM214" s="238" t="str">
        <f t="shared" si="268"/>
        <v/>
      </c>
      <c r="CO214" s="238" t="str">
        <f t="shared" si="269"/>
        <v/>
      </c>
      <c r="CQ214" s="238" t="str">
        <f t="shared" si="270"/>
        <v/>
      </c>
      <c r="CS214" s="238" t="str">
        <f t="shared" si="271"/>
        <v/>
      </c>
      <c r="CU214" s="238" t="str">
        <f t="shared" si="272"/>
        <v/>
      </c>
      <c r="CW214" s="238" t="str">
        <f t="shared" si="273"/>
        <v/>
      </c>
      <c r="CY214" s="238" t="str">
        <f t="shared" si="274"/>
        <v/>
      </c>
      <c r="DA214" s="238" t="str">
        <f t="shared" si="275"/>
        <v/>
      </c>
      <c r="DC214" s="238" t="str">
        <f t="shared" si="276"/>
        <v/>
      </c>
      <c r="DE214" s="238" t="str">
        <f t="shared" si="277"/>
        <v/>
      </c>
      <c r="DG214" s="238" t="str">
        <f t="shared" si="278"/>
        <v/>
      </c>
      <c r="DI214" s="238" t="str">
        <f t="shared" si="279"/>
        <v/>
      </c>
      <c r="DK214" s="238" t="str">
        <f t="shared" si="280"/>
        <v/>
      </c>
      <c r="DM214" s="238" t="str">
        <f t="shared" si="281"/>
        <v/>
      </c>
      <c r="DO214" s="238" t="str">
        <f t="shared" si="282"/>
        <v/>
      </c>
      <c r="DQ214" s="238" t="str">
        <f t="shared" si="283"/>
        <v/>
      </c>
      <c r="DS214" s="238" t="str">
        <f t="shared" si="284"/>
        <v/>
      </c>
      <c r="DU214" s="238" t="str">
        <f t="shared" si="285"/>
        <v/>
      </c>
      <c r="DW214" s="238" t="str">
        <f t="shared" si="285"/>
        <v/>
      </c>
      <c r="DY214" s="238" t="str">
        <f t="shared" si="286"/>
        <v/>
      </c>
      <c r="EA214" s="238" t="str">
        <f t="shared" si="287"/>
        <v/>
      </c>
      <c r="EC214" s="238" t="str">
        <f t="shared" si="288"/>
        <v/>
      </c>
      <c r="EE214" s="238" t="str">
        <f t="shared" si="289"/>
        <v/>
      </c>
      <c r="EG214" s="238" t="str">
        <f t="shared" si="290"/>
        <v/>
      </c>
      <c r="EI214" s="238" t="str">
        <f t="shared" si="291"/>
        <v/>
      </c>
      <c r="EK214" s="238" t="str">
        <f t="shared" si="292"/>
        <v/>
      </c>
      <c r="EM214" s="238" t="str">
        <f t="shared" si="293"/>
        <v/>
      </c>
      <c r="EO214" s="238" t="str">
        <f t="shared" si="294"/>
        <v/>
      </c>
      <c r="EQ214" s="238" t="str">
        <f t="shared" si="295"/>
        <v/>
      </c>
      <c r="ES214" s="238" t="str">
        <f t="shared" si="296"/>
        <v/>
      </c>
      <c r="EU214" s="238" t="str">
        <f t="shared" si="297"/>
        <v/>
      </c>
      <c r="EW214" s="238" t="str">
        <f t="shared" si="298"/>
        <v/>
      </c>
      <c r="EY214" s="238" t="str">
        <f t="shared" si="299"/>
        <v/>
      </c>
      <c r="FA214" s="238" t="str">
        <f t="shared" si="300"/>
        <v/>
      </c>
      <c r="FC214" s="238" t="str">
        <f t="shared" si="301"/>
        <v/>
      </c>
      <c r="FE214" s="238" t="str">
        <f t="shared" si="302"/>
        <v/>
      </c>
      <c r="FG214" s="238" t="str">
        <f t="shared" si="303"/>
        <v/>
      </c>
    </row>
    <row r="215" spans="5:163" x14ac:dyDescent="0.25">
      <c r="E215" s="238" t="str">
        <f t="shared" si="228"/>
        <v/>
      </c>
      <c r="G215" s="238" t="str">
        <f t="shared" si="228"/>
        <v/>
      </c>
      <c r="I215" s="238" t="str">
        <f t="shared" si="229"/>
        <v/>
      </c>
      <c r="K215" s="238" t="str">
        <f t="shared" si="230"/>
        <v/>
      </c>
      <c r="M215" s="238" t="str">
        <f t="shared" si="231"/>
        <v/>
      </c>
      <c r="O215" s="238" t="str">
        <f t="shared" si="232"/>
        <v/>
      </c>
      <c r="Q215" s="238" t="str">
        <f t="shared" si="233"/>
        <v/>
      </c>
      <c r="S215" s="238" t="str">
        <f t="shared" si="234"/>
        <v/>
      </c>
      <c r="U215" s="238" t="str">
        <f t="shared" si="235"/>
        <v/>
      </c>
      <c r="W215" s="238" t="str">
        <f t="shared" si="236"/>
        <v/>
      </c>
      <c r="Y215" s="238" t="str">
        <f t="shared" si="237"/>
        <v/>
      </c>
      <c r="AA215" s="238" t="str">
        <f t="shared" si="238"/>
        <v/>
      </c>
      <c r="AC215" s="238" t="str">
        <f t="shared" si="239"/>
        <v/>
      </c>
      <c r="AE215" s="238" t="str">
        <f t="shared" si="240"/>
        <v/>
      </c>
      <c r="AG215" s="238" t="str">
        <f t="shared" si="241"/>
        <v/>
      </c>
      <c r="AI215" s="238" t="str">
        <f t="shared" si="242"/>
        <v/>
      </c>
      <c r="AK215" s="238" t="str">
        <f t="shared" si="243"/>
        <v/>
      </c>
      <c r="AM215" s="238" t="str">
        <f t="shared" si="244"/>
        <v/>
      </c>
      <c r="AO215" s="238" t="str">
        <f t="shared" si="245"/>
        <v/>
      </c>
      <c r="AQ215" s="238" t="str">
        <f t="shared" si="246"/>
        <v/>
      </c>
      <c r="AS215" s="238" t="str">
        <f t="shared" si="247"/>
        <v/>
      </c>
      <c r="AU215" s="238" t="str">
        <f t="shared" si="247"/>
        <v/>
      </c>
      <c r="AW215" s="238" t="str">
        <f t="shared" si="248"/>
        <v/>
      </c>
      <c r="AY215" s="238" t="str">
        <f t="shared" si="249"/>
        <v/>
      </c>
      <c r="BA215" s="238" t="str">
        <f t="shared" si="250"/>
        <v/>
      </c>
      <c r="BC215" s="238" t="str">
        <f t="shared" si="251"/>
        <v/>
      </c>
      <c r="BE215" s="238" t="str">
        <f t="shared" si="252"/>
        <v/>
      </c>
      <c r="BG215" s="238" t="str">
        <f t="shared" si="253"/>
        <v/>
      </c>
      <c r="BI215" s="238" t="str">
        <f t="shared" si="254"/>
        <v/>
      </c>
      <c r="BK215" s="238" t="str">
        <f t="shared" si="255"/>
        <v/>
      </c>
      <c r="BM215" s="238" t="str">
        <f t="shared" si="256"/>
        <v/>
      </c>
      <c r="BO215" s="238" t="str">
        <f t="shared" si="257"/>
        <v/>
      </c>
      <c r="BQ215" s="238" t="str">
        <f t="shared" si="258"/>
        <v/>
      </c>
      <c r="BS215" s="238" t="str">
        <f t="shared" si="259"/>
        <v/>
      </c>
      <c r="BU215" s="238" t="str">
        <f t="shared" si="260"/>
        <v/>
      </c>
      <c r="BW215" s="238" t="str">
        <f t="shared" si="261"/>
        <v/>
      </c>
      <c r="BY215" s="238" t="str">
        <f t="shared" si="262"/>
        <v/>
      </c>
      <c r="CA215" s="238" t="str">
        <f t="shared" si="263"/>
        <v/>
      </c>
      <c r="CC215" s="238" t="str">
        <f t="shared" si="264"/>
        <v/>
      </c>
      <c r="CE215" s="238" t="str">
        <f t="shared" si="265"/>
        <v/>
      </c>
      <c r="CG215" s="238" t="str">
        <f t="shared" si="266"/>
        <v/>
      </c>
      <c r="CI215" s="238" t="str">
        <f t="shared" si="266"/>
        <v/>
      </c>
      <c r="CK215" s="238" t="str">
        <f t="shared" si="267"/>
        <v/>
      </c>
      <c r="CM215" s="238" t="str">
        <f t="shared" si="268"/>
        <v/>
      </c>
      <c r="CO215" s="238" t="str">
        <f t="shared" si="269"/>
        <v/>
      </c>
      <c r="CQ215" s="238" t="str">
        <f t="shared" si="270"/>
        <v/>
      </c>
      <c r="CS215" s="238" t="str">
        <f t="shared" si="271"/>
        <v/>
      </c>
      <c r="CU215" s="238" t="str">
        <f t="shared" si="272"/>
        <v/>
      </c>
      <c r="CW215" s="238" t="str">
        <f t="shared" si="273"/>
        <v/>
      </c>
      <c r="CY215" s="238" t="str">
        <f t="shared" si="274"/>
        <v/>
      </c>
      <c r="DA215" s="238" t="str">
        <f t="shared" si="275"/>
        <v/>
      </c>
      <c r="DC215" s="238" t="str">
        <f t="shared" si="276"/>
        <v/>
      </c>
      <c r="DE215" s="238" t="str">
        <f t="shared" si="277"/>
        <v/>
      </c>
      <c r="DG215" s="238" t="str">
        <f t="shared" si="278"/>
        <v/>
      </c>
      <c r="DI215" s="238" t="str">
        <f t="shared" si="279"/>
        <v/>
      </c>
      <c r="DK215" s="238" t="str">
        <f t="shared" si="280"/>
        <v/>
      </c>
      <c r="DM215" s="238" t="str">
        <f t="shared" si="281"/>
        <v/>
      </c>
      <c r="DO215" s="238" t="str">
        <f t="shared" si="282"/>
        <v/>
      </c>
      <c r="DQ215" s="238" t="str">
        <f t="shared" si="283"/>
        <v/>
      </c>
      <c r="DS215" s="238" t="str">
        <f t="shared" si="284"/>
        <v/>
      </c>
      <c r="DU215" s="238" t="str">
        <f t="shared" si="285"/>
        <v/>
      </c>
      <c r="DW215" s="238" t="str">
        <f t="shared" si="285"/>
        <v/>
      </c>
      <c r="DY215" s="238" t="str">
        <f t="shared" si="286"/>
        <v/>
      </c>
      <c r="EA215" s="238" t="str">
        <f t="shared" si="287"/>
        <v/>
      </c>
      <c r="EC215" s="238" t="str">
        <f t="shared" si="288"/>
        <v/>
      </c>
      <c r="EE215" s="238" t="str">
        <f t="shared" si="289"/>
        <v/>
      </c>
      <c r="EG215" s="238" t="str">
        <f t="shared" si="290"/>
        <v/>
      </c>
      <c r="EI215" s="238" t="str">
        <f t="shared" si="291"/>
        <v/>
      </c>
      <c r="EK215" s="238" t="str">
        <f t="shared" si="292"/>
        <v/>
      </c>
      <c r="EM215" s="238" t="str">
        <f t="shared" si="293"/>
        <v/>
      </c>
      <c r="EO215" s="238" t="str">
        <f t="shared" si="294"/>
        <v/>
      </c>
      <c r="EQ215" s="238" t="str">
        <f t="shared" si="295"/>
        <v/>
      </c>
      <c r="ES215" s="238" t="str">
        <f t="shared" si="296"/>
        <v/>
      </c>
      <c r="EU215" s="238" t="str">
        <f t="shared" si="297"/>
        <v/>
      </c>
      <c r="EW215" s="238" t="str">
        <f t="shared" si="298"/>
        <v/>
      </c>
      <c r="EY215" s="238" t="str">
        <f t="shared" si="299"/>
        <v/>
      </c>
      <c r="FA215" s="238" t="str">
        <f t="shared" si="300"/>
        <v/>
      </c>
      <c r="FC215" s="238" t="str">
        <f t="shared" si="301"/>
        <v/>
      </c>
      <c r="FE215" s="238" t="str">
        <f t="shared" si="302"/>
        <v/>
      </c>
      <c r="FG215" s="238" t="str">
        <f t="shared" si="303"/>
        <v/>
      </c>
    </row>
    <row r="216" spans="5:163" x14ac:dyDescent="0.25">
      <c r="E216" s="238" t="str">
        <f t="shared" si="228"/>
        <v/>
      </c>
      <c r="G216" s="238" t="str">
        <f t="shared" si="228"/>
        <v/>
      </c>
      <c r="I216" s="238" t="str">
        <f t="shared" si="229"/>
        <v/>
      </c>
      <c r="K216" s="238" t="str">
        <f t="shared" si="230"/>
        <v/>
      </c>
      <c r="M216" s="238" t="str">
        <f t="shared" si="231"/>
        <v/>
      </c>
      <c r="O216" s="238" t="str">
        <f t="shared" si="232"/>
        <v/>
      </c>
      <c r="Q216" s="238" t="str">
        <f t="shared" si="233"/>
        <v/>
      </c>
      <c r="S216" s="238" t="str">
        <f t="shared" si="234"/>
        <v/>
      </c>
      <c r="U216" s="238" t="str">
        <f t="shared" si="235"/>
        <v/>
      </c>
      <c r="W216" s="238" t="str">
        <f t="shared" si="236"/>
        <v/>
      </c>
      <c r="Y216" s="238" t="str">
        <f t="shared" si="237"/>
        <v/>
      </c>
      <c r="AA216" s="238" t="str">
        <f t="shared" si="238"/>
        <v/>
      </c>
      <c r="AC216" s="238" t="str">
        <f t="shared" si="239"/>
        <v/>
      </c>
      <c r="AE216" s="238" t="str">
        <f t="shared" si="240"/>
        <v/>
      </c>
      <c r="AG216" s="238" t="str">
        <f t="shared" si="241"/>
        <v/>
      </c>
      <c r="AI216" s="238" t="str">
        <f t="shared" si="242"/>
        <v/>
      </c>
      <c r="AK216" s="238" t="str">
        <f t="shared" si="243"/>
        <v/>
      </c>
      <c r="AM216" s="238" t="str">
        <f t="shared" si="244"/>
        <v/>
      </c>
      <c r="AO216" s="238" t="str">
        <f t="shared" si="245"/>
        <v/>
      </c>
      <c r="AQ216" s="238" t="str">
        <f t="shared" si="246"/>
        <v/>
      </c>
      <c r="AS216" s="238" t="str">
        <f t="shared" si="247"/>
        <v/>
      </c>
      <c r="AU216" s="238" t="str">
        <f t="shared" si="247"/>
        <v/>
      </c>
      <c r="AW216" s="238" t="str">
        <f t="shared" si="248"/>
        <v/>
      </c>
      <c r="AY216" s="238" t="str">
        <f t="shared" si="249"/>
        <v/>
      </c>
      <c r="BA216" s="238" t="str">
        <f t="shared" si="250"/>
        <v/>
      </c>
      <c r="BC216" s="238" t="str">
        <f t="shared" si="251"/>
        <v/>
      </c>
      <c r="BE216" s="238" t="str">
        <f t="shared" si="252"/>
        <v/>
      </c>
      <c r="BG216" s="238" t="str">
        <f t="shared" si="253"/>
        <v/>
      </c>
      <c r="BI216" s="238" t="str">
        <f t="shared" si="254"/>
        <v/>
      </c>
      <c r="BK216" s="238" t="str">
        <f t="shared" si="255"/>
        <v/>
      </c>
      <c r="BM216" s="238" t="str">
        <f t="shared" si="256"/>
        <v/>
      </c>
      <c r="BO216" s="238" t="str">
        <f t="shared" si="257"/>
        <v/>
      </c>
      <c r="BQ216" s="238" t="str">
        <f t="shared" si="258"/>
        <v/>
      </c>
      <c r="BS216" s="238" t="str">
        <f t="shared" si="259"/>
        <v/>
      </c>
      <c r="BU216" s="238" t="str">
        <f t="shared" si="260"/>
        <v/>
      </c>
      <c r="BW216" s="238" t="str">
        <f t="shared" si="261"/>
        <v/>
      </c>
      <c r="BY216" s="238" t="str">
        <f t="shared" si="262"/>
        <v/>
      </c>
      <c r="CA216" s="238" t="str">
        <f t="shared" si="263"/>
        <v/>
      </c>
      <c r="CC216" s="238" t="str">
        <f t="shared" si="264"/>
        <v/>
      </c>
      <c r="CE216" s="238" t="str">
        <f t="shared" si="265"/>
        <v/>
      </c>
      <c r="CG216" s="238" t="str">
        <f t="shared" si="266"/>
        <v/>
      </c>
      <c r="CI216" s="238" t="str">
        <f t="shared" si="266"/>
        <v/>
      </c>
      <c r="CK216" s="238" t="str">
        <f t="shared" si="267"/>
        <v/>
      </c>
      <c r="CM216" s="238" t="str">
        <f t="shared" si="268"/>
        <v/>
      </c>
      <c r="CO216" s="238" t="str">
        <f t="shared" si="269"/>
        <v/>
      </c>
      <c r="CQ216" s="238" t="str">
        <f t="shared" si="270"/>
        <v/>
      </c>
      <c r="CS216" s="238" t="str">
        <f t="shared" si="271"/>
        <v/>
      </c>
      <c r="CU216" s="238" t="str">
        <f t="shared" si="272"/>
        <v/>
      </c>
      <c r="CW216" s="238" t="str">
        <f t="shared" si="273"/>
        <v/>
      </c>
      <c r="CY216" s="238" t="str">
        <f t="shared" si="274"/>
        <v/>
      </c>
      <c r="DA216" s="238" t="str">
        <f t="shared" si="275"/>
        <v/>
      </c>
      <c r="DC216" s="238" t="str">
        <f t="shared" si="276"/>
        <v/>
      </c>
      <c r="DE216" s="238" t="str">
        <f t="shared" si="277"/>
        <v/>
      </c>
      <c r="DG216" s="238" t="str">
        <f t="shared" si="278"/>
        <v/>
      </c>
      <c r="DI216" s="238" t="str">
        <f t="shared" si="279"/>
        <v/>
      </c>
      <c r="DK216" s="238" t="str">
        <f t="shared" si="280"/>
        <v/>
      </c>
      <c r="DM216" s="238" t="str">
        <f t="shared" si="281"/>
        <v/>
      </c>
      <c r="DO216" s="238" t="str">
        <f t="shared" si="282"/>
        <v/>
      </c>
      <c r="DQ216" s="238" t="str">
        <f t="shared" si="283"/>
        <v/>
      </c>
      <c r="DS216" s="238" t="str">
        <f t="shared" si="284"/>
        <v/>
      </c>
      <c r="DU216" s="238" t="str">
        <f t="shared" si="285"/>
        <v/>
      </c>
      <c r="DW216" s="238" t="str">
        <f t="shared" si="285"/>
        <v/>
      </c>
      <c r="DY216" s="238" t="str">
        <f t="shared" si="286"/>
        <v/>
      </c>
      <c r="EA216" s="238" t="str">
        <f t="shared" si="287"/>
        <v/>
      </c>
      <c r="EC216" s="238" t="str">
        <f t="shared" si="288"/>
        <v/>
      </c>
      <c r="EE216" s="238" t="str">
        <f t="shared" si="289"/>
        <v/>
      </c>
      <c r="EG216" s="238" t="str">
        <f t="shared" si="290"/>
        <v/>
      </c>
      <c r="EI216" s="238" t="str">
        <f t="shared" si="291"/>
        <v/>
      </c>
      <c r="EK216" s="238" t="str">
        <f t="shared" si="292"/>
        <v/>
      </c>
      <c r="EM216" s="238" t="str">
        <f t="shared" si="293"/>
        <v/>
      </c>
      <c r="EO216" s="238" t="str">
        <f t="shared" si="294"/>
        <v/>
      </c>
      <c r="EQ216" s="238" t="str">
        <f t="shared" si="295"/>
        <v/>
      </c>
      <c r="ES216" s="238" t="str">
        <f t="shared" si="296"/>
        <v/>
      </c>
      <c r="EU216" s="238" t="str">
        <f t="shared" si="297"/>
        <v/>
      </c>
      <c r="EW216" s="238" t="str">
        <f t="shared" si="298"/>
        <v/>
      </c>
      <c r="EY216" s="238" t="str">
        <f t="shared" si="299"/>
        <v/>
      </c>
      <c r="FA216" s="238" t="str">
        <f t="shared" si="300"/>
        <v/>
      </c>
      <c r="FC216" s="238" t="str">
        <f t="shared" si="301"/>
        <v/>
      </c>
      <c r="FE216" s="238" t="str">
        <f t="shared" si="302"/>
        <v/>
      </c>
      <c r="FG216" s="238" t="str">
        <f t="shared" si="303"/>
        <v/>
      </c>
    </row>
    <row r="217" spans="5:163" x14ac:dyDescent="0.25">
      <c r="E217" s="238" t="str">
        <f t="shared" si="228"/>
        <v/>
      </c>
      <c r="G217" s="238" t="str">
        <f t="shared" si="228"/>
        <v/>
      </c>
      <c r="I217" s="238" t="str">
        <f t="shared" si="229"/>
        <v/>
      </c>
      <c r="K217" s="238" t="str">
        <f t="shared" si="230"/>
        <v/>
      </c>
      <c r="M217" s="238" t="str">
        <f t="shared" si="231"/>
        <v/>
      </c>
      <c r="O217" s="238" t="str">
        <f t="shared" si="232"/>
        <v/>
      </c>
      <c r="Q217" s="238" t="str">
        <f t="shared" si="233"/>
        <v/>
      </c>
      <c r="S217" s="238" t="str">
        <f t="shared" si="234"/>
        <v/>
      </c>
      <c r="U217" s="238" t="str">
        <f t="shared" si="235"/>
        <v/>
      </c>
      <c r="W217" s="238" t="str">
        <f t="shared" si="236"/>
        <v/>
      </c>
      <c r="Y217" s="238" t="str">
        <f t="shared" si="237"/>
        <v/>
      </c>
      <c r="AA217" s="238" t="str">
        <f t="shared" si="238"/>
        <v/>
      </c>
      <c r="AC217" s="238" t="str">
        <f t="shared" si="239"/>
        <v/>
      </c>
      <c r="AE217" s="238" t="str">
        <f t="shared" si="240"/>
        <v/>
      </c>
      <c r="AG217" s="238" t="str">
        <f t="shared" si="241"/>
        <v/>
      </c>
      <c r="AI217" s="238" t="str">
        <f t="shared" si="242"/>
        <v/>
      </c>
      <c r="AK217" s="238" t="str">
        <f t="shared" si="243"/>
        <v/>
      </c>
      <c r="AM217" s="238" t="str">
        <f t="shared" si="244"/>
        <v/>
      </c>
      <c r="AO217" s="238" t="str">
        <f t="shared" si="245"/>
        <v/>
      </c>
      <c r="AQ217" s="238" t="str">
        <f t="shared" si="246"/>
        <v/>
      </c>
      <c r="AS217" s="238" t="str">
        <f t="shared" si="247"/>
        <v/>
      </c>
      <c r="AU217" s="238" t="str">
        <f t="shared" si="247"/>
        <v/>
      </c>
      <c r="AW217" s="238" t="str">
        <f t="shared" si="248"/>
        <v/>
      </c>
      <c r="AY217" s="238" t="str">
        <f t="shared" si="249"/>
        <v/>
      </c>
      <c r="BA217" s="238" t="str">
        <f t="shared" si="250"/>
        <v/>
      </c>
      <c r="BC217" s="238" t="str">
        <f t="shared" si="251"/>
        <v/>
      </c>
      <c r="BE217" s="238" t="str">
        <f t="shared" si="252"/>
        <v/>
      </c>
      <c r="BG217" s="238" t="str">
        <f t="shared" si="253"/>
        <v/>
      </c>
      <c r="BI217" s="238" t="str">
        <f t="shared" si="254"/>
        <v/>
      </c>
      <c r="BK217" s="238" t="str">
        <f t="shared" si="255"/>
        <v/>
      </c>
      <c r="BM217" s="238" t="str">
        <f t="shared" si="256"/>
        <v/>
      </c>
      <c r="BO217" s="238" t="str">
        <f t="shared" si="257"/>
        <v/>
      </c>
      <c r="BQ217" s="238" t="str">
        <f t="shared" si="258"/>
        <v/>
      </c>
      <c r="BS217" s="238" t="str">
        <f t="shared" si="259"/>
        <v/>
      </c>
      <c r="BU217" s="238" t="str">
        <f t="shared" si="260"/>
        <v/>
      </c>
      <c r="BW217" s="238" t="str">
        <f t="shared" si="261"/>
        <v/>
      </c>
      <c r="BY217" s="238" t="str">
        <f t="shared" si="262"/>
        <v/>
      </c>
      <c r="CA217" s="238" t="str">
        <f t="shared" si="263"/>
        <v/>
      </c>
      <c r="CC217" s="238" t="str">
        <f t="shared" si="264"/>
        <v/>
      </c>
      <c r="CE217" s="238" t="str">
        <f t="shared" si="265"/>
        <v/>
      </c>
      <c r="CG217" s="238" t="str">
        <f t="shared" si="266"/>
        <v/>
      </c>
      <c r="CI217" s="238" t="str">
        <f t="shared" si="266"/>
        <v/>
      </c>
      <c r="CK217" s="238" t="str">
        <f t="shared" si="267"/>
        <v/>
      </c>
      <c r="CM217" s="238" t="str">
        <f t="shared" si="268"/>
        <v/>
      </c>
      <c r="CO217" s="238" t="str">
        <f t="shared" si="269"/>
        <v/>
      </c>
      <c r="CQ217" s="238" t="str">
        <f t="shared" si="270"/>
        <v/>
      </c>
      <c r="CS217" s="238" t="str">
        <f t="shared" si="271"/>
        <v/>
      </c>
      <c r="CU217" s="238" t="str">
        <f t="shared" si="272"/>
        <v/>
      </c>
      <c r="CW217" s="238" t="str">
        <f t="shared" si="273"/>
        <v/>
      </c>
      <c r="CY217" s="238" t="str">
        <f t="shared" si="274"/>
        <v/>
      </c>
      <c r="DA217" s="238" t="str">
        <f t="shared" si="275"/>
        <v/>
      </c>
      <c r="DC217" s="238" t="str">
        <f t="shared" si="276"/>
        <v/>
      </c>
      <c r="DE217" s="238" t="str">
        <f t="shared" si="277"/>
        <v/>
      </c>
      <c r="DG217" s="238" t="str">
        <f t="shared" si="278"/>
        <v/>
      </c>
      <c r="DI217" s="238" t="str">
        <f t="shared" si="279"/>
        <v/>
      </c>
      <c r="DK217" s="238" t="str">
        <f t="shared" si="280"/>
        <v/>
      </c>
      <c r="DM217" s="238" t="str">
        <f t="shared" si="281"/>
        <v/>
      </c>
      <c r="DO217" s="238" t="str">
        <f t="shared" si="282"/>
        <v/>
      </c>
      <c r="DQ217" s="238" t="str">
        <f t="shared" si="283"/>
        <v/>
      </c>
      <c r="DS217" s="238" t="str">
        <f t="shared" si="284"/>
        <v/>
      </c>
      <c r="DU217" s="238" t="str">
        <f t="shared" si="285"/>
        <v/>
      </c>
      <c r="DW217" s="238" t="str">
        <f t="shared" si="285"/>
        <v/>
      </c>
      <c r="DY217" s="238" t="str">
        <f t="shared" si="286"/>
        <v/>
      </c>
      <c r="EA217" s="238" t="str">
        <f t="shared" si="287"/>
        <v/>
      </c>
      <c r="EC217" s="238" t="str">
        <f t="shared" si="288"/>
        <v/>
      </c>
      <c r="EE217" s="238" t="str">
        <f t="shared" si="289"/>
        <v/>
      </c>
      <c r="EG217" s="238" t="str">
        <f t="shared" si="290"/>
        <v/>
      </c>
      <c r="EI217" s="238" t="str">
        <f t="shared" si="291"/>
        <v/>
      </c>
      <c r="EK217" s="238" t="str">
        <f t="shared" si="292"/>
        <v/>
      </c>
      <c r="EM217" s="238" t="str">
        <f t="shared" si="293"/>
        <v/>
      </c>
      <c r="EO217" s="238" t="str">
        <f t="shared" si="294"/>
        <v/>
      </c>
      <c r="EQ217" s="238" t="str">
        <f t="shared" si="295"/>
        <v/>
      </c>
      <c r="ES217" s="238" t="str">
        <f t="shared" si="296"/>
        <v/>
      </c>
      <c r="EU217" s="238" t="str">
        <f t="shared" si="297"/>
        <v/>
      </c>
      <c r="EW217" s="238" t="str">
        <f t="shared" si="298"/>
        <v/>
      </c>
      <c r="EY217" s="238" t="str">
        <f t="shared" si="299"/>
        <v/>
      </c>
      <c r="FA217" s="238" t="str">
        <f t="shared" si="300"/>
        <v/>
      </c>
      <c r="FC217" s="238" t="str">
        <f t="shared" si="301"/>
        <v/>
      </c>
      <c r="FE217" s="238" t="str">
        <f t="shared" si="302"/>
        <v/>
      </c>
      <c r="FG217" s="238" t="str">
        <f t="shared" si="303"/>
        <v/>
      </c>
    </row>
    <row r="218" spans="5:163" x14ac:dyDescent="0.25">
      <c r="E218" s="238" t="str">
        <f t="shared" si="228"/>
        <v/>
      </c>
      <c r="G218" s="238" t="str">
        <f t="shared" si="228"/>
        <v/>
      </c>
      <c r="I218" s="238" t="str">
        <f t="shared" si="229"/>
        <v/>
      </c>
      <c r="K218" s="238" t="str">
        <f t="shared" si="230"/>
        <v/>
      </c>
      <c r="M218" s="238" t="str">
        <f t="shared" si="231"/>
        <v/>
      </c>
      <c r="O218" s="238" t="str">
        <f t="shared" si="232"/>
        <v/>
      </c>
      <c r="Q218" s="238" t="str">
        <f t="shared" si="233"/>
        <v/>
      </c>
      <c r="S218" s="238" t="str">
        <f t="shared" si="234"/>
        <v/>
      </c>
      <c r="U218" s="238" t="str">
        <f t="shared" si="235"/>
        <v/>
      </c>
      <c r="W218" s="238" t="str">
        <f t="shared" si="236"/>
        <v/>
      </c>
      <c r="Y218" s="238" t="str">
        <f t="shared" si="237"/>
        <v/>
      </c>
      <c r="AA218" s="238" t="str">
        <f t="shared" si="238"/>
        <v/>
      </c>
      <c r="AC218" s="238" t="str">
        <f t="shared" si="239"/>
        <v/>
      </c>
      <c r="AE218" s="238" t="str">
        <f t="shared" si="240"/>
        <v/>
      </c>
      <c r="AG218" s="238" t="str">
        <f t="shared" si="241"/>
        <v/>
      </c>
      <c r="AI218" s="238" t="str">
        <f t="shared" si="242"/>
        <v/>
      </c>
      <c r="AK218" s="238" t="str">
        <f t="shared" si="243"/>
        <v/>
      </c>
      <c r="AM218" s="238" t="str">
        <f t="shared" si="244"/>
        <v/>
      </c>
      <c r="AO218" s="238" t="str">
        <f t="shared" si="245"/>
        <v/>
      </c>
      <c r="AQ218" s="238" t="str">
        <f t="shared" si="246"/>
        <v/>
      </c>
      <c r="AS218" s="238" t="str">
        <f t="shared" si="247"/>
        <v/>
      </c>
      <c r="AU218" s="238" t="str">
        <f t="shared" si="247"/>
        <v/>
      </c>
      <c r="AW218" s="238" t="str">
        <f t="shared" si="248"/>
        <v/>
      </c>
      <c r="AY218" s="238" t="str">
        <f t="shared" si="249"/>
        <v/>
      </c>
      <c r="BA218" s="238" t="str">
        <f t="shared" si="250"/>
        <v/>
      </c>
      <c r="BC218" s="238" t="str">
        <f t="shared" si="251"/>
        <v/>
      </c>
      <c r="BE218" s="238" t="str">
        <f t="shared" si="252"/>
        <v/>
      </c>
      <c r="BG218" s="238" t="str">
        <f t="shared" si="253"/>
        <v/>
      </c>
      <c r="BI218" s="238" t="str">
        <f t="shared" si="254"/>
        <v/>
      </c>
      <c r="BK218" s="238" t="str">
        <f t="shared" si="255"/>
        <v/>
      </c>
      <c r="BM218" s="238" t="str">
        <f t="shared" si="256"/>
        <v/>
      </c>
      <c r="BO218" s="238" t="str">
        <f t="shared" si="257"/>
        <v/>
      </c>
      <c r="BQ218" s="238" t="str">
        <f t="shared" si="258"/>
        <v/>
      </c>
      <c r="BS218" s="238" t="str">
        <f t="shared" si="259"/>
        <v/>
      </c>
      <c r="BU218" s="238" t="str">
        <f t="shared" si="260"/>
        <v/>
      </c>
      <c r="BW218" s="238" t="str">
        <f t="shared" si="261"/>
        <v/>
      </c>
      <c r="BY218" s="238" t="str">
        <f t="shared" si="262"/>
        <v/>
      </c>
      <c r="CA218" s="238" t="str">
        <f t="shared" si="263"/>
        <v/>
      </c>
      <c r="CC218" s="238" t="str">
        <f t="shared" si="264"/>
        <v/>
      </c>
      <c r="CE218" s="238" t="str">
        <f t="shared" si="265"/>
        <v/>
      </c>
      <c r="CG218" s="238" t="str">
        <f t="shared" si="266"/>
        <v/>
      </c>
      <c r="CI218" s="238" t="str">
        <f t="shared" si="266"/>
        <v/>
      </c>
      <c r="CK218" s="238" t="str">
        <f t="shared" si="267"/>
        <v/>
      </c>
      <c r="CM218" s="238" t="str">
        <f t="shared" si="268"/>
        <v/>
      </c>
      <c r="CO218" s="238" t="str">
        <f t="shared" si="269"/>
        <v/>
      </c>
      <c r="CQ218" s="238" t="str">
        <f t="shared" si="270"/>
        <v/>
      </c>
      <c r="CS218" s="238" t="str">
        <f t="shared" si="271"/>
        <v/>
      </c>
      <c r="CU218" s="238" t="str">
        <f t="shared" si="272"/>
        <v/>
      </c>
      <c r="CW218" s="238" t="str">
        <f t="shared" si="273"/>
        <v/>
      </c>
      <c r="CY218" s="238" t="str">
        <f t="shared" si="274"/>
        <v/>
      </c>
      <c r="DA218" s="238" t="str">
        <f t="shared" si="275"/>
        <v/>
      </c>
      <c r="DC218" s="238" t="str">
        <f t="shared" si="276"/>
        <v/>
      </c>
      <c r="DE218" s="238" t="str">
        <f t="shared" si="277"/>
        <v/>
      </c>
      <c r="DG218" s="238" t="str">
        <f t="shared" si="278"/>
        <v/>
      </c>
      <c r="DI218" s="238" t="str">
        <f t="shared" si="279"/>
        <v/>
      </c>
      <c r="DK218" s="238" t="str">
        <f t="shared" si="280"/>
        <v/>
      </c>
      <c r="DM218" s="238" t="str">
        <f t="shared" si="281"/>
        <v/>
      </c>
      <c r="DO218" s="238" t="str">
        <f t="shared" si="282"/>
        <v/>
      </c>
      <c r="DQ218" s="238" t="str">
        <f t="shared" si="283"/>
        <v/>
      </c>
      <c r="DS218" s="238" t="str">
        <f t="shared" si="284"/>
        <v/>
      </c>
      <c r="DU218" s="238" t="str">
        <f t="shared" si="285"/>
        <v/>
      </c>
      <c r="DW218" s="238" t="str">
        <f t="shared" si="285"/>
        <v/>
      </c>
      <c r="DY218" s="238" t="str">
        <f t="shared" si="286"/>
        <v/>
      </c>
      <c r="EA218" s="238" t="str">
        <f t="shared" si="287"/>
        <v/>
      </c>
      <c r="EC218" s="238" t="str">
        <f t="shared" si="288"/>
        <v/>
      </c>
      <c r="EE218" s="238" t="str">
        <f t="shared" si="289"/>
        <v/>
      </c>
      <c r="EG218" s="238" t="str">
        <f t="shared" si="290"/>
        <v/>
      </c>
      <c r="EI218" s="238" t="str">
        <f t="shared" si="291"/>
        <v/>
      </c>
      <c r="EK218" s="238" t="str">
        <f t="shared" si="292"/>
        <v/>
      </c>
      <c r="EM218" s="238" t="str">
        <f t="shared" si="293"/>
        <v/>
      </c>
      <c r="EO218" s="238" t="str">
        <f t="shared" si="294"/>
        <v/>
      </c>
      <c r="EQ218" s="238" t="str">
        <f t="shared" si="295"/>
        <v/>
      </c>
      <c r="ES218" s="238" t="str">
        <f t="shared" si="296"/>
        <v/>
      </c>
      <c r="EU218" s="238" t="str">
        <f t="shared" si="297"/>
        <v/>
      </c>
      <c r="EW218" s="238" t="str">
        <f t="shared" si="298"/>
        <v/>
      </c>
      <c r="EY218" s="238" t="str">
        <f t="shared" si="299"/>
        <v/>
      </c>
      <c r="FA218" s="238" t="str">
        <f t="shared" si="300"/>
        <v/>
      </c>
      <c r="FC218" s="238" t="str">
        <f t="shared" si="301"/>
        <v/>
      </c>
      <c r="FE218" s="238" t="str">
        <f t="shared" si="302"/>
        <v/>
      </c>
      <c r="FG218" s="238" t="str">
        <f t="shared" si="303"/>
        <v/>
      </c>
    </row>
    <row r="219" spans="5:163" x14ac:dyDescent="0.25">
      <c r="E219" s="238" t="str">
        <f t="shared" si="228"/>
        <v/>
      </c>
      <c r="G219" s="238" t="str">
        <f t="shared" si="228"/>
        <v/>
      </c>
      <c r="I219" s="238" t="str">
        <f t="shared" si="229"/>
        <v/>
      </c>
      <c r="K219" s="238" t="str">
        <f t="shared" si="230"/>
        <v/>
      </c>
      <c r="M219" s="238" t="str">
        <f t="shared" si="231"/>
        <v/>
      </c>
      <c r="O219" s="238" t="str">
        <f t="shared" si="232"/>
        <v/>
      </c>
      <c r="Q219" s="238" t="str">
        <f t="shared" si="233"/>
        <v/>
      </c>
      <c r="S219" s="238" t="str">
        <f t="shared" si="234"/>
        <v/>
      </c>
      <c r="U219" s="238" t="str">
        <f t="shared" si="235"/>
        <v/>
      </c>
      <c r="W219" s="238" t="str">
        <f t="shared" si="236"/>
        <v/>
      </c>
      <c r="Y219" s="238" t="str">
        <f t="shared" si="237"/>
        <v/>
      </c>
      <c r="AA219" s="238" t="str">
        <f t="shared" si="238"/>
        <v/>
      </c>
      <c r="AC219" s="238" t="str">
        <f t="shared" si="239"/>
        <v/>
      </c>
      <c r="AE219" s="238" t="str">
        <f t="shared" si="240"/>
        <v/>
      </c>
      <c r="AG219" s="238" t="str">
        <f t="shared" si="241"/>
        <v/>
      </c>
      <c r="AI219" s="238" t="str">
        <f t="shared" si="242"/>
        <v/>
      </c>
      <c r="AK219" s="238" t="str">
        <f t="shared" si="243"/>
        <v/>
      </c>
      <c r="AM219" s="238" t="str">
        <f t="shared" si="244"/>
        <v/>
      </c>
      <c r="AO219" s="238" t="str">
        <f t="shared" si="245"/>
        <v/>
      </c>
      <c r="AQ219" s="238" t="str">
        <f t="shared" si="246"/>
        <v/>
      </c>
      <c r="AS219" s="238" t="str">
        <f t="shared" si="247"/>
        <v/>
      </c>
      <c r="AU219" s="238" t="str">
        <f t="shared" si="247"/>
        <v/>
      </c>
      <c r="AW219" s="238" t="str">
        <f t="shared" si="248"/>
        <v/>
      </c>
      <c r="AY219" s="238" t="str">
        <f t="shared" si="249"/>
        <v/>
      </c>
      <c r="BA219" s="238" t="str">
        <f t="shared" si="250"/>
        <v/>
      </c>
      <c r="BC219" s="238" t="str">
        <f t="shared" si="251"/>
        <v/>
      </c>
      <c r="BE219" s="238" t="str">
        <f t="shared" si="252"/>
        <v/>
      </c>
      <c r="BG219" s="238" t="str">
        <f t="shared" si="253"/>
        <v/>
      </c>
      <c r="BI219" s="238" t="str">
        <f t="shared" si="254"/>
        <v/>
      </c>
      <c r="BK219" s="238" t="str">
        <f t="shared" si="255"/>
        <v/>
      </c>
      <c r="BM219" s="238" t="str">
        <f t="shared" si="256"/>
        <v/>
      </c>
      <c r="BO219" s="238" t="str">
        <f t="shared" si="257"/>
        <v/>
      </c>
      <c r="BQ219" s="238" t="str">
        <f t="shared" si="258"/>
        <v/>
      </c>
      <c r="BS219" s="238" t="str">
        <f t="shared" si="259"/>
        <v/>
      </c>
      <c r="BU219" s="238" t="str">
        <f t="shared" si="260"/>
        <v/>
      </c>
      <c r="BW219" s="238" t="str">
        <f t="shared" si="261"/>
        <v/>
      </c>
      <c r="BY219" s="238" t="str">
        <f t="shared" si="262"/>
        <v/>
      </c>
      <c r="CA219" s="238" t="str">
        <f t="shared" si="263"/>
        <v/>
      </c>
      <c r="CC219" s="238" t="str">
        <f t="shared" si="264"/>
        <v/>
      </c>
      <c r="CE219" s="238" t="str">
        <f t="shared" si="265"/>
        <v/>
      </c>
      <c r="CG219" s="238" t="str">
        <f t="shared" si="266"/>
        <v/>
      </c>
      <c r="CI219" s="238" t="str">
        <f t="shared" si="266"/>
        <v/>
      </c>
      <c r="CK219" s="238" t="str">
        <f t="shared" si="267"/>
        <v/>
      </c>
      <c r="CM219" s="238" t="str">
        <f t="shared" si="268"/>
        <v/>
      </c>
      <c r="CO219" s="238" t="str">
        <f t="shared" si="269"/>
        <v/>
      </c>
      <c r="CQ219" s="238" t="str">
        <f t="shared" si="270"/>
        <v/>
      </c>
      <c r="CS219" s="238" t="str">
        <f t="shared" si="271"/>
        <v/>
      </c>
      <c r="CU219" s="238" t="str">
        <f t="shared" si="272"/>
        <v/>
      </c>
      <c r="CW219" s="238" t="str">
        <f t="shared" si="273"/>
        <v/>
      </c>
      <c r="CY219" s="238" t="str">
        <f t="shared" si="274"/>
        <v/>
      </c>
      <c r="DA219" s="238" t="str">
        <f t="shared" si="275"/>
        <v/>
      </c>
      <c r="DC219" s="238" t="str">
        <f t="shared" si="276"/>
        <v/>
      </c>
      <c r="DE219" s="238" t="str">
        <f t="shared" si="277"/>
        <v/>
      </c>
      <c r="DG219" s="238" t="str">
        <f t="shared" si="278"/>
        <v/>
      </c>
      <c r="DI219" s="238" t="str">
        <f t="shared" si="279"/>
        <v/>
      </c>
      <c r="DK219" s="238" t="str">
        <f t="shared" si="280"/>
        <v/>
      </c>
      <c r="DM219" s="238" t="str">
        <f t="shared" si="281"/>
        <v/>
      </c>
      <c r="DO219" s="238" t="str">
        <f t="shared" si="282"/>
        <v/>
      </c>
      <c r="DQ219" s="238" t="str">
        <f t="shared" si="283"/>
        <v/>
      </c>
      <c r="DS219" s="238" t="str">
        <f t="shared" si="284"/>
        <v/>
      </c>
      <c r="DU219" s="238" t="str">
        <f t="shared" si="285"/>
        <v/>
      </c>
      <c r="DW219" s="238" t="str">
        <f t="shared" si="285"/>
        <v/>
      </c>
      <c r="DY219" s="238" t="str">
        <f t="shared" si="286"/>
        <v/>
      </c>
      <c r="EA219" s="238" t="str">
        <f t="shared" si="287"/>
        <v/>
      </c>
      <c r="EC219" s="238" t="str">
        <f t="shared" si="288"/>
        <v/>
      </c>
      <c r="EE219" s="238" t="str">
        <f t="shared" si="289"/>
        <v/>
      </c>
      <c r="EG219" s="238" t="str">
        <f t="shared" si="290"/>
        <v/>
      </c>
      <c r="EI219" s="238" t="str">
        <f t="shared" si="291"/>
        <v/>
      </c>
      <c r="EK219" s="238" t="str">
        <f t="shared" si="292"/>
        <v/>
      </c>
      <c r="EM219" s="238" t="str">
        <f t="shared" si="293"/>
        <v/>
      </c>
      <c r="EO219" s="238" t="str">
        <f t="shared" si="294"/>
        <v/>
      </c>
      <c r="EQ219" s="238" t="str">
        <f t="shared" si="295"/>
        <v/>
      </c>
      <c r="ES219" s="238" t="str">
        <f t="shared" si="296"/>
        <v/>
      </c>
      <c r="EU219" s="238" t="str">
        <f t="shared" si="297"/>
        <v/>
      </c>
      <c r="EW219" s="238" t="str">
        <f t="shared" si="298"/>
        <v/>
      </c>
      <c r="EY219" s="238" t="str">
        <f t="shared" si="299"/>
        <v/>
      </c>
      <c r="FA219" s="238" t="str">
        <f t="shared" si="300"/>
        <v/>
      </c>
      <c r="FC219" s="238" t="str">
        <f t="shared" si="301"/>
        <v/>
      </c>
      <c r="FE219" s="238" t="str">
        <f t="shared" si="302"/>
        <v/>
      </c>
      <c r="FG219" s="238" t="str">
        <f t="shared" si="303"/>
        <v/>
      </c>
    </row>
    <row r="220" spans="5:163" x14ac:dyDescent="0.25">
      <c r="E220" s="238" t="str">
        <f t="shared" si="228"/>
        <v/>
      </c>
      <c r="G220" s="238" t="str">
        <f t="shared" si="228"/>
        <v/>
      </c>
      <c r="I220" s="238" t="str">
        <f t="shared" si="229"/>
        <v/>
      </c>
      <c r="K220" s="238" t="str">
        <f t="shared" si="230"/>
        <v/>
      </c>
      <c r="M220" s="238" t="str">
        <f t="shared" si="231"/>
        <v/>
      </c>
      <c r="O220" s="238" t="str">
        <f t="shared" si="232"/>
        <v/>
      </c>
      <c r="Q220" s="238" t="str">
        <f t="shared" si="233"/>
        <v/>
      </c>
      <c r="S220" s="238" t="str">
        <f t="shared" si="234"/>
        <v/>
      </c>
      <c r="U220" s="238" t="str">
        <f t="shared" si="235"/>
        <v/>
      </c>
      <c r="W220" s="238" t="str">
        <f t="shared" si="236"/>
        <v/>
      </c>
      <c r="Y220" s="238" t="str">
        <f t="shared" si="237"/>
        <v/>
      </c>
      <c r="AA220" s="238" t="str">
        <f t="shared" si="238"/>
        <v/>
      </c>
      <c r="AC220" s="238" t="str">
        <f t="shared" si="239"/>
        <v/>
      </c>
      <c r="AE220" s="238" t="str">
        <f t="shared" si="240"/>
        <v/>
      </c>
      <c r="AG220" s="238" t="str">
        <f t="shared" si="241"/>
        <v/>
      </c>
      <c r="AI220" s="238" t="str">
        <f t="shared" si="242"/>
        <v/>
      </c>
      <c r="AK220" s="238" t="str">
        <f t="shared" si="243"/>
        <v/>
      </c>
      <c r="AM220" s="238" t="str">
        <f t="shared" si="244"/>
        <v/>
      </c>
      <c r="AO220" s="238" t="str">
        <f t="shared" si="245"/>
        <v/>
      </c>
      <c r="AQ220" s="238" t="str">
        <f t="shared" si="246"/>
        <v/>
      </c>
      <c r="AS220" s="238" t="str">
        <f t="shared" si="247"/>
        <v/>
      </c>
      <c r="AU220" s="238" t="str">
        <f t="shared" si="247"/>
        <v/>
      </c>
      <c r="AW220" s="238" t="str">
        <f t="shared" si="248"/>
        <v/>
      </c>
      <c r="AY220" s="238" t="str">
        <f t="shared" si="249"/>
        <v/>
      </c>
      <c r="BA220" s="238" t="str">
        <f t="shared" si="250"/>
        <v/>
      </c>
      <c r="BC220" s="238" t="str">
        <f t="shared" si="251"/>
        <v/>
      </c>
      <c r="BE220" s="238" t="str">
        <f t="shared" si="252"/>
        <v/>
      </c>
      <c r="BG220" s="238" t="str">
        <f t="shared" si="253"/>
        <v/>
      </c>
      <c r="BI220" s="238" t="str">
        <f t="shared" si="254"/>
        <v/>
      </c>
      <c r="BK220" s="238" t="str">
        <f t="shared" si="255"/>
        <v/>
      </c>
      <c r="BM220" s="238" t="str">
        <f t="shared" si="256"/>
        <v/>
      </c>
      <c r="BO220" s="238" t="str">
        <f t="shared" si="257"/>
        <v/>
      </c>
      <c r="BQ220" s="238" t="str">
        <f t="shared" si="258"/>
        <v/>
      </c>
      <c r="BS220" s="238" t="str">
        <f t="shared" si="259"/>
        <v/>
      </c>
      <c r="BU220" s="238" t="str">
        <f t="shared" si="260"/>
        <v/>
      </c>
      <c r="BW220" s="238" t="str">
        <f t="shared" si="261"/>
        <v/>
      </c>
      <c r="BY220" s="238" t="str">
        <f t="shared" si="262"/>
        <v/>
      </c>
      <c r="CA220" s="238" t="str">
        <f t="shared" si="263"/>
        <v/>
      </c>
      <c r="CC220" s="238" t="str">
        <f t="shared" si="264"/>
        <v/>
      </c>
      <c r="CE220" s="238" t="str">
        <f t="shared" si="265"/>
        <v/>
      </c>
      <c r="CG220" s="238" t="str">
        <f t="shared" si="266"/>
        <v/>
      </c>
      <c r="CI220" s="238" t="str">
        <f t="shared" si="266"/>
        <v/>
      </c>
      <c r="CK220" s="238" t="str">
        <f t="shared" si="267"/>
        <v/>
      </c>
      <c r="CM220" s="238" t="str">
        <f t="shared" si="268"/>
        <v/>
      </c>
      <c r="CO220" s="238" t="str">
        <f t="shared" si="269"/>
        <v/>
      </c>
      <c r="CQ220" s="238" t="str">
        <f t="shared" si="270"/>
        <v/>
      </c>
      <c r="CS220" s="238" t="str">
        <f t="shared" si="271"/>
        <v/>
      </c>
      <c r="CU220" s="238" t="str">
        <f t="shared" si="272"/>
        <v/>
      </c>
      <c r="CW220" s="238" t="str">
        <f t="shared" si="273"/>
        <v/>
      </c>
      <c r="CY220" s="238" t="str">
        <f t="shared" si="274"/>
        <v/>
      </c>
      <c r="DA220" s="238" t="str">
        <f t="shared" si="275"/>
        <v/>
      </c>
      <c r="DC220" s="238" t="str">
        <f t="shared" si="276"/>
        <v/>
      </c>
      <c r="DE220" s="238" t="str">
        <f t="shared" si="277"/>
        <v/>
      </c>
      <c r="DG220" s="238" t="str">
        <f t="shared" si="278"/>
        <v/>
      </c>
      <c r="DI220" s="238" t="str">
        <f t="shared" si="279"/>
        <v/>
      </c>
      <c r="DK220" s="238" t="str">
        <f t="shared" si="280"/>
        <v/>
      </c>
      <c r="DM220" s="238" t="str">
        <f t="shared" si="281"/>
        <v/>
      </c>
      <c r="DO220" s="238" t="str">
        <f t="shared" si="282"/>
        <v/>
      </c>
      <c r="DQ220" s="238" t="str">
        <f t="shared" si="283"/>
        <v/>
      </c>
      <c r="DS220" s="238" t="str">
        <f t="shared" si="284"/>
        <v/>
      </c>
      <c r="DU220" s="238" t="str">
        <f t="shared" si="285"/>
        <v/>
      </c>
      <c r="DW220" s="238" t="str">
        <f t="shared" si="285"/>
        <v/>
      </c>
      <c r="DY220" s="238" t="str">
        <f t="shared" si="286"/>
        <v/>
      </c>
      <c r="EA220" s="238" t="str">
        <f t="shared" si="287"/>
        <v/>
      </c>
      <c r="EC220" s="238" t="str">
        <f t="shared" si="288"/>
        <v/>
      </c>
      <c r="EE220" s="238" t="str">
        <f t="shared" si="289"/>
        <v/>
      </c>
      <c r="EG220" s="238" t="str">
        <f t="shared" si="290"/>
        <v/>
      </c>
      <c r="EI220" s="238" t="str">
        <f t="shared" si="291"/>
        <v/>
      </c>
      <c r="EK220" s="238" t="str">
        <f t="shared" si="292"/>
        <v/>
      </c>
      <c r="EM220" s="238" t="str">
        <f t="shared" si="293"/>
        <v/>
      </c>
      <c r="EO220" s="238" t="str">
        <f t="shared" si="294"/>
        <v/>
      </c>
      <c r="EQ220" s="238" t="str">
        <f t="shared" si="295"/>
        <v/>
      </c>
      <c r="ES220" s="238" t="str">
        <f t="shared" si="296"/>
        <v/>
      </c>
      <c r="EU220" s="238" t="str">
        <f t="shared" si="297"/>
        <v/>
      </c>
      <c r="EW220" s="238" t="str">
        <f t="shared" si="298"/>
        <v/>
      </c>
      <c r="EY220" s="238" t="str">
        <f t="shared" si="299"/>
        <v/>
      </c>
      <c r="FA220" s="238" t="str">
        <f t="shared" si="300"/>
        <v/>
      </c>
      <c r="FC220" s="238" t="str">
        <f t="shared" si="301"/>
        <v/>
      </c>
      <c r="FE220" s="238" t="str">
        <f t="shared" si="302"/>
        <v/>
      </c>
      <c r="FG220" s="238" t="str">
        <f t="shared" si="303"/>
        <v/>
      </c>
    </row>
    <row r="221" spans="5:163" x14ac:dyDescent="0.25">
      <c r="E221" s="238" t="str">
        <f t="shared" si="228"/>
        <v/>
      </c>
      <c r="G221" s="238" t="str">
        <f t="shared" si="228"/>
        <v/>
      </c>
      <c r="I221" s="238" t="str">
        <f t="shared" si="229"/>
        <v/>
      </c>
      <c r="K221" s="238" t="str">
        <f t="shared" si="230"/>
        <v/>
      </c>
      <c r="M221" s="238" t="str">
        <f t="shared" si="231"/>
        <v/>
      </c>
      <c r="O221" s="238" t="str">
        <f t="shared" si="232"/>
        <v/>
      </c>
      <c r="Q221" s="238" t="str">
        <f t="shared" si="233"/>
        <v/>
      </c>
      <c r="S221" s="238" t="str">
        <f t="shared" si="234"/>
        <v/>
      </c>
      <c r="U221" s="238" t="str">
        <f t="shared" si="235"/>
        <v/>
      </c>
      <c r="W221" s="238" t="str">
        <f t="shared" si="236"/>
        <v/>
      </c>
      <c r="Y221" s="238" t="str">
        <f t="shared" si="237"/>
        <v/>
      </c>
      <c r="AA221" s="238" t="str">
        <f t="shared" si="238"/>
        <v/>
      </c>
      <c r="AC221" s="238" t="str">
        <f t="shared" si="239"/>
        <v/>
      </c>
      <c r="AE221" s="238" t="str">
        <f t="shared" si="240"/>
        <v/>
      </c>
      <c r="AG221" s="238" t="str">
        <f t="shared" si="241"/>
        <v/>
      </c>
      <c r="AI221" s="238" t="str">
        <f t="shared" si="242"/>
        <v/>
      </c>
      <c r="AK221" s="238" t="str">
        <f t="shared" si="243"/>
        <v/>
      </c>
      <c r="AM221" s="238" t="str">
        <f t="shared" si="244"/>
        <v/>
      </c>
      <c r="AO221" s="238" t="str">
        <f t="shared" si="245"/>
        <v/>
      </c>
      <c r="AQ221" s="238" t="str">
        <f t="shared" si="246"/>
        <v/>
      </c>
      <c r="AS221" s="238" t="str">
        <f t="shared" si="247"/>
        <v/>
      </c>
      <c r="AU221" s="238" t="str">
        <f t="shared" si="247"/>
        <v/>
      </c>
      <c r="AW221" s="238" t="str">
        <f t="shared" si="248"/>
        <v/>
      </c>
      <c r="AY221" s="238" t="str">
        <f t="shared" si="249"/>
        <v/>
      </c>
      <c r="BA221" s="238" t="str">
        <f t="shared" si="250"/>
        <v/>
      </c>
      <c r="BC221" s="238" t="str">
        <f t="shared" si="251"/>
        <v/>
      </c>
      <c r="BE221" s="238" t="str">
        <f t="shared" si="252"/>
        <v/>
      </c>
      <c r="BG221" s="238" t="str">
        <f t="shared" si="253"/>
        <v/>
      </c>
      <c r="BI221" s="238" t="str">
        <f t="shared" si="254"/>
        <v/>
      </c>
      <c r="BK221" s="238" t="str">
        <f t="shared" si="255"/>
        <v/>
      </c>
      <c r="BM221" s="238" t="str">
        <f t="shared" si="256"/>
        <v/>
      </c>
      <c r="BO221" s="238" t="str">
        <f t="shared" si="257"/>
        <v/>
      </c>
      <c r="BQ221" s="238" t="str">
        <f t="shared" si="258"/>
        <v/>
      </c>
      <c r="BS221" s="238" t="str">
        <f t="shared" si="259"/>
        <v/>
      </c>
      <c r="BU221" s="238" t="str">
        <f t="shared" si="260"/>
        <v/>
      </c>
      <c r="BW221" s="238" t="str">
        <f t="shared" si="261"/>
        <v/>
      </c>
      <c r="BY221" s="238" t="str">
        <f t="shared" si="262"/>
        <v/>
      </c>
      <c r="CA221" s="238" t="str">
        <f t="shared" si="263"/>
        <v/>
      </c>
      <c r="CC221" s="238" t="str">
        <f t="shared" si="264"/>
        <v/>
      </c>
      <c r="CE221" s="238" t="str">
        <f t="shared" si="265"/>
        <v/>
      </c>
      <c r="CG221" s="238" t="str">
        <f t="shared" si="266"/>
        <v/>
      </c>
      <c r="CI221" s="238" t="str">
        <f t="shared" si="266"/>
        <v/>
      </c>
      <c r="CK221" s="238" t="str">
        <f t="shared" si="267"/>
        <v/>
      </c>
      <c r="CM221" s="238" t="str">
        <f t="shared" si="268"/>
        <v/>
      </c>
      <c r="CO221" s="238" t="str">
        <f t="shared" si="269"/>
        <v/>
      </c>
      <c r="CQ221" s="238" t="str">
        <f t="shared" si="270"/>
        <v/>
      </c>
      <c r="CS221" s="238" t="str">
        <f t="shared" si="271"/>
        <v/>
      </c>
      <c r="CU221" s="238" t="str">
        <f t="shared" si="272"/>
        <v/>
      </c>
      <c r="CW221" s="238" t="str">
        <f t="shared" si="273"/>
        <v/>
      </c>
      <c r="CY221" s="238" t="str">
        <f t="shared" si="274"/>
        <v/>
      </c>
      <c r="DA221" s="238" t="str">
        <f t="shared" si="275"/>
        <v/>
      </c>
      <c r="DC221" s="238" t="str">
        <f t="shared" si="276"/>
        <v/>
      </c>
      <c r="DE221" s="238" t="str">
        <f t="shared" si="277"/>
        <v/>
      </c>
      <c r="DG221" s="238" t="str">
        <f t="shared" si="278"/>
        <v/>
      </c>
      <c r="DI221" s="238" t="str">
        <f t="shared" si="279"/>
        <v/>
      </c>
      <c r="DK221" s="238" t="str">
        <f t="shared" si="280"/>
        <v/>
      </c>
      <c r="DM221" s="238" t="str">
        <f t="shared" si="281"/>
        <v/>
      </c>
      <c r="DO221" s="238" t="str">
        <f t="shared" si="282"/>
        <v/>
      </c>
      <c r="DQ221" s="238" t="str">
        <f t="shared" si="283"/>
        <v/>
      </c>
      <c r="DS221" s="238" t="str">
        <f t="shared" si="284"/>
        <v/>
      </c>
      <c r="DU221" s="238" t="str">
        <f t="shared" si="285"/>
        <v/>
      </c>
      <c r="DW221" s="238" t="str">
        <f t="shared" si="285"/>
        <v/>
      </c>
      <c r="DY221" s="238" t="str">
        <f t="shared" si="286"/>
        <v/>
      </c>
      <c r="EA221" s="238" t="str">
        <f t="shared" si="287"/>
        <v/>
      </c>
      <c r="EC221" s="238" t="str">
        <f t="shared" si="288"/>
        <v/>
      </c>
      <c r="EE221" s="238" t="str">
        <f t="shared" si="289"/>
        <v/>
      </c>
      <c r="EG221" s="238" t="str">
        <f t="shared" si="290"/>
        <v/>
      </c>
      <c r="EI221" s="238" t="str">
        <f t="shared" si="291"/>
        <v/>
      </c>
      <c r="EK221" s="238" t="str">
        <f t="shared" si="292"/>
        <v/>
      </c>
      <c r="EM221" s="238" t="str">
        <f t="shared" si="293"/>
        <v/>
      </c>
      <c r="EO221" s="238" t="str">
        <f t="shared" si="294"/>
        <v/>
      </c>
      <c r="EQ221" s="238" t="str">
        <f t="shared" si="295"/>
        <v/>
      </c>
      <c r="ES221" s="238" t="str">
        <f t="shared" si="296"/>
        <v/>
      </c>
      <c r="EU221" s="238" t="str">
        <f t="shared" si="297"/>
        <v/>
      </c>
      <c r="EW221" s="238" t="str">
        <f t="shared" si="298"/>
        <v/>
      </c>
      <c r="EY221" s="238" t="str">
        <f t="shared" si="299"/>
        <v/>
      </c>
      <c r="FA221" s="238" t="str">
        <f t="shared" si="300"/>
        <v/>
      </c>
      <c r="FC221" s="238" t="str">
        <f t="shared" si="301"/>
        <v/>
      </c>
      <c r="FE221" s="238" t="str">
        <f t="shared" si="302"/>
        <v/>
      </c>
      <c r="FG221" s="238" t="str">
        <f t="shared" si="303"/>
        <v/>
      </c>
    </row>
    <row r="222" spans="5:163" x14ac:dyDescent="0.25">
      <c r="E222" s="238" t="str">
        <f t="shared" si="228"/>
        <v/>
      </c>
      <c r="G222" s="238" t="str">
        <f t="shared" si="228"/>
        <v/>
      </c>
      <c r="I222" s="238" t="str">
        <f t="shared" si="229"/>
        <v/>
      </c>
      <c r="K222" s="238" t="str">
        <f t="shared" si="230"/>
        <v/>
      </c>
      <c r="M222" s="238" t="str">
        <f t="shared" si="231"/>
        <v/>
      </c>
      <c r="O222" s="238" t="str">
        <f t="shared" si="232"/>
        <v/>
      </c>
      <c r="Q222" s="238" t="str">
        <f t="shared" si="233"/>
        <v/>
      </c>
      <c r="S222" s="238" t="str">
        <f t="shared" si="234"/>
        <v/>
      </c>
      <c r="U222" s="238" t="str">
        <f t="shared" si="235"/>
        <v/>
      </c>
      <c r="W222" s="238" t="str">
        <f t="shared" si="236"/>
        <v/>
      </c>
      <c r="Y222" s="238" t="str">
        <f t="shared" si="237"/>
        <v/>
      </c>
      <c r="AA222" s="238" t="str">
        <f t="shared" si="238"/>
        <v/>
      </c>
      <c r="AC222" s="238" t="str">
        <f t="shared" si="239"/>
        <v/>
      </c>
      <c r="AE222" s="238" t="str">
        <f t="shared" si="240"/>
        <v/>
      </c>
      <c r="AG222" s="238" t="str">
        <f t="shared" si="241"/>
        <v/>
      </c>
      <c r="AI222" s="238" t="str">
        <f t="shared" si="242"/>
        <v/>
      </c>
      <c r="AK222" s="238" t="str">
        <f t="shared" si="243"/>
        <v/>
      </c>
      <c r="AM222" s="238" t="str">
        <f t="shared" si="244"/>
        <v/>
      </c>
      <c r="AO222" s="238" t="str">
        <f t="shared" si="245"/>
        <v/>
      </c>
      <c r="AQ222" s="238" t="str">
        <f t="shared" si="246"/>
        <v/>
      </c>
      <c r="AS222" s="238" t="str">
        <f t="shared" si="247"/>
        <v/>
      </c>
      <c r="AU222" s="238" t="str">
        <f t="shared" si="247"/>
        <v/>
      </c>
      <c r="AW222" s="238" t="str">
        <f t="shared" si="248"/>
        <v/>
      </c>
      <c r="AY222" s="238" t="str">
        <f t="shared" si="249"/>
        <v/>
      </c>
      <c r="BA222" s="238" t="str">
        <f t="shared" si="250"/>
        <v/>
      </c>
      <c r="BC222" s="238" t="str">
        <f t="shared" si="251"/>
        <v/>
      </c>
      <c r="BE222" s="238" t="str">
        <f t="shared" si="252"/>
        <v/>
      </c>
      <c r="BG222" s="238" t="str">
        <f t="shared" si="253"/>
        <v/>
      </c>
      <c r="BI222" s="238" t="str">
        <f t="shared" si="254"/>
        <v/>
      </c>
      <c r="BK222" s="238" t="str">
        <f t="shared" si="255"/>
        <v/>
      </c>
      <c r="BM222" s="238" t="str">
        <f t="shared" si="256"/>
        <v/>
      </c>
      <c r="BO222" s="238" t="str">
        <f t="shared" si="257"/>
        <v/>
      </c>
      <c r="BQ222" s="238" t="str">
        <f t="shared" si="258"/>
        <v/>
      </c>
      <c r="BS222" s="238" t="str">
        <f t="shared" si="259"/>
        <v/>
      </c>
      <c r="BU222" s="238" t="str">
        <f t="shared" si="260"/>
        <v/>
      </c>
      <c r="BW222" s="238" t="str">
        <f t="shared" si="261"/>
        <v/>
      </c>
      <c r="BY222" s="238" t="str">
        <f t="shared" si="262"/>
        <v/>
      </c>
      <c r="CA222" s="238" t="str">
        <f t="shared" si="263"/>
        <v/>
      </c>
      <c r="CC222" s="238" t="str">
        <f t="shared" si="264"/>
        <v/>
      </c>
      <c r="CE222" s="238" t="str">
        <f t="shared" si="265"/>
        <v/>
      </c>
      <c r="CG222" s="238" t="str">
        <f t="shared" si="266"/>
        <v/>
      </c>
      <c r="CI222" s="238" t="str">
        <f t="shared" si="266"/>
        <v/>
      </c>
      <c r="CK222" s="238" t="str">
        <f t="shared" si="267"/>
        <v/>
      </c>
      <c r="CM222" s="238" t="str">
        <f t="shared" si="268"/>
        <v/>
      </c>
      <c r="CO222" s="238" t="str">
        <f t="shared" si="269"/>
        <v/>
      </c>
      <c r="CQ222" s="238" t="str">
        <f t="shared" si="270"/>
        <v/>
      </c>
      <c r="CS222" s="238" t="str">
        <f t="shared" si="271"/>
        <v/>
      </c>
      <c r="CU222" s="238" t="str">
        <f t="shared" si="272"/>
        <v/>
      </c>
      <c r="CW222" s="238" t="str">
        <f t="shared" si="273"/>
        <v/>
      </c>
      <c r="CY222" s="238" t="str">
        <f t="shared" si="274"/>
        <v/>
      </c>
      <c r="DA222" s="238" t="str">
        <f t="shared" si="275"/>
        <v/>
      </c>
      <c r="DC222" s="238" t="str">
        <f t="shared" si="276"/>
        <v/>
      </c>
      <c r="DE222" s="238" t="str">
        <f t="shared" si="277"/>
        <v/>
      </c>
      <c r="DG222" s="238" t="str">
        <f t="shared" si="278"/>
        <v/>
      </c>
      <c r="DI222" s="238" t="str">
        <f t="shared" si="279"/>
        <v/>
      </c>
      <c r="DK222" s="238" t="str">
        <f t="shared" si="280"/>
        <v/>
      </c>
      <c r="DM222" s="238" t="str">
        <f t="shared" si="281"/>
        <v/>
      </c>
      <c r="DO222" s="238" t="str">
        <f t="shared" si="282"/>
        <v/>
      </c>
      <c r="DQ222" s="238" t="str">
        <f t="shared" si="283"/>
        <v/>
      </c>
      <c r="DS222" s="238" t="str">
        <f t="shared" si="284"/>
        <v/>
      </c>
      <c r="DU222" s="238" t="str">
        <f t="shared" si="285"/>
        <v/>
      </c>
      <c r="DW222" s="238" t="str">
        <f t="shared" si="285"/>
        <v/>
      </c>
      <c r="DY222" s="238" t="str">
        <f t="shared" si="286"/>
        <v/>
      </c>
      <c r="EA222" s="238" t="str">
        <f t="shared" si="287"/>
        <v/>
      </c>
      <c r="EC222" s="238" t="str">
        <f t="shared" si="288"/>
        <v/>
      </c>
      <c r="EE222" s="238" t="str">
        <f t="shared" si="289"/>
        <v/>
      </c>
      <c r="EG222" s="238" t="str">
        <f t="shared" si="290"/>
        <v/>
      </c>
      <c r="EI222" s="238" t="str">
        <f t="shared" si="291"/>
        <v/>
      </c>
      <c r="EK222" s="238" t="str">
        <f t="shared" si="292"/>
        <v/>
      </c>
      <c r="EM222" s="238" t="str">
        <f t="shared" si="293"/>
        <v/>
      </c>
      <c r="EO222" s="238" t="str">
        <f t="shared" si="294"/>
        <v/>
      </c>
      <c r="EQ222" s="238" t="str">
        <f t="shared" si="295"/>
        <v/>
      </c>
      <c r="ES222" s="238" t="str">
        <f t="shared" si="296"/>
        <v/>
      </c>
      <c r="EU222" s="238" t="str">
        <f t="shared" si="297"/>
        <v/>
      </c>
      <c r="EW222" s="238" t="str">
        <f t="shared" si="298"/>
        <v/>
      </c>
      <c r="EY222" s="238" t="str">
        <f t="shared" si="299"/>
        <v/>
      </c>
      <c r="FA222" s="238" t="str">
        <f t="shared" si="300"/>
        <v/>
      </c>
      <c r="FC222" s="238" t="str">
        <f t="shared" si="301"/>
        <v/>
      </c>
      <c r="FE222" s="238" t="str">
        <f t="shared" si="302"/>
        <v/>
      </c>
      <c r="FG222" s="238" t="str">
        <f t="shared" si="303"/>
        <v/>
      </c>
    </row>
    <row r="223" spans="5:163" x14ac:dyDescent="0.25">
      <c r="E223" s="238" t="str">
        <f t="shared" si="228"/>
        <v/>
      </c>
      <c r="G223" s="238" t="str">
        <f t="shared" si="228"/>
        <v/>
      </c>
      <c r="I223" s="238" t="str">
        <f t="shared" si="229"/>
        <v/>
      </c>
      <c r="K223" s="238" t="str">
        <f t="shared" si="230"/>
        <v/>
      </c>
      <c r="M223" s="238" t="str">
        <f t="shared" si="231"/>
        <v/>
      </c>
      <c r="O223" s="238" t="str">
        <f t="shared" si="232"/>
        <v/>
      </c>
      <c r="Q223" s="238" t="str">
        <f t="shared" si="233"/>
        <v/>
      </c>
      <c r="S223" s="238" t="str">
        <f t="shared" si="234"/>
        <v/>
      </c>
      <c r="U223" s="238" t="str">
        <f t="shared" si="235"/>
        <v/>
      </c>
      <c r="W223" s="238" t="str">
        <f t="shared" si="236"/>
        <v/>
      </c>
      <c r="Y223" s="238" t="str">
        <f t="shared" si="237"/>
        <v/>
      </c>
      <c r="AA223" s="238" t="str">
        <f t="shared" si="238"/>
        <v/>
      </c>
      <c r="AC223" s="238" t="str">
        <f t="shared" si="239"/>
        <v/>
      </c>
      <c r="AE223" s="238" t="str">
        <f t="shared" si="240"/>
        <v/>
      </c>
      <c r="AG223" s="238" t="str">
        <f t="shared" si="241"/>
        <v/>
      </c>
      <c r="AI223" s="238" t="str">
        <f t="shared" si="242"/>
        <v/>
      </c>
      <c r="AK223" s="238" t="str">
        <f t="shared" si="243"/>
        <v/>
      </c>
      <c r="AM223" s="238" t="str">
        <f t="shared" si="244"/>
        <v/>
      </c>
      <c r="AO223" s="238" t="str">
        <f t="shared" si="245"/>
        <v/>
      </c>
      <c r="AQ223" s="238" t="str">
        <f t="shared" si="246"/>
        <v/>
      </c>
      <c r="AS223" s="238" t="str">
        <f t="shared" si="247"/>
        <v/>
      </c>
      <c r="AU223" s="238" t="str">
        <f t="shared" si="247"/>
        <v/>
      </c>
      <c r="AW223" s="238" t="str">
        <f t="shared" si="248"/>
        <v/>
      </c>
      <c r="AY223" s="238" t="str">
        <f t="shared" si="249"/>
        <v/>
      </c>
      <c r="BA223" s="238" t="str">
        <f t="shared" si="250"/>
        <v/>
      </c>
      <c r="BC223" s="238" t="str">
        <f t="shared" si="251"/>
        <v/>
      </c>
      <c r="BE223" s="238" t="str">
        <f t="shared" si="252"/>
        <v/>
      </c>
      <c r="BG223" s="238" t="str">
        <f t="shared" si="253"/>
        <v/>
      </c>
      <c r="BI223" s="238" t="str">
        <f t="shared" si="254"/>
        <v/>
      </c>
      <c r="BK223" s="238" t="str">
        <f t="shared" si="255"/>
        <v/>
      </c>
      <c r="BM223" s="238" t="str">
        <f t="shared" si="256"/>
        <v/>
      </c>
      <c r="BO223" s="238" t="str">
        <f t="shared" si="257"/>
        <v/>
      </c>
      <c r="BQ223" s="238" t="str">
        <f t="shared" si="258"/>
        <v/>
      </c>
      <c r="BS223" s="238" t="str">
        <f t="shared" si="259"/>
        <v/>
      </c>
      <c r="BU223" s="238" t="str">
        <f t="shared" si="260"/>
        <v/>
      </c>
      <c r="BW223" s="238" t="str">
        <f t="shared" si="261"/>
        <v/>
      </c>
      <c r="BY223" s="238" t="str">
        <f t="shared" si="262"/>
        <v/>
      </c>
      <c r="CA223" s="238" t="str">
        <f t="shared" si="263"/>
        <v/>
      </c>
      <c r="CC223" s="238" t="str">
        <f t="shared" si="264"/>
        <v/>
      </c>
      <c r="CE223" s="238" t="str">
        <f t="shared" si="265"/>
        <v/>
      </c>
      <c r="CG223" s="238" t="str">
        <f t="shared" si="266"/>
        <v/>
      </c>
      <c r="CI223" s="238" t="str">
        <f t="shared" si="266"/>
        <v/>
      </c>
      <c r="CK223" s="238" t="str">
        <f t="shared" si="267"/>
        <v/>
      </c>
      <c r="CM223" s="238" t="str">
        <f t="shared" si="268"/>
        <v/>
      </c>
      <c r="CO223" s="238" t="str">
        <f t="shared" si="269"/>
        <v/>
      </c>
      <c r="CQ223" s="238" t="str">
        <f t="shared" si="270"/>
        <v/>
      </c>
      <c r="CS223" s="238" t="str">
        <f t="shared" si="271"/>
        <v/>
      </c>
      <c r="CU223" s="238" t="str">
        <f t="shared" si="272"/>
        <v/>
      </c>
      <c r="CW223" s="238" t="str">
        <f t="shared" si="273"/>
        <v/>
      </c>
      <c r="CY223" s="238" t="str">
        <f t="shared" si="274"/>
        <v/>
      </c>
      <c r="DA223" s="238" t="str">
        <f t="shared" si="275"/>
        <v/>
      </c>
      <c r="DC223" s="238" t="str">
        <f t="shared" si="276"/>
        <v/>
      </c>
      <c r="DE223" s="238" t="str">
        <f t="shared" si="277"/>
        <v/>
      </c>
      <c r="DG223" s="238" t="str">
        <f t="shared" si="278"/>
        <v/>
      </c>
      <c r="DI223" s="238" t="str">
        <f t="shared" si="279"/>
        <v/>
      </c>
      <c r="DK223" s="238" t="str">
        <f t="shared" si="280"/>
        <v/>
      </c>
      <c r="DM223" s="238" t="str">
        <f t="shared" si="281"/>
        <v/>
      </c>
      <c r="DO223" s="238" t="str">
        <f t="shared" si="282"/>
        <v/>
      </c>
      <c r="DQ223" s="238" t="str">
        <f t="shared" si="283"/>
        <v/>
      </c>
      <c r="DS223" s="238" t="str">
        <f t="shared" si="284"/>
        <v/>
      </c>
      <c r="DU223" s="238" t="str">
        <f t="shared" si="285"/>
        <v/>
      </c>
      <c r="DW223" s="238" t="str">
        <f t="shared" si="285"/>
        <v/>
      </c>
      <c r="DY223" s="238" t="str">
        <f t="shared" si="286"/>
        <v/>
      </c>
      <c r="EA223" s="238" t="str">
        <f t="shared" si="287"/>
        <v/>
      </c>
      <c r="EC223" s="238" t="str">
        <f t="shared" si="288"/>
        <v/>
      </c>
      <c r="EE223" s="238" t="str">
        <f t="shared" si="289"/>
        <v/>
      </c>
      <c r="EG223" s="238" t="str">
        <f t="shared" si="290"/>
        <v/>
      </c>
      <c r="EI223" s="238" t="str">
        <f t="shared" si="291"/>
        <v/>
      </c>
      <c r="EK223" s="238" t="str">
        <f t="shared" si="292"/>
        <v/>
      </c>
      <c r="EM223" s="238" t="str">
        <f t="shared" si="293"/>
        <v/>
      </c>
      <c r="EO223" s="238" t="str">
        <f t="shared" si="294"/>
        <v/>
      </c>
      <c r="EQ223" s="238" t="str">
        <f t="shared" si="295"/>
        <v/>
      </c>
      <c r="ES223" s="238" t="str">
        <f t="shared" si="296"/>
        <v/>
      </c>
      <c r="EU223" s="238" t="str">
        <f t="shared" si="297"/>
        <v/>
      </c>
      <c r="EW223" s="238" t="str">
        <f t="shared" si="298"/>
        <v/>
      </c>
      <c r="EY223" s="238" t="str">
        <f t="shared" si="299"/>
        <v/>
      </c>
      <c r="FA223" s="238" t="str">
        <f t="shared" si="300"/>
        <v/>
      </c>
      <c r="FC223" s="238" t="str">
        <f t="shared" si="301"/>
        <v/>
      </c>
      <c r="FE223" s="238" t="str">
        <f t="shared" si="302"/>
        <v/>
      </c>
      <c r="FG223" s="238" t="str">
        <f t="shared" si="303"/>
        <v/>
      </c>
    </row>
    <row r="224" spans="5:163" x14ac:dyDescent="0.25">
      <c r="E224" s="238" t="str">
        <f t="shared" si="228"/>
        <v/>
      </c>
      <c r="G224" s="238" t="str">
        <f t="shared" si="228"/>
        <v/>
      </c>
      <c r="I224" s="238" t="str">
        <f t="shared" si="229"/>
        <v/>
      </c>
      <c r="K224" s="238" t="str">
        <f t="shared" si="230"/>
        <v/>
      </c>
      <c r="M224" s="238" t="str">
        <f t="shared" si="231"/>
        <v/>
      </c>
      <c r="O224" s="238" t="str">
        <f t="shared" si="232"/>
        <v/>
      </c>
      <c r="Q224" s="238" t="str">
        <f t="shared" si="233"/>
        <v/>
      </c>
      <c r="S224" s="238" t="str">
        <f t="shared" si="234"/>
        <v/>
      </c>
      <c r="U224" s="238" t="str">
        <f t="shared" si="235"/>
        <v/>
      </c>
      <c r="W224" s="238" t="str">
        <f t="shared" si="236"/>
        <v/>
      </c>
      <c r="Y224" s="238" t="str">
        <f t="shared" si="237"/>
        <v/>
      </c>
      <c r="AA224" s="238" t="str">
        <f t="shared" si="238"/>
        <v/>
      </c>
      <c r="AC224" s="238" t="str">
        <f t="shared" si="239"/>
        <v/>
      </c>
      <c r="AE224" s="238" t="str">
        <f t="shared" si="240"/>
        <v/>
      </c>
      <c r="AG224" s="238" t="str">
        <f t="shared" si="241"/>
        <v/>
      </c>
      <c r="AI224" s="238" t="str">
        <f t="shared" si="242"/>
        <v/>
      </c>
      <c r="AK224" s="238" t="str">
        <f t="shared" si="243"/>
        <v/>
      </c>
      <c r="AM224" s="238" t="str">
        <f t="shared" si="244"/>
        <v/>
      </c>
      <c r="AO224" s="238" t="str">
        <f t="shared" si="245"/>
        <v/>
      </c>
      <c r="AQ224" s="238" t="str">
        <f t="shared" si="246"/>
        <v/>
      </c>
      <c r="AS224" s="238" t="str">
        <f t="shared" si="247"/>
        <v/>
      </c>
      <c r="AU224" s="238" t="str">
        <f t="shared" si="247"/>
        <v/>
      </c>
      <c r="AW224" s="238" t="str">
        <f t="shared" si="248"/>
        <v/>
      </c>
      <c r="AY224" s="238" t="str">
        <f t="shared" si="249"/>
        <v/>
      </c>
      <c r="BA224" s="238" t="str">
        <f t="shared" si="250"/>
        <v/>
      </c>
      <c r="BC224" s="238" t="str">
        <f t="shared" si="251"/>
        <v/>
      </c>
      <c r="BE224" s="238" t="str">
        <f t="shared" si="252"/>
        <v/>
      </c>
      <c r="BG224" s="238" t="str">
        <f t="shared" si="253"/>
        <v/>
      </c>
      <c r="BI224" s="238" t="str">
        <f t="shared" si="254"/>
        <v/>
      </c>
      <c r="BK224" s="238" t="str">
        <f t="shared" si="255"/>
        <v/>
      </c>
      <c r="BM224" s="238" t="str">
        <f t="shared" si="256"/>
        <v/>
      </c>
      <c r="BO224" s="238" t="str">
        <f t="shared" si="257"/>
        <v/>
      </c>
      <c r="BQ224" s="238" t="str">
        <f t="shared" si="258"/>
        <v/>
      </c>
      <c r="BS224" s="238" t="str">
        <f t="shared" si="259"/>
        <v/>
      </c>
      <c r="BU224" s="238" t="str">
        <f t="shared" si="260"/>
        <v/>
      </c>
      <c r="BW224" s="238" t="str">
        <f t="shared" si="261"/>
        <v/>
      </c>
      <c r="BY224" s="238" t="str">
        <f t="shared" si="262"/>
        <v/>
      </c>
      <c r="CA224" s="238" t="str">
        <f t="shared" si="263"/>
        <v/>
      </c>
      <c r="CC224" s="238" t="str">
        <f t="shared" si="264"/>
        <v/>
      </c>
      <c r="CE224" s="238" t="str">
        <f t="shared" si="265"/>
        <v/>
      </c>
      <c r="CG224" s="238" t="str">
        <f t="shared" si="266"/>
        <v/>
      </c>
      <c r="CI224" s="238" t="str">
        <f t="shared" si="266"/>
        <v/>
      </c>
      <c r="CK224" s="238" t="str">
        <f t="shared" si="267"/>
        <v/>
      </c>
      <c r="CM224" s="238" t="str">
        <f t="shared" si="268"/>
        <v/>
      </c>
      <c r="CO224" s="238" t="str">
        <f t="shared" si="269"/>
        <v/>
      </c>
      <c r="CQ224" s="238" t="str">
        <f t="shared" si="270"/>
        <v/>
      </c>
      <c r="CS224" s="238" t="str">
        <f t="shared" si="271"/>
        <v/>
      </c>
      <c r="CU224" s="238" t="str">
        <f t="shared" si="272"/>
        <v/>
      </c>
      <c r="CW224" s="238" t="str">
        <f t="shared" si="273"/>
        <v/>
      </c>
      <c r="CY224" s="238" t="str">
        <f t="shared" si="274"/>
        <v/>
      </c>
      <c r="DA224" s="238" t="str">
        <f t="shared" si="275"/>
        <v/>
      </c>
      <c r="DC224" s="238" t="str">
        <f t="shared" si="276"/>
        <v/>
      </c>
      <c r="DE224" s="238" t="str">
        <f t="shared" si="277"/>
        <v/>
      </c>
      <c r="DG224" s="238" t="str">
        <f t="shared" si="278"/>
        <v/>
      </c>
      <c r="DI224" s="238" t="str">
        <f t="shared" si="279"/>
        <v/>
      </c>
      <c r="DK224" s="238" t="str">
        <f t="shared" si="280"/>
        <v/>
      </c>
      <c r="DM224" s="238" t="str">
        <f t="shared" si="281"/>
        <v/>
      </c>
      <c r="DO224" s="238" t="str">
        <f t="shared" si="282"/>
        <v/>
      </c>
      <c r="DQ224" s="238" t="str">
        <f t="shared" si="283"/>
        <v/>
      </c>
      <c r="DS224" s="238" t="str">
        <f t="shared" si="284"/>
        <v/>
      </c>
      <c r="DU224" s="238" t="str">
        <f t="shared" si="285"/>
        <v/>
      </c>
      <c r="DW224" s="238" t="str">
        <f t="shared" si="285"/>
        <v/>
      </c>
      <c r="DY224" s="238" t="str">
        <f t="shared" si="286"/>
        <v/>
      </c>
      <c r="EA224" s="238" t="str">
        <f t="shared" si="287"/>
        <v/>
      </c>
      <c r="EC224" s="238" t="str">
        <f t="shared" si="288"/>
        <v/>
      </c>
      <c r="EE224" s="238" t="str">
        <f t="shared" si="289"/>
        <v/>
      </c>
      <c r="EG224" s="238" t="str">
        <f t="shared" si="290"/>
        <v/>
      </c>
      <c r="EI224" s="238" t="str">
        <f t="shared" si="291"/>
        <v/>
      </c>
      <c r="EK224" s="238" t="str">
        <f t="shared" si="292"/>
        <v/>
      </c>
      <c r="EM224" s="238" t="str">
        <f t="shared" si="293"/>
        <v/>
      </c>
      <c r="EO224" s="238" t="str">
        <f t="shared" si="294"/>
        <v/>
      </c>
      <c r="EQ224" s="238" t="str">
        <f t="shared" si="295"/>
        <v/>
      </c>
      <c r="ES224" s="238" t="str">
        <f t="shared" si="296"/>
        <v/>
      </c>
      <c r="EU224" s="238" t="str">
        <f t="shared" si="297"/>
        <v/>
      </c>
      <c r="EW224" s="238" t="str">
        <f t="shared" si="298"/>
        <v/>
      </c>
      <c r="EY224" s="238" t="str">
        <f t="shared" si="299"/>
        <v/>
      </c>
      <c r="FA224" s="238" t="str">
        <f t="shared" si="300"/>
        <v/>
      </c>
      <c r="FC224" s="238" t="str">
        <f t="shared" si="301"/>
        <v/>
      </c>
      <c r="FE224" s="238" t="str">
        <f t="shared" si="302"/>
        <v/>
      </c>
      <c r="FG224" s="238" t="str">
        <f t="shared" si="303"/>
        <v/>
      </c>
    </row>
    <row r="225" spans="5:163" x14ac:dyDescent="0.25">
      <c r="E225" s="238" t="str">
        <f t="shared" si="228"/>
        <v/>
      </c>
      <c r="G225" s="238" t="str">
        <f t="shared" si="228"/>
        <v/>
      </c>
      <c r="I225" s="238" t="str">
        <f t="shared" si="229"/>
        <v/>
      </c>
      <c r="K225" s="238" t="str">
        <f t="shared" si="230"/>
        <v/>
      </c>
      <c r="M225" s="238" t="str">
        <f t="shared" si="231"/>
        <v/>
      </c>
      <c r="O225" s="238" t="str">
        <f t="shared" si="232"/>
        <v/>
      </c>
      <c r="Q225" s="238" t="str">
        <f t="shared" si="233"/>
        <v/>
      </c>
      <c r="S225" s="238" t="str">
        <f t="shared" si="234"/>
        <v/>
      </c>
      <c r="U225" s="238" t="str">
        <f t="shared" si="235"/>
        <v/>
      </c>
      <c r="W225" s="238" t="str">
        <f t="shared" si="236"/>
        <v/>
      </c>
      <c r="Y225" s="238" t="str">
        <f t="shared" si="237"/>
        <v/>
      </c>
      <c r="AA225" s="238" t="str">
        <f t="shared" si="238"/>
        <v/>
      </c>
      <c r="AC225" s="238" t="str">
        <f t="shared" si="239"/>
        <v/>
      </c>
      <c r="AE225" s="238" t="str">
        <f t="shared" si="240"/>
        <v/>
      </c>
      <c r="AG225" s="238" t="str">
        <f t="shared" si="241"/>
        <v/>
      </c>
      <c r="AI225" s="238" t="str">
        <f t="shared" si="242"/>
        <v/>
      </c>
      <c r="AK225" s="238" t="str">
        <f t="shared" si="243"/>
        <v/>
      </c>
      <c r="AM225" s="238" t="str">
        <f t="shared" si="244"/>
        <v/>
      </c>
      <c r="AO225" s="238" t="str">
        <f t="shared" si="245"/>
        <v/>
      </c>
      <c r="AQ225" s="238" t="str">
        <f t="shared" si="246"/>
        <v/>
      </c>
      <c r="AS225" s="238" t="str">
        <f t="shared" si="247"/>
        <v/>
      </c>
      <c r="AU225" s="238" t="str">
        <f t="shared" si="247"/>
        <v/>
      </c>
      <c r="AW225" s="238" t="str">
        <f t="shared" si="248"/>
        <v/>
      </c>
      <c r="AY225" s="238" t="str">
        <f t="shared" si="249"/>
        <v/>
      </c>
      <c r="BA225" s="238" t="str">
        <f t="shared" si="250"/>
        <v/>
      </c>
      <c r="BC225" s="238" t="str">
        <f t="shared" si="251"/>
        <v/>
      </c>
      <c r="BE225" s="238" t="str">
        <f t="shared" si="252"/>
        <v/>
      </c>
      <c r="BG225" s="238" t="str">
        <f t="shared" si="253"/>
        <v/>
      </c>
      <c r="BI225" s="238" t="str">
        <f t="shared" si="254"/>
        <v/>
      </c>
      <c r="BK225" s="238" t="str">
        <f t="shared" si="255"/>
        <v/>
      </c>
      <c r="BM225" s="238" t="str">
        <f t="shared" si="256"/>
        <v/>
      </c>
      <c r="BO225" s="238" t="str">
        <f t="shared" si="257"/>
        <v/>
      </c>
      <c r="BQ225" s="238" t="str">
        <f t="shared" si="258"/>
        <v/>
      </c>
      <c r="BS225" s="238" t="str">
        <f t="shared" si="259"/>
        <v/>
      </c>
      <c r="BU225" s="238" t="str">
        <f t="shared" si="260"/>
        <v/>
      </c>
      <c r="BW225" s="238" t="str">
        <f t="shared" si="261"/>
        <v/>
      </c>
      <c r="BY225" s="238" t="str">
        <f t="shared" si="262"/>
        <v/>
      </c>
      <c r="CA225" s="238" t="str">
        <f t="shared" si="263"/>
        <v/>
      </c>
      <c r="CC225" s="238" t="str">
        <f t="shared" si="264"/>
        <v/>
      </c>
      <c r="CE225" s="238" t="str">
        <f t="shared" si="265"/>
        <v/>
      </c>
      <c r="CG225" s="238" t="str">
        <f t="shared" si="266"/>
        <v/>
      </c>
      <c r="CI225" s="238" t="str">
        <f t="shared" si="266"/>
        <v/>
      </c>
      <c r="CK225" s="238" t="str">
        <f t="shared" si="267"/>
        <v/>
      </c>
      <c r="CM225" s="238" t="str">
        <f t="shared" si="268"/>
        <v/>
      </c>
      <c r="CO225" s="238" t="str">
        <f t="shared" si="269"/>
        <v/>
      </c>
      <c r="CQ225" s="238" t="str">
        <f t="shared" si="270"/>
        <v/>
      </c>
      <c r="CS225" s="238" t="str">
        <f t="shared" si="271"/>
        <v/>
      </c>
      <c r="CU225" s="238" t="str">
        <f t="shared" si="272"/>
        <v/>
      </c>
      <c r="CW225" s="238" t="str">
        <f t="shared" si="273"/>
        <v/>
      </c>
      <c r="CY225" s="238" t="str">
        <f t="shared" si="274"/>
        <v/>
      </c>
      <c r="DA225" s="238" t="str">
        <f t="shared" si="275"/>
        <v/>
      </c>
      <c r="DC225" s="238" t="str">
        <f t="shared" si="276"/>
        <v/>
      </c>
      <c r="DE225" s="238" t="str">
        <f t="shared" si="277"/>
        <v/>
      </c>
      <c r="DG225" s="238" t="str">
        <f t="shared" si="278"/>
        <v/>
      </c>
      <c r="DI225" s="238" t="str">
        <f t="shared" si="279"/>
        <v/>
      </c>
      <c r="DK225" s="238" t="str">
        <f t="shared" si="280"/>
        <v/>
      </c>
      <c r="DM225" s="238" t="str">
        <f t="shared" si="281"/>
        <v/>
      </c>
      <c r="DO225" s="238" t="str">
        <f t="shared" si="282"/>
        <v/>
      </c>
      <c r="DQ225" s="238" t="str">
        <f t="shared" si="283"/>
        <v/>
      </c>
      <c r="DS225" s="238" t="str">
        <f t="shared" si="284"/>
        <v/>
      </c>
      <c r="DU225" s="238" t="str">
        <f t="shared" si="285"/>
        <v/>
      </c>
      <c r="DW225" s="238" t="str">
        <f t="shared" si="285"/>
        <v/>
      </c>
      <c r="DY225" s="238" t="str">
        <f t="shared" si="286"/>
        <v/>
      </c>
      <c r="EA225" s="238" t="str">
        <f t="shared" si="287"/>
        <v/>
      </c>
      <c r="EC225" s="238" t="str">
        <f t="shared" si="288"/>
        <v/>
      </c>
      <c r="EE225" s="238" t="str">
        <f t="shared" si="289"/>
        <v/>
      </c>
      <c r="EG225" s="238" t="str">
        <f t="shared" si="290"/>
        <v/>
      </c>
      <c r="EI225" s="238" t="str">
        <f t="shared" si="291"/>
        <v/>
      </c>
      <c r="EK225" s="238" t="str">
        <f t="shared" si="292"/>
        <v/>
      </c>
      <c r="EM225" s="238" t="str">
        <f t="shared" si="293"/>
        <v/>
      </c>
      <c r="EO225" s="238" t="str">
        <f t="shared" si="294"/>
        <v/>
      </c>
      <c r="EQ225" s="238" t="str">
        <f t="shared" si="295"/>
        <v/>
      </c>
      <c r="ES225" s="238" t="str">
        <f t="shared" si="296"/>
        <v/>
      </c>
      <c r="EU225" s="238" t="str">
        <f t="shared" si="297"/>
        <v/>
      </c>
      <c r="EW225" s="238" t="str">
        <f t="shared" si="298"/>
        <v/>
      </c>
      <c r="EY225" s="238" t="str">
        <f t="shared" si="299"/>
        <v/>
      </c>
      <c r="FA225" s="238" t="str">
        <f t="shared" si="300"/>
        <v/>
      </c>
      <c r="FC225" s="238" t="str">
        <f t="shared" si="301"/>
        <v/>
      </c>
      <c r="FE225" s="238" t="str">
        <f t="shared" si="302"/>
        <v/>
      </c>
      <c r="FG225" s="238" t="str">
        <f t="shared" si="303"/>
        <v/>
      </c>
    </row>
    <row r="226" spans="5:163" x14ac:dyDescent="0.25">
      <c r="E226" s="238" t="str">
        <f t="shared" si="228"/>
        <v/>
      </c>
      <c r="G226" s="238" t="str">
        <f t="shared" si="228"/>
        <v/>
      </c>
      <c r="I226" s="238" t="str">
        <f t="shared" si="229"/>
        <v/>
      </c>
      <c r="K226" s="238" t="str">
        <f t="shared" si="230"/>
        <v/>
      </c>
      <c r="M226" s="238" t="str">
        <f t="shared" si="231"/>
        <v/>
      </c>
      <c r="O226" s="238" t="str">
        <f t="shared" si="232"/>
        <v/>
      </c>
      <c r="Q226" s="238" t="str">
        <f t="shared" si="233"/>
        <v/>
      </c>
      <c r="S226" s="238" t="str">
        <f t="shared" si="234"/>
        <v/>
      </c>
      <c r="U226" s="238" t="str">
        <f t="shared" si="235"/>
        <v/>
      </c>
      <c r="W226" s="238" t="str">
        <f t="shared" si="236"/>
        <v/>
      </c>
      <c r="Y226" s="238" t="str">
        <f t="shared" si="237"/>
        <v/>
      </c>
      <c r="AA226" s="238" t="str">
        <f t="shared" si="238"/>
        <v/>
      </c>
      <c r="AC226" s="238" t="str">
        <f t="shared" si="239"/>
        <v/>
      </c>
      <c r="AE226" s="238" t="str">
        <f t="shared" si="240"/>
        <v/>
      </c>
      <c r="AG226" s="238" t="str">
        <f t="shared" si="241"/>
        <v/>
      </c>
      <c r="AI226" s="238" t="str">
        <f t="shared" si="242"/>
        <v/>
      </c>
      <c r="AK226" s="238" t="str">
        <f t="shared" si="243"/>
        <v/>
      </c>
      <c r="AM226" s="238" t="str">
        <f t="shared" si="244"/>
        <v/>
      </c>
      <c r="AO226" s="238" t="str">
        <f t="shared" si="245"/>
        <v/>
      </c>
      <c r="AQ226" s="238" t="str">
        <f t="shared" si="246"/>
        <v/>
      </c>
      <c r="AS226" s="238" t="str">
        <f t="shared" si="247"/>
        <v/>
      </c>
      <c r="AU226" s="238" t="str">
        <f t="shared" si="247"/>
        <v/>
      </c>
      <c r="AW226" s="238" t="str">
        <f t="shared" si="248"/>
        <v/>
      </c>
      <c r="AY226" s="238" t="str">
        <f t="shared" si="249"/>
        <v/>
      </c>
      <c r="BA226" s="238" t="str">
        <f t="shared" si="250"/>
        <v/>
      </c>
      <c r="BC226" s="238" t="str">
        <f t="shared" si="251"/>
        <v/>
      </c>
      <c r="BE226" s="238" t="str">
        <f t="shared" si="252"/>
        <v/>
      </c>
      <c r="BG226" s="238" t="str">
        <f t="shared" si="253"/>
        <v/>
      </c>
      <c r="BI226" s="238" t="str">
        <f t="shared" si="254"/>
        <v/>
      </c>
      <c r="BK226" s="238" t="str">
        <f t="shared" si="255"/>
        <v/>
      </c>
      <c r="BM226" s="238" t="str">
        <f t="shared" si="256"/>
        <v/>
      </c>
      <c r="BO226" s="238" t="str">
        <f t="shared" si="257"/>
        <v/>
      </c>
      <c r="BQ226" s="238" t="str">
        <f t="shared" si="258"/>
        <v/>
      </c>
      <c r="BS226" s="238" t="str">
        <f t="shared" si="259"/>
        <v/>
      </c>
      <c r="BU226" s="238" t="str">
        <f t="shared" si="260"/>
        <v/>
      </c>
      <c r="BW226" s="238" t="str">
        <f t="shared" si="261"/>
        <v/>
      </c>
      <c r="BY226" s="238" t="str">
        <f t="shared" si="262"/>
        <v/>
      </c>
      <c r="CA226" s="238" t="str">
        <f t="shared" si="263"/>
        <v/>
      </c>
      <c r="CC226" s="238" t="str">
        <f t="shared" si="264"/>
        <v/>
      </c>
      <c r="CE226" s="238" t="str">
        <f t="shared" si="265"/>
        <v/>
      </c>
      <c r="CG226" s="238" t="str">
        <f t="shared" si="266"/>
        <v/>
      </c>
      <c r="CI226" s="238" t="str">
        <f t="shared" si="266"/>
        <v/>
      </c>
      <c r="CK226" s="238" t="str">
        <f t="shared" si="267"/>
        <v/>
      </c>
      <c r="CM226" s="238" t="str">
        <f t="shared" si="268"/>
        <v/>
      </c>
      <c r="CO226" s="238" t="str">
        <f t="shared" si="269"/>
        <v/>
      </c>
      <c r="CQ226" s="238" t="str">
        <f t="shared" si="270"/>
        <v/>
      </c>
      <c r="CS226" s="238" t="str">
        <f t="shared" si="271"/>
        <v/>
      </c>
      <c r="CU226" s="238" t="str">
        <f t="shared" si="272"/>
        <v/>
      </c>
      <c r="CW226" s="238" t="str">
        <f t="shared" si="273"/>
        <v/>
      </c>
      <c r="CY226" s="238" t="str">
        <f t="shared" si="274"/>
        <v/>
      </c>
      <c r="DA226" s="238" t="str">
        <f t="shared" si="275"/>
        <v/>
      </c>
      <c r="DC226" s="238" t="str">
        <f t="shared" si="276"/>
        <v/>
      </c>
      <c r="DE226" s="238" t="str">
        <f t="shared" si="277"/>
        <v/>
      </c>
      <c r="DG226" s="238" t="str">
        <f t="shared" si="278"/>
        <v/>
      </c>
      <c r="DI226" s="238" t="str">
        <f t="shared" si="279"/>
        <v/>
      </c>
      <c r="DK226" s="238" t="str">
        <f t="shared" si="280"/>
        <v/>
      </c>
      <c r="DM226" s="238" t="str">
        <f t="shared" si="281"/>
        <v/>
      </c>
      <c r="DO226" s="238" t="str">
        <f t="shared" si="282"/>
        <v/>
      </c>
      <c r="DQ226" s="238" t="str">
        <f t="shared" si="283"/>
        <v/>
      </c>
      <c r="DS226" s="238" t="str">
        <f t="shared" si="284"/>
        <v/>
      </c>
      <c r="DU226" s="238" t="str">
        <f t="shared" si="285"/>
        <v/>
      </c>
      <c r="DW226" s="238" t="str">
        <f t="shared" si="285"/>
        <v/>
      </c>
      <c r="DY226" s="238" t="str">
        <f t="shared" si="286"/>
        <v/>
      </c>
      <c r="EA226" s="238" t="str">
        <f t="shared" si="287"/>
        <v/>
      </c>
      <c r="EC226" s="238" t="str">
        <f t="shared" si="288"/>
        <v/>
      </c>
      <c r="EE226" s="238" t="str">
        <f t="shared" si="289"/>
        <v/>
      </c>
      <c r="EG226" s="238" t="str">
        <f t="shared" si="290"/>
        <v/>
      </c>
      <c r="EI226" s="238" t="str">
        <f t="shared" si="291"/>
        <v/>
      </c>
      <c r="EK226" s="238" t="str">
        <f t="shared" si="292"/>
        <v/>
      </c>
      <c r="EM226" s="238" t="str">
        <f t="shared" si="293"/>
        <v/>
      </c>
      <c r="EO226" s="238" t="str">
        <f t="shared" si="294"/>
        <v/>
      </c>
      <c r="EQ226" s="238" t="str">
        <f t="shared" si="295"/>
        <v/>
      </c>
      <c r="ES226" s="238" t="str">
        <f t="shared" si="296"/>
        <v/>
      </c>
      <c r="EU226" s="238" t="str">
        <f t="shared" si="297"/>
        <v/>
      </c>
      <c r="EW226" s="238" t="str">
        <f t="shared" si="298"/>
        <v/>
      </c>
      <c r="EY226" s="238" t="str">
        <f t="shared" si="299"/>
        <v/>
      </c>
      <c r="FA226" s="238" t="str">
        <f t="shared" si="300"/>
        <v/>
      </c>
      <c r="FC226" s="238" t="str">
        <f t="shared" si="301"/>
        <v/>
      </c>
      <c r="FE226" s="238" t="str">
        <f t="shared" si="302"/>
        <v/>
      </c>
      <c r="FG226" s="238" t="str">
        <f t="shared" si="303"/>
        <v/>
      </c>
    </row>
    <row r="227" spans="5:163" x14ac:dyDescent="0.25">
      <c r="E227" s="238" t="str">
        <f t="shared" si="228"/>
        <v/>
      </c>
      <c r="G227" s="238" t="str">
        <f t="shared" si="228"/>
        <v/>
      </c>
      <c r="I227" s="238" t="str">
        <f t="shared" si="229"/>
        <v/>
      </c>
      <c r="K227" s="238" t="str">
        <f t="shared" si="230"/>
        <v/>
      </c>
      <c r="M227" s="238" t="str">
        <f t="shared" si="231"/>
        <v/>
      </c>
      <c r="O227" s="238" t="str">
        <f t="shared" si="232"/>
        <v/>
      </c>
      <c r="Q227" s="238" t="str">
        <f t="shared" si="233"/>
        <v/>
      </c>
      <c r="S227" s="238" t="str">
        <f t="shared" si="234"/>
        <v/>
      </c>
      <c r="U227" s="238" t="str">
        <f t="shared" si="235"/>
        <v/>
      </c>
      <c r="W227" s="238" t="str">
        <f t="shared" si="236"/>
        <v/>
      </c>
      <c r="Y227" s="238" t="str">
        <f t="shared" si="237"/>
        <v/>
      </c>
      <c r="AA227" s="238" t="str">
        <f t="shared" si="238"/>
        <v/>
      </c>
      <c r="AC227" s="238" t="str">
        <f t="shared" si="239"/>
        <v/>
      </c>
      <c r="AE227" s="238" t="str">
        <f t="shared" si="240"/>
        <v/>
      </c>
      <c r="AG227" s="238" t="str">
        <f t="shared" si="241"/>
        <v/>
      </c>
      <c r="AI227" s="238" t="str">
        <f t="shared" si="242"/>
        <v/>
      </c>
      <c r="AK227" s="238" t="str">
        <f t="shared" si="243"/>
        <v/>
      </c>
      <c r="AM227" s="238" t="str">
        <f t="shared" si="244"/>
        <v/>
      </c>
      <c r="AO227" s="238" t="str">
        <f t="shared" si="245"/>
        <v/>
      </c>
      <c r="AQ227" s="238" t="str">
        <f t="shared" si="246"/>
        <v/>
      </c>
      <c r="AS227" s="238" t="str">
        <f t="shared" si="247"/>
        <v/>
      </c>
      <c r="AU227" s="238" t="str">
        <f t="shared" si="247"/>
        <v/>
      </c>
      <c r="AW227" s="238" t="str">
        <f t="shared" si="248"/>
        <v/>
      </c>
      <c r="AY227" s="238" t="str">
        <f t="shared" si="249"/>
        <v/>
      </c>
      <c r="BA227" s="238" t="str">
        <f t="shared" si="250"/>
        <v/>
      </c>
      <c r="BC227" s="238" t="str">
        <f t="shared" si="251"/>
        <v/>
      </c>
      <c r="BE227" s="238" t="str">
        <f t="shared" si="252"/>
        <v/>
      </c>
      <c r="BG227" s="238" t="str">
        <f t="shared" si="253"/>
        <v/>
      </c>
      <c r="BI227" s="238" t="str">
        <f t="shared" si="254"/>
        <v/>
      </c>
      <c r="BK227" s="238" t="str">
        <f t="shared" si="255"/>
        <v/>
      </c>
      <c r="BM227" s="238" t="str">
        <f t="shared" si="256"/>
        <v/>
      </c>
      <c r="BO227" s="238" t="str">
        <f t="shared" si="257"/>
        <v/>
      </c>
      <c r="BQ227" s="238" t="str">
        <f t="shared" si="258"/>
        <v/>
      </c>
      <c r="BS227" s="238" t="str">
        <f t="shared" si="259"/>
        <v/>
      </c>
      <c r="BU227" s="238" t="str">
        <f t="shared" si="260"/>
        <v/>
      </c>
      <c r="BW227" s="238" t="str">
        <f t="shared" si="261"/>
        <v/>
      </c>
      <c r="BY227" s="238" t="str">
        <f t="shared" si="262"/>
        <v/>
      </c>
      <c r="CA227" s="238" t="str">
        <f t="shared" si="263"/>
        <v/>
      </c>
      <c r="CC227" s="238" t="str">
        <f t="shared" si="264"/>
        <v/>
      </c>
      <c r="CE227" s="238" t="str">
        <f t="shared" si="265"/>
        <v/>
      </c>
      <c r="CG227" s="238" t="str">
        <f t="shared" si="266"/>
        <v/>
      </c>
      <c r="CI227" s="238" t="str">
        <f t="shared" si="266"/>
        <v/>
      </c>
      <c r="CK227" s="238" t="str">
        <f t="shared" si="267"/>
        <v/>
      </c>
      <c r="CM227" s="238" t="str">
        <f t="shared" si="268"/>
        <v/>
      </c>
      <c r="CO227" s="238" t="str">
        <f t="shared" si="269"/>
        <v/>
      </c>
      <c r="CQ227" s="238" t="str">
        <f t="shared" si="270"/>
        <v/>
      </c>
      <c r="CS227" s="238" t="str">
        <f t="shared" si="271"/>
        <v/>
      </c>
      <c r="CU227" s="238" t="str">
        <f t="shared" si="272"/>
        <v/>
      </c>
      <c r="CW227" s="238" t="str">
        <f t="shared" si="273"/>
        <v/>
      </c>
      <c r="CY227" s="238" t="str">
        <f t="shared" si="274"/>
        <v/>
      </c>
      <c r="DA227" s="238" t="str">
        <f t="shared" si="275"/>
        <v/>
      </c>
      <c r="DC227" s="238" t="str">
        <f t="shared" si="276"/>
        <v/>
      </c>
      <c r="DE227" s="238" t="str">
        <f t="shared" si="277"/>
        <v/>
      </c>
      <c r="DG227" s="238" t="str">
        <f t="shared" si="278"/>
        <v/>
      </c>
      <c r="DI227" s="238" t="str">
        <f t="shared" si="279"/>
        <v/>
      </c>
      <c r="DK227" s="238" t="str">
        <f t="shared" si="280"/>
        <v/>
      </c>
      <c r="DM227" s="238" t="str">
        <f t="shared" si="281"/>
        <v/>
      </c>
      <c r="DO227" s="238" t="str">
        <f t="shared" si="282"/>
        <v/>
      </c>
      <c r="DQ227" s="238" t="str">
        <f t="shared" si="283"/>
        <v/>
      </c>
      <c r="DS227" s="238" t="str">
        <f t="shared" si="284"/>
        <v/>
      </c>
      <c r="DU227" s="238" t="str">
        <f t="shared" si="285"/>
        <v/>
      </c>
      <c r="DW227" s="238" t="str">
        <f t="shared" si="285"/>
        <v/>
      </c>
      <c r="DY227" s="238" t="str">
        <f t="shared" si="286"/>
        <v/>
      </c>
      <c r="EA227" s="238" t="str">
        <f t="shared" si="287"/>
        <v/>
      </c>
      <c r="EC227" s="238" t="str">
        <f t="shared" si="288"/>
        <v/>
      </c>
      <c r="EE227" s="238" t="str">
        <f t="shared" si="289"/>
        <v/>
      </c>
      <c r="EG227" s="238" t="str">
        <f t="shared" si="290"/>
        <v/>
      </c>
      <c r="EI227" s="238" t="str">
        <f t="shared" si="291"/>
        <v/>
      </c>
      <c r="EK227" s="238" t="str">
        <f t="shared" si="292"/>
        <v/>
      </c>
      <c r="EM227" s="238" t="str">
        <f t="shared" si="293"/>
        <v/>
      </c>
      <c r="EO227" s="238" t="str">
        <f t="shared" si="294"/>
        <v/>
      </c>
      <c r="EQ227" s="238" t="str">
        <f t="shared" si="295"/>
        <v/>
      </c>
      <c r="ES227" s="238" t="str">
        <f t="shared" si="296"/>
        <v/>
      </c>
      <c r="EU227" s="238" t="str">
        <f t="shared" si="297"/>
        <v/>
      </c>
      <c r="EW227" s="238" t="str">
        <f t="shared" si="298"/>
        <v/>
      </c>
      <c r="EY227" s="238" t="str">
        <f t="shared" si="299"/>
        <v/>
      </c>
      <c r="FA227" s="238" t="str">
        <f t="shared" si="300"/>
        <v/>
      </c>
      <c r="FC227" s="238" t="str">
        <f t="shared" si="301"/>
        <v/>
      </c>
      <c r="FE227" s="238" t="str">
        <f t="shared" si="302"/>
        <v/>
      </c>
      <c r="FG227" s="238" t="str">
        <f t="shared" si="303"/>
        <v/>
      </c>
    </row>
    <row r="228" spans="5:163" x14ac:dyDescent="0.25">
      <c r="E228" s="238" t="str">
        <f t="shared" si="228"/>
        <v/>
      </c>
      <c r="G228" s="238" t="str">
        <f t="shared" si="228"/>
        <v/>
      </c>
      <c r="I228" s="238" t="str">
        <f t="shared" si="229"/>
        <v/>
      </c>
      <c r="K228" s="238" t="str">
        <f t="shared" si="230"/>
        <v/>
      </c>
      <c r="M228" s="238" t="str">
        <f t="shared" si="231"/>
        <v/>
      </c>
      <c r="O228" s="238" t="str">
        <f t="shared" si="232"/>
        <v/>
      </c>
      <c r="Q228" s="238" t="str">
        <f t="shared" si="233"/>
        <v/>
      </c>
      <c r="S228" s="238" t="str">
        <f t="shared" si="234"/>
        <v/>
      </c>
      <c r="U228" s="238" t="str">
        <f t="shared" si="235"/>
        <v/>
      </c>
      <c r="W228" s="238" t="str">
        <f t="shared" si="236"/>
        <v/>
      </c>
      <c r="Y228" s="238" t="str">
        <f t="shared" si="237"/>
        <v/>
      </c>
      <c r="AA228" s="238" t="str">
        <f t="shared" si="238"/>
        <v/>
      </c>
      <c r="AC228" s="238" t="str">
        <f t="shared" si="239"/>
        <v/>
      </c>
      <c r="AE228" s="238" t="str">
        <f t="shared" si="240"/>
        <v/>
      </c>
      <c r="AG228" s="238" t="str">
        <f t="shared" si="241"/>
        <v/>
      </c>
      <c r="AI228" s="238" t="str">
        <f t="shared" si="242"/>
        <v/>
      </c>
      <c r="AK228" s="238" t="str">
        <f t="shared" si="243"/>
        <v/>
      </c>
      <c r="AM228" s="238" t="str">
        <f t="shared" si="244"/>
        <v/>
      </c>
      <c r="AO228" s="238" t="str">
        <f t="shared" si="245"/>
        <v/>
      </c>
      <c r="AQ228" s="238" t="str">
        <f t="shared" si="246"/>
        <v/>
      </c>
      <c r="AS228" s="238" t="str">
        <f t="shared" si="247"/>
        <v/>
      </c>
      <c r="AU228" s="238" t="str">
        <f t="shared" si="247"/>
        <v/>
      </c>
      <c r="AW228" s="238" t="str">
        <f t="shared" si="248"/>
        <v/>
      </c>
      <c r="AY228" s="238" t="str">
        <f t="shared" si="249"/>
        <v/>
      </c>
      <c r="BA228" s="238" t="str">
        <f t="shared" si="250"/>
        <v/>
      </c>
      <c r="BC228" s="238" t="str">
        <f t="shared" si="251"/>
        <v/>
      </c>
      <c r="BE228" s="238" t="str">
        <f t="shared" si="252"/>
        <v/>
      </c>
      <c r="BG228" s="238" t="str">
        <f t="shared" si="253"/>
        <v/>
      </c>
      <c r="BI228" s="238" t="str">
        <f t="shared" si="254"/>
        <v/>
      </c>
      <c r="BK228" s="238" t="str">
        <f t="shared" si="255"/>
        <v/>
      </c>
      <c r="BM228" s="238" t="str">
        <f t="shared" si="256"/>
        <v/>
      </c>
      <c r="BO228" s="238" t="str">
        <f t="shared" si="257"/>
        <v/>
      </c>
      <c r="BQ228" s="238" t="str">
        <f t="shared" si="258"/>
        <v/>
      </c>
      <c r="BS228" s="238" t="str">
        <f t="shared" si="259"/>
        <v/>
      </c>
      <c r="BU228" s="238" t="str">
        <f t="shared" si="260"/>
        <v/>
      </c>
      <c r="BW228" s="238" t="str">
        <f t="shared" si="261"/>
        <v/>
      </c>
      <c r="BY228" s="238" t="str">
        <f t="shared" si="262"/>
        <v/>
      </c>
      <c r="CA228" s="238" t="str">
        <f t="shared" si="263"/>
        <v/>
      </c>
      <c r="CC228" s="238" t="str">
        <f t="shared" si="264"/>
        <v/>
      </c>
      <c r="CE228" s="238" t="str">
        <f t="shared" si="265"/>
        <v/>
      </c>
      <c r="CG228" s="238" t="str">
        <f t="shared" si="266"/>
        <v/>
      </c>
      <c r="CI228" s="238" t="str">
        <f t="shared" si="266"/>
        <v/>
      </c>
      <c r="CK228" s="238" t="str">
        <f t="shared" si="267"/>
        <v/>
      </c>
      <c r="CM228" s="238" t="str">
        <f t="shared" si="268"/>
        <v/>
      </c>
      <c r="CO228" s="238" t="str">
        <f t="shared" si="269"/>
        <v/>
      </c>
      <c r="CQ228" s="238" t="str">
        <f t="shared" si="270"/>
        <v/>
      </c>
      <c r="CS228" s="238" t="str">
        <f t="shared" si="271"/>
        <v/>
      </c>
      <c r="CU228" s="238" t="str">
        <f t="shared" si="272"/>
        <v/>
      </c>
      <c r="CW228" s="238" t="str">
        <f t="shared" si="273"/>
        <v/>
      </c>
      <c r="CY228" s="238" t="str">
        <f t="shared" si="274"/>
        <v/>
      </c>
      <c r="DA228" s="238" t="str">
        <f t="shared" si="275"/>
        <v/>
      </c>
      <c r="DC228" s="238" t="str">
        <f t="shared" si="276"/>
        <v/>
      </c>
      <c r="DE228" s="238" t="str">
        <f t="shared" si="277"/>
        <v/>
      </c>
      <c r="DG228" s="238" t="str">
        <f t="shared" si="278"/>
        <v/>
      </c>
      <c r="DI228" s="238" t="str">
        <f t="shared" si="279"/>
        <v/>
      </c>
      <c r="DK228" s="238" t="str">
        <f t="shared" si="280"/>
        <v/>
      </c>
      <c r="DM228" s="238" t="str">
        <f t="shared" si="281"/>
        <v/>
      </c>
      <c r="DO228" s="238" t="str">
        <f t="shared" si="282"/>
        <v/>
      </c>
      <c r="DQ228" s="238" t="str">
        <f t="shared" si="283"/>
        <v/>
      </c>
      <c r="DS228" s="238" t="str">
        <f t="shared" si="284"/>
        <v/>
      </c>
      <c r="DU228" s="238" t="str">
        <f t="shared" si="285"/>
        <v/>
      </c>
      <c r="DW228" s="238" t="str">
        <f t="shared" si="285"/>
        <v/>
      </c>
      <c r="DY228" s="238" t="str">
        <f t="shared" si="286"/>
        <v/>
      </c>
      <c r="EA228" s="238" t="str">
        <f t="shared" si="287"/>
        <v/>
      </c>
      <c r="EC228" s="238" t="str">
        <f t="shared" si="288"/>
        <v/>
      </c>
      <c r="EE228" s="238" t="str">
        <f t="shared" si="289"/>
        <v/>
      </c>
      <c r="EG228" s="238" t="str">
        <f t="shared" si="290"/>
        <v/>
      </c>
      <c r="EI228" s="238" t="str">
        <f t="shared" si="291"/>
        <v/>
      </c>
      <c r="EK228" s="238" t="str">
        <f t="shared" si="292"/>
        <v/>
      </c>
      <c r="EM228" s="238" t="str">
        <f t="shared" si="293"/>
        <v/>
      </c>
      <c r="EO228" s="238" t="str">
        <f t="shared" si="294"/>
        <v/>
      </c>
      <c r="EQ228" s="238" t="str">
        <f t="shared" si="295"/>
        <v/>
      </c>
      <c r="ES228" s="238" t="str">
        <f t="shared" si="296"/>
        <v/>
      </c>
      <c r="EU228" s="238" t="str">
        <f t="shared" si="297"/>
        <v/>
      </c>
      <c r="EW228" s="238" t="str">
        <f t="shared" si="298"/>
        <v/>
      </c>
      <c r="EY228" s="238" t="str">
        <f t="shared" si="299"/>
        <v/>
      </c>
      <c r="FA228" s="238" t="str">
        <f t="shared" si="300"/>
        <v/>
      </c>
      <c r="FC228" s="238" t="str">
        <f t="shared" si="301"/>
        <v/>
      </c>
      <c r="FE228" s="238" t="str">
        <f t="shared" si="302"/>
        <v/>
      </c>
      <c r="FG228" s="238" t="str">
        <f t="shared" si="303"/>
        <v/>
      </c>
    </row>
    <row r="229" spans="5:163" x14ac:dyDescent="0.25">
      <c r="E229" s="238" t="str">
        <f t="shared" si="228"/>
        <v/>
      </c>
      <c r="G229" s="238" t="str">
        <f t="shared" si="228"/>
        <v/>
      </c>
      <c r="I229" s="238" t="str">
        <f t="shared" si="229"/>
        <v/>
      </c>
      <c r="K229" s="238" t="str">
        <f t="shared" si="230"/>
        <v/>
      </c>
      <c r="M229" s="238" t="str">
        <f t="shared" si="231"/>
        <v/>
      </c>
      <c r="O229" s="238" t="str">
        <f t="shared" si="232"/>
        <v/>
      </c>
      <c r="Q229" s="238" t="str">
        <f t="shared" si="233"/>
        <v/>
      </c>
      <c r="S229" s="238" t="str">
        <f t="shared" si="234"/>
        <v/>
      </c>
      <c r="U229" s="238" t="str">
        <f t="shared" si="235"/>
        <v/>
      </c>
      <c r="W229" s="238" t="str">
        <f t="shared" si="236"/>
        <v/>
      </c>
      <c r="Y229" s="238" t="str">
        <f t="shared" si="237"/>
        <v/>
      </c>
      <c r="AA229" s="238" t="str">
        <f t="shared" si="238"/>
        <v/>
      </c>
      <c r="AC229" s="238" t="str">
        <f t="shared" si="239"/>
        <v/>
      </c>
      <c r="AE229" s="238" t="str">
        <f t="shared" si="240"/>
        <v/>
      </c>
      <c r="AG229" s="238" t="str">
        <f t="shared" si="241"/>
        <v/>
      </c>
      <c r="AI229" s="238" t="str">
        <f t="shared" si="242"/>
        <v/>
      </c>
      <c r="AK229" s="238" t="str">
        <f t="shared" si="243"/>
        <v/>
      </c>
      <c r="AM229" s="238" t="str">
        <f t="shared" si="244"/>
        <v/>
      </c>
      <c r="AO229" s="238" t="str">
        <f t="shared" si="245"/>
        <v/>
      </c>
      <c r="AQ229" s="238" t="str">
        <f t="shared" si="246"/>
        <v/>
      </c>
      <c r="AS229" s="238" t="str">
        <f t="shared" si="247"/>
        <v/>
      </c>
      <c r="AU229" s="238" t="str">
        <f t="shared" si="247"/>
        <v/>
      </c>
      <c r="AW229" s="238" t="str">
        <f t="shared" si="248"/>
        <v/>
      </c>
      <c r="AY229" s="238" t="str">
        <f t="shared" si="249"/>
        <v/>
      </c>
      <c r="BA229" s="238" t="str">
        <f t="shared" si="250"/>
        <v/>
      </c>
      <c r="BC229" s="238" t="str">
        <f t="shared" si="251"/>
        <v/>
      </c>
      <c r="BE229" s="238" t="str">
        <f t="shared" si="252"/>
        <v/>
      </c>
      <c r="BG229" s="238" t="str">
        <f t="shared" si="253"/>
        <v/>
      </c>
      <c r="BI229" s="238" t="str">
        <f t="shared" si="254"/>
        <v/>
      </c>
      <c r="BK229" s="238" t="str">
        <f t="shared" si="255"/>
        <v/>
      </c>
      <c r="BM229" s="238" t="str">
        <f t="shared" si="256"/>
        <v/>
      </c>
      <c r="BO229" s="238" t="str">
        <f t="shared" si="257"/>
        <v/>
      </c>
      <c r="BQ229" s="238" t="str">
        <f t="shared" si="258"/>
        <v/>
      </c>
      <c r="BS229" s="238" t="str">
        <f t="shared" si="259"/>
        <v/>
      </c>
      <c r="BU229" s="238" t="str">
        <f t="shared" si="260"/>
        <v/>
      </c>
      <c r="BW229" s="238" t="str">
        <f t="shared" si="261"/>
        <v/>
      </c>
      <c r="BY229" s="238" t="str">
        <f t="shared" si="262"/>
        <v/>
      </c>
      <c r="CA229" s="238" t="str">
        <f t="shared" si="263"/>
        <v/>
      </c>
      <c r="CC229" s="238" t="str">
        <f t="shared" si="264"/>
        <v/>
      </c>
      <c r="CE229" s="238" t="str">
        <f t="shared" si="265"/>
        <v/>
      </c>
      <c r="CG229" s="238" t="str">
        <f t="shared" si="266"/>
        <v/>
      </c>
      <c r="CI229" s="238" t="str">
        <f t="shared" si="266"/>
        <v/>
      </c>
      <c r="CK229" s="238" t="str">
        <f t="shared" si="267"/>
        <v/>
      </c>
      <c r="CM229" s="238" t="str">
        <f t="shared" si="268"/>
        <v/>
      </c>
      <c r="CO229" s="238" t="str">
        <f t="shared" si="269"/>
        <v/>
      </c>
      <c r="CQ229" s="238" t="str">
        <f t="shared" si="270"/>
        <v/>
      </c>
      <c r="CS229" s="238" t="str">
        <f t="shared" si="271"/>
        <v/>
      </c>
      <c r="CU229" s="238" t="str">
        <f t="shared" si="272"/>
        <v/>
      </c>
      <c r="CW229" s="238" t="str">
        <f t="shared" si="273"/>
        <v/>
      </c>
      <c r="CY229" s="238" t="str">
        <f t="shared" si="274"/>
        <v/>
      </c>
      <c r="DA229" s="238" t="str">
        <f t="shared" si="275"/>
        <v/>
      </c>
      <c r="DC229" s="238" t="str">
        <f t="shared" si="276"/>
        <v/>
      </c>
      <c r="DE229" s="238" t="str">
        <f t="shared" si="277"/>
        <v/>
      </c>
      <c r="DG229" s="238" t="str">
        <f t="shared" si="278"/>
        <v/>
      </c>
      <c r="DI229" s="238" t="str">
        <f t="shared" si="279"/>
        <v/>
      </c>
      <c r="DK229" s="238" t="str">
        <f t="shared" si="280"/>
        <v/>
      </c>
      <c r="DM229" s="238" t="str">
        <f t="shared" si="281"/>
        <v/>
      </c>
      <c r="DO229" s="238" t="str">
        <f t="shared" si="282"/>
        <v/>
      </c>
      <c r="DQ229" s="238" t="str">
        <f t="shared" si="283"/>
        <v/>
      </c>
      <c r="DS229" s="238" t="str">
        <f t="shared" si="284"/>
        <v/>
      </c>
      <c r="DU229" s="238" t="str">
        <f t="shared" si="285"/>
        <v/>
      </c>
      <c r="DW229" s="238" t="str">
        <f t="shared" si="285"/>
        <v/>
      </c>
      <c r="DY229" s="238" t="str">
        <f t="shared" si="286"/>
        <v/>
      </c>
      <c r="EA229" s="238" t="str">
        <f t="shared" si="287"/>
        <v/>
      </c>
      <c r="EC229" s="238" t="str">
        <f t="shared" si="288"/>
        <v/>
      </c>
      <c r="EE229" s="238" t="str">
        <f t="shared" si="289"/>
        <v/>
      </c>
      <c r="EG229" s="238" t="str">
        <f t="shared" si="290"/>
        <v/>
      </c>
      <c r="EI229" s="238" t="str">
        <f t="shared" si="291"/>
        <v/>
      </c>
      <c r="EK229" s="238" t="str">
        <f t="shared" si="292"/>
        <v/>
      </c>
      <c r="EM229" s="238" t="str">
        <f t="shared" si="293"/>
        <v/>
      </c>
      <c r="EO229" s="238" t="str">
        <f t="shared" si="294"/>
        <v/>
      </c>
      <c r="EQ229" s="238" t="str">
        <f t="shared" si="295"/>
        <v/>
      </c>
      <c r="ES229" s="238" t="str">
        <f t="shared" si="296"/>
        <v/>
      </c>
      <c r="EU229" s="238" t="str">
        <f t="shared" si="297"/>
        <v/>
      </c>
      <c r="EW229" s="238" t="str">
        <f t="shared" si="298"/>
        <v/>
      </c>
      <c r="EY229" s="238" t="str">
        <f t="shared" si="299"/>
        <v/>
      </c>
      <c r="FA229" s="238" t="str">
        <f t="shared" si="300"/>
        <v/>
      </c>
      <c r="FC229" s="238" t="str">
        <f t="shared" si="301"/>
        <v/>
      </c>
      <c r="FE229" s="238" t="str">
        <f t="shared" si="302"/>
        <v/>
      </c>
      <c r="FG229" s="238" t="str">
        <f t="shared" si="303"/>
        <v/>
      </c>
    </row>
    <row r="230" spans="5:163" x14ac:dyDescent="0.25">
      <c r="E230" s="238" t="str">
        <f t="shared" si="228"/>
        <v/>
      </c>
      <c r="G230" s="238" t="str">
        <f t="shared" si="228"/>
        <v/>
      </c>
      <c r="I230" s="238" t="str">
        <f t="shared" si="229"/>
        <v/>
      </c>
      <c r="K230" s="238" t="str">
        <f t="shared" si="230"/>
        <v/>
      </c>
      <c r="M230" s="238" t="str">
        <f t="shared" si="231"/>
        <v/>
      </c>
      <c r="O230" s="238" t="str">
        <f t="shared" si="232"/>
        <v/>
      </c>
      <c r="Q230" s="238" t="str">
        <f t="shared" si="233"/>
        <v/>
      </c>
      <c r="S230" s="238" t="str">
        <f t="shared" si="234"/>
        <v/>
      </c>
      <c r="U230" s="238" t="str">
        <f t="shared" si="235"/>
        <v/>
      </c>
      <c r="W230" s="238" t="str">
        <f t="shared" si="236"/>
        <v/>
      </c>
      <c r="Y230" s="238" t="str">
        <f t="shared" si="237"/>
        <v/>
      </c>
      <c r="AA230" s="238" t="str">
        <f t="shared" si="238"/>
        <v/>
      </c>
      <c r="AC230" s="238" t="str">
        <f t="shared" si="239"/>
        <v/>
      </c>
      <c r="AE230" s="238" t="str">
        <f t="shared" si="240"/>
        <v/>
      </c>
      <c r="AG230" s="238" t="str">
        <f t="shared" si="241"/>
        <v/>
      </c>
      <c r="AI230" s="238" t="str">
        <f t="shared" si="242"/>
        <v/>
      </c>
      <c r="AK230" s="238" t="str">
        <f t="shared" si="243"/>
        <v/>
      </c>
      <c r="AM230" s="238" t="str">
        <f t="shared" si="244"/>
        <v/>
      </c>
      <c r="AO230" s="238" t="str">
        <f t="shared" si="245"/>
        <v/>
      </c>
      <c r="AQ230" s="238" t="str">
        <f t="shared" si="246"/>
        <v/>
      </c>
      <c r="AS230" s="238" t="str">
        <f t="shared" si="247"/>
        <v/>
      </c>
      <c r="AU230" s="238" t="str">
        <f t="shared" si="247"/>
        <v/>
      </c>
      <c r="AW230" s="238" t="str">
        <f t="shared" si="248"/>
        <v/>
      </c>
      <c r="AY230" s="238" t="str">
        <f t="shared" si="249"/>
        <v/>
      </c>
      <c r="BA230" s="238" t="str">
        <f t="shared" si="250"/>
        <v/>
      </c>
      <c r="BC230" s="238" t="str">
        <f t="shared" si="251"/>
        <v/>
      </c>
      <c r="BE230" s="238" t="str">
        <f t="shared" si="252"/>
        <v/>
      </c>
      <c r="BG230" s="238" t="str">
        <f t="shared" si="253"/>
        <v/>
      </c>
      <c r="BI230" s="238" t="str">
        <f t="shared" si="254"/>
        <v/>
      </c>
      <c r="BK230" s="238" t="str">
        <f t="shared" si="255"/>
        <v/>
      </c>
      <c r="BM230" s="238" t="str">
        <f t="shared" si="256"/>
        <v/>
      </c>
      <c r="BO230" s="238" t="str">
        <f t="shared" si="257"/>
        <v/>
      </c>
      <c r="BQ230" s="238" t="str">
        <f t="shared" si="258"/>
        <v/>
      </c>
      <c r="BS230" s="238" t="str">
        <f t="shared" si="259"/>
        <v/>
      </c>
      <c r="BU230" s="238" t="str">
        <f t="shared" si="260"/>
        <v/>
      </c>
      <c r="BW230" s="238" t="str">
        <f t="shared" si="261"/>
        <v/>
      </c>
      <c r="BY230" s="238" t="str">
        <f t="shared" si="262"/>
        <v/>
      </c>
      <c r="CA230" s="238" t="str">
        <f t="shared" si="263"/>
        <v/>
      </c>
      <c r="CC230" s="238" t="str">
        <f t="shared" si="264"/>
        <v/>
      </c>
      <c r="CE230" s="238" t="str">
        <f t="shared" si="265"/>
        <v/>
      </c>
      <c r="CG230" s="238" t="str">
        <f t="shared" si="266"/>
        <v/>
      </c>
      <c r="CI230" s="238" t="str">
        <f t="shared" si="266"/>
        <v/>
      </c>
      <c r="CK230" s="238" t="str">
        <f t="shared" si="267"/>
        <v/>
      </c>
      <c r="CM230" s="238" t="str">
        <f t="shared" si="268"/>
        <v/>
      </c>
      <c r="CO230" s="238" t="str">
        <f t="shared" si="269"/>
        <v/>
      </c>
      <c r="CQ230" s="238" t="str">
        <f t="shared" si="270"/>
        <v/>
      </c>
      <c r="CS230" s="238" t="str">
        <f t="shared" si="271"/>
        <v/>
      </c>
      <c r="CU230" s="238" t="str">
        <f t="shared" si="272"/>
        <v/>
      </c>
      <c r="CW230" s="238" t="str">
        <f t="shared" si="273"/>
        <v/>
      </c>
      <c r="CY230" s="238" t="str">
        <f t="shared" si="274"/>
        <v/>
      </c>
      <c r="DA230" s="238" t="str">
        <f t="shared" si="275"/>
        <v/>
      </c>
      <c r="DC230" s="238" t="str">
        <f t="shared" si="276"/>
        <v/>
      </c>
      <c r="DE230" s="238" t="str">
        <f t="shared" si="277"/>
        <v/>
      </c>
      <c r="DG230" s="238" t="str">
        <f t="shared" si="278"/>
        <v/>
      </c>
      <c r="DI230" s="238" t="str">
        <f t="shared" si="279"/>
        <v/>
      </c>
      <c r="DK230" s="238" t="str">
        <f t="shared" si="280"/>
        <v/>
      </c>
      <c r="DM230" s="238" t="str">
        <f t="shared" si="281"/>
        <v/>
      </c>
      <c r="DO230" s="238" t="str">
        <f t="shared" si="282"/>
        <v/>
      </c>
      <c r="DQ230" s="238" t="str">
        <f t="shared" si="283"/>
        <v/>
      </c>
      <c r="DS230" s="238" t="str">
        <f t="shared" si="284"/>
        <v/>
      </c>
      <c r="DU230" s="238" t="str">
        <f t="shared" si="285"/>
        <v/>
      </c>
      <c r="DW230" s="238" t="str">
        <f t="shared" si="285"/>
        <v/>
      </c>
      <c r="DY230" s="238" t="str">
        <f t="shared" si="286"/>
        <v/>
      </c>
      <c r="EA230" s="238" t="str">
        <f t="shared" si="287"/>
        <v/>
      </c>
      <c r="EC230" s="238" t="str">
        <f t="shared" si="288"/>
        <v/>
      </c>
      <c r="EE230" s="238" t="str">
        <f t="shared" si="289"/>
        <v/>
      </c>
      <c r="EG230" s="238" t="str">
        <f t="shared" si="290"/>
        <v/>
      </c>
      <c r="EI230" s="238" t="str">
        <f t="shared" si="291"/>
        <v/>
      </c>
      <c r="EK230" s="238" t="str">
        <f t="shared" si="292"/>
        <v/>
      </c>
      <c r="EM230" s="238" t="str">
        <f t="shared" si="293"/>
        <v/>
      </c>
      <c r="EO230" s="238" t="str">
        <f t="shared" si="294"/>
        <v/>
      </c>
      <c r="EQ230" s="238" t="str">
        <f t="shared" si="295"/>
        <v/>
      </c>
      <c r="ES230" s="238" t="str">
        <f t="shared" si="296"/>
        <v/>
      </c>
      <c r="EU230" s="238" t="str">
        <f t="shared" si="297"/>
        <v/>
      </c>
      <c r="EW230" s="238" t="str">
        <f t="shared" si="298"/>
        <v/>
      </c>
      <c r="EY230" s="238" t="str">
        <f t="shared" si="299"/>
        <v/>
      </c>
      <c r="FA230" s="238" t="str">
        <f t="shared" si="300"/>
        <v/>
      </c>
      <c r="FC230" s="238" t="str">
        <f t="shared" si="301"/>
        <v/>
      </c>
      <c r="FE230" s="238" t="str">
        <f t="shared" si="302"/>
        <v/>
      </c>
      <c r="FG230" s="238" t="str">
        <f t="shared" si="303"/>
        <v/>
      </c>
    </row>
    <row r="231" spans="5:163" x14ac:dyDescent="0.25">
      <c r="E231" s="238" t="str">
        <f t="shared" si="228"/>
        <v/>
      </c>
      <c r="G231" s="238" t="str">
        <f t="shared" si="228"/>
        <v/>
      </c>
      <c r="I231" s="238" t="str">
        <f t="shared" si="229"/>
        <v/>
      </c>
      <c r="K231" s="238" t="str">
        <f t="shared" si="230"/>
        <v/>
      </c>
      <c r="M231" s="238" t="str">
        <f t="shared" si="231"/>
        <v/>
      </c>
      <c r="O231" s="238" t="str">
        <f t="shared" si="232"/>
        <v/>
      </c>
      <c r="Q231" s="238" t="str">
        <f t="shared" si="233"/>
        <v/>
      </c>
      <c r="S231" s="238" t="str">
        <f t="shared" si="234"/>
        <v/>
      </c>
      <c r="U231" s="238" t="str">
        <f t="shared" si="235"/>
        <v/>
      </c>
      <c r="W231" s="238" t="str">
        <f t="shared" si="236"/>
        <v/>
      </c>
      <c r="Y231" s="238" t="str">
        <f t="shared" si="237"/>
        <v/>
      </c>
      <c r="AA231" s="238" t="str">
        <f t="shared" si="238"/>
        <v/>
      </c>
      <c r="AC231" s="238" t="str">
        <f t="shared" si="239"/>
        <v/>
      </c>
      <c r="AE231" s="238" t="str">
        <f t="shared" si="240"/>
        <v/>
      </c>
      <c r="AG231" s="238" t="str">
        <f t="shared" si="241"/>
        <v/>
      </c>
      <c r="AI231" s="238" t="str">
        <f t="shared" si="242"/>
        <v/>
      </c>
      <c r="AK231" s="238" t="str">
        <f t="shared" si="243"/>
        <v/>
      </c>
      <c r="AM231" s="238" t="str">
        <f t="shared" si="244"/>
        <v/>
      </c>
      <c r="AO231" s="238" t="str">
        <f t="shared" si="245"/>
        <v/>
      </c>
      <c r="AQ231" s="238" t="str">
        <f t="shared" si="246"/>
        <v/>
      </c>
      <c r="AS231" s="238" t="str">
        <f t="shared" si="247"/>
        <v/>
      </c>
      <c r="AU231" s="238" t="str">
        <f t="shared" si="247"/>
        <v/>
      </c>
      <c r="AW231" s="238" t="str">
        <f t="shared" si="248"/>
        <v/>
      </c>
      <c r="AY231" s="238" t="str">
        <f t="shared" si="249"/>
        <v/>
      </c>
      <c r="BA231" s="238" t="str">
        <f t="shared" si="250"/>
        <v/>
      </c>
      <c r="BC231" s="238" t="str">
        <f t="shared" si="251"/>
        <v/>
      </c>
      <c r="BE231" s="238" t="str">
        <f t="shared" si="252"/>
        <v/>
      </c>
      <c r="BG231" s="238" t="str">
        <f t="shared" si="253"/>
        <v/>
      </c>
      <c r="BI231" s="238" t="str">
        <f t="shared" si="254"/>
        <v/>
      </c>
      <c r="BK231" s="238" t="str">
        <f t="shared" si="255"/>
        <v/>
      </c>
      <c r="BM231" s="238" t="str">
        <f t="shared" si="256"/>
        <v/>
      </c>
      <c r="BO231" s="238" t="str">
        <f t="shared" si="257"/>
        <v/>
      </c>
      <c r="BQ231" s="238" t="str">
        <f t="shared" si="258"/>
        <v/>
      </c>
      <c r="BS231" s="238" t="str">
        <f t="shared" si="259"/>
        <v/>
      </c>
      <c r="BU231" s="238" t="str">
        <f t="shared" si="260"/>
        <v/>
      </c>
      <c r="BW231" s="238" t="str">
        <f t="shared" si="261"/>
        <v/>
      </c>
      <c r="BY231" s="238" t="str">
        <f t="shared" si="262"/>
        <v/>
      </c>
      <c r="CA231" s="238" t="str">
        <f t="shared" si="263"/>
        <v/>
      </c>
      <c r="CC231" s="238" t="str">
        <f t="shared" si="264"/>
        <v/>
      </c>
      <c r="CE231" s="238" t="str">
        <f t="shared" si="265"/>
        <v/>
      </c>
      <c r="CG231" s="238" t="str">
        <f t="shared" si="266"/>
        <v/>
      </c>
      <c r="CI231" s="238" t="str">
        <f t="shared" si="266"/>
        <v/>
      </c>
      <c r="CK231" s="238" t="str">
        <f t="shared" si="267"/>
        <v/>
      </c>
      <c r="CM231" s="238" t="str">
        <f t="shared" si="268"/>
        <v/>
      </c>
      <c r="CO231" s="238" t="str">
        <f t="shared" si="269"/>
        <v/>
      </c>
      <c r="CQ231" s="238" t="str">
        <f t="shared" si="270"/>
        <v/>
      </c>
      <c r="CS231" s="238" t="str">
        <f t="shared" si="271"/>
        <v/>
      </c>
      <c r="CU231" s="238" t="str">
        <f t="shared" si="272"/>
        <v/>
      </c>
      <c r="CW231" s="238" t="str">
        <f t="shared" si="273"/>
        <v/>
      </c>
      <c r="CY231" s="238" t="str">
        <f t="shared" si="274"/>
        <v/>
      </c>
      <c r="DA231" s="238" t="str">
        <f t="shared" si="275"/>
        <v/>
      </c>
      <c r="DC231" s="238" t="str">
        <f t="shared" si="276"/>
        <v/>
      </c>
      <c r="DE231" s="238" t="str">
        <f t="shared" si="277"/>
        <v/>
      </c>
      <c r="DG231" s="238" t="str">
        <f t="shared" si="278"/>
        <v/>
      </c>
      <c r="DI231" s="238" t="str">
        <f t="shared" si="279"/>
        <v/>
      </c>
      <c r="DK231" s="238" t="str">
        <f t="shared" si="280"/>
        <v/>
      </c>
      <c r="DM231" s="238" t="str">
        <f t="shared" si="281"/>
        <v/>
      </c>
      <c r="DO231" s="238" t="str">
        <f t="shared" si="282"/>
        <v/>
      </c>
      <c r="DQ231" s="238" t="str">
        <f t="shared" si="283"/>
        <v/>
      </c>
      <c r="DS231" s="238" t="str">
        <f t="shared" si="284"/>
        <v/>
      </c>
      <c r="DU231" s="238" t="str">
        <f t="shared" si="285"/>
        <v/>
      </c>
      <c r="DW231" s="238" t="str">
        <f t="shared" si="285"/>
        <v/>
      </c>
      <c r="DY231" s="238" t="str">
        <f t="shared" si="286"/>
        <v/>
      </c>
      <c r="EA231" s="238" t="str">
        <f t="shared" si="287"/>
        <v/>
      </c>
      <c r="EC231" s="238" t="str">
        <f t="shared" si="288"/>
        <v/>
      </c>
      <c r="EE231" s="238" t="str">
        <f t="shared" si="289"/>
        <v/>
      </c>
      <c r="EG231" s="238" t="str">
        <f t="shared" si="290"/>
        <v/>
      </c>
      <c r="EI231" s="238" t="str">
        <f t="shared" si="291"/>
        <v/>
      </c>
      <c r="EK231" s="238" t="str">
        <f t="shared" si="292"/>
        <v/>
      </c>
      <c r="EM231" s="238" t="str">
        <f t="shared" si="293"/>
        <v/>
      </c>
      <c r="EO231" s="238" t="str">
        <f t="shared" si="294"/>
        <v/>
      </c>
      <c r="EQ231" s="238" t="str">
        <f t="shared" si="295"/>
        <v/>
      </c>
      <c r="ES231" s="238" t="str">
        <f t="shared" si="296"/>
        <v/>
      </c>
      <c r="EU231" s="238" t="str">
        <f t="shared" si="297"/>
        <v/>
      </c>
      <c r="EW231" s="238" t="str">
        <f t="shared" si="298"/>
        <v/>
      </c>
      <c r="EY231" s="238" t="str">
        <f t="shared" si="299"/>
        <v/>
      </c>
      <c r="FA231" s="238" t="str">
        <f t="shared" si="300"/>
        <v/>
      </c>
      <c r="FC231" s="238" t="str">
        <f t="shared" si="301"/>
        <v/>
      </c>
      <c r="FE231" s="238" t="str">
        <f t="shared" si="302"/>
        <v/>
      </c>
      <c r="FG231" s="238" t="str">
        <f t="shared" si="303"/>
        <v/>
      </c>
    </row>
    <row r="232" spans="5:163" x14ac:dyDescent="0.25">
      <c r="E232" s="238" t="str">
        <f t="shared" si="228"/>
        <v/>
      </c>
      <c r="G232" s="238" t="str">
        <f t="shared" si="228"/>
        <v/>
      </c>
      <c r="I232" s="238" t="str">
        <f t="shared" si="229"/>
        <v/>
      </c>
      <c r="K232" s="238" t="str">
        <f t="shared" si="230"/>
        <v/>
      </c>
      <c r="M232" s="238" t="str">
        <f t="shared" si="231"/>
        <v/>
      </c>
      <c r="O232" s="238" t="str">
        <f t="shared" si="232"/>
        <v/>
      </c>
      <c r="Q232" s="238" t="str">
        <f t="shared" si="233"/>
        <v/>
      </c>
      <c r="S232" s="238" t="str">
        <f t="shared" si="234"/>
        <v/>
      </c>
      <c r="U232" s="238" t="str">
        <f t="shared" si="235"/>
        <v/>
      </c>
      <c r="W232" s="238" t="str">
        <f t="shared" si="236"/>
        <v/>
      </c>
      <c r="Y232" s="238" t="str">
        <f t="shared" si="237"/>
        <v/>
      </c>
      <c r="AA232" s="238" t="str">
        <f t="shared" si="238"/>
        <v/>
      </c>
      <c r="AC232" s="238" t="str">
        <f t="shared" si="239"/>
        <v/>
      </c>
      <c r="AE232" s="238" t="str">
        <f t="shared" si="240"/>
        <v/>
      </c>
      <c r="AG232" s="238" t="str">
        <f t="shared" si="241"/>
        <v/>
      </c>
      <c r="AI232" s="238" t="str">
        <f t="shared" si="242"/>
        <v/>
      </c>
      <c r="AK232" s="238" t="str">
        <f t="shared" si="243"/>
        <v/>
      </c>
      <c r="AM232" s="238" t="str">
        <f t="shared" si="244"/>
        <v/>
      </c>
      <c r="AO232" s="238" t="str">
        <f t="shared" si="245"/>
        <v/>
      </c>
      <c r="AQ232" s="238" t="str">
        <f t="shared" si="246"/>
        <v/>
      </c>
      <c r="AS232" s="238" t="str">
        <f t="shared" si="247"/>
        <v/>
      </c>
      <c r="AU232" s="238" t="str">
        <f t="shared" si="247"/>
        <v/>
      </c>
      <c r="AW232" s="238" t="str">
        <f t="shared" si="248"/>
        <v/>
      </c>
      <c r="AY232" s="238" t="str">
        <f t="shared" si="249"/>
        <v/>
      </c>
      <c r="BA232" s="238" t="str">
        <f t="shared" si="250"/>
        <v/>
      </c>
      <c r="BC232" s="238" t="str">
        <f t="shared" si="251"/>
        <v/>
      </c>
      <c r="BE232" s="238" t="str">
        <f t="shared" si="252"/>
        <v/>
      </c>
      <c r="BG232" s="238" t="str">
        <f t="shared" si="253"/>
        <v/>
      </c>
      <c r="BI232" s="238" t="str">
        <f t="shared" si="254"/>
        <v/>
      </c>
      <c r="BK232" s="238" t="str">
        <f t="shared" si="255"/>
        <v/>
      </c>
      <c r="BM232" s="238" t="str">
        <f t="shared" si="256"/>
        <v/>
      </c>
      <c r="BO232" s="238" t="str">
        <f t="shared" si="257"/>
        <v/>
      </c>
      <c r="BQ232" s="238" t="str">
        <f t="shared" si="258"/>
        <v/>
      </c>
      <c r="BS232" s="238" t="str">
        <f t="shared" si="259"/>
        <v/>
      </c>
      <c r="BU232" s="238" t="str">
        <f t="shared" si="260"/>
        <v/>
      </c>
      <c r="BW232" s="238" t="str">
        <f t="shared" si="261"/>
        <v/>
      </c>
      <c r="BY232" s="238" t="str">
        <f t="shared" si="262"/>
        <v/>
      </c>
      <c r="CA232" s="238" t="str">
        <f t="shared" si="263"/>
        <v/>
      </c>
      <c r="CC232" s="238" t="str">
        <f t="shared" si="264"/>
        <v/>
      </c>
      <c r="CE232" s="238" t="str">
        <f t="shared" si="265"/>
        <v/>
      </c>
      <c r="CG232" s="238" t="str">
        <f t="shared" si="266"/>
        <v/>
      </c>
      <c r="CI232" s="238" t="str">
        <f t="shared" si="266"/>
        <v/>
      </c>
      <c r="CK232" s="238" t="str">
        <f t="shared" si="267"/>
        <v/>
      </c>
      <c r="CM232" s="238" t="str">
        <f t="shared" si="268"/>
        <v/>
      </c>
      <c r="CO232" s="238" t="str">
        <f t="shared" si="269"/>
        <v/>
      </c>
      <c r="CQ232" s="238" t="str">
        <f t="shared" si="270"/>
        <v/>
      </c>
      <c r="CS232" s="238" t="str">
        <f t="shared" si="271"/>
        <v/>
      </c>
      <c r="CU232" s="238" t="str">
        <f t="shared" si="272"/>
        <v/>
      </c>
      <c r="CW232" s="238" t="str">
        <f t="shared" si="273"/>
        <v/>
      </c>
      <c r="CY232" s="238" t="str">
        <f t="shared" si="274"/>
        <v/>
      </c>
      <c r="DA232" s="238" t="str">
        <f t="shared" si="275"/>
        <v/>
      </c>
      <c r="DC232" s="238" t="str">
        <f t="shared" si="276"/>
        <v/>
      </c>
      <c r="DE232" s="238" t="str">
        <f t="shared" si="277"/>
        <v/>
      </c>
      <c r="DG232" s="238" t="str">
        <f t="shared" si="278"/>
        <v/>
      </c>
      <c r="DI232" s="238" t="str">
        <f t="shared" si="279"/>
        <v/>
      </c>
      <c r="DK232" s="238" t="str">
        <f t="shared" si="280"/>
        <v/>
      </c>
      <c r="DM232" s="238" t="str">
        <f t="shared" si="281"/>
        <v/>
      </c>
      <c r="DO232" s="238" t="str">
        <f t="shared" si="282"/>
        <v/>
      </c>
      <c r="DQ232" s="238" t="str">
        <f t="shared" si="283"/>
        <v/>
      </c>
      <c r="DS232" s="238" t="str">
        <f t="shared" si="284"/>
        <v/>
      </c>
      <c r="DU232" s="238" t="str">
        <f t="shared" si="285"/>
        <v/>
      </c>
      <c r="DW232" s="238" t="str">
        <f t="shared" si="285"/>
        <v/>
      </c>
      <c r="DY232" s="238" t="str">
        <f t="shared" si="286"/>
        <v/>
      </c>
      <c r="EA232" s="238" t="str">
        <f t="shared" si="287"/>
        <v/>
      </c>
      <c r="EC232" s="238" t="str">
        <f t="shared" si="288"/>
        <v/>
      </c>
      <c r="EE232" s="238" t="str">
        <f t="shared" si="289"/>
        <v/>
      </c>
      <c r="EG232" s="238" t="str">
        <f t="shared" si="290"/>
        <v/>
      </c>
      <c r="EI232" s="238" t="str">
        <f t="shared" si="291"/>
        <v/>
      </c>
      <c r="EK232" s="238" t="str">
        <f t="shared" si="292"/>
        <v/>
      </c>
      <c r="EM232" s="238" t="str">
        <f t="shared" si="293"/>
        <v/>
      </c>
      <c r="EO232" s="238" t="str">
        <f t="shared" si="294"/>
        <v/>
      </c>
      <c r="EQ232" s="238" t="str">
        <f t="shared" si="295"/>
        <v/>
      </c>
      <c r="ES232" s="238" t="str">
        <f t="shared" si="296"/>
        <v/>
      </c>
      <c r="EU232" s="238" t="str">
        <f t="shared" si="297"/>
        <v/>
      </c>
      <c r="EW232" s="238" t="str">
        <f t="shared" si="298"/>
        <v/>
      </c>
      <c r="EY232" s="238" t="str">
        <f t="shared" si="299"/>
        <v/>
      </c>
      <c r="FA232" s="238" t="str">
        <f t="shared" si="300"/>
        <v/>
      </c>
      <c r="FC232" s="238" t="str">
        <f t="shared" si="301"/>
        <v/>
      </c>
      <c r="FE232" s="238" t="str">
        <f t="shared" si="302"/>
        <v/>
      </c>
      <c r="FG232" s="238" t="str">
        <f t="shared" si="303"/>
        <v/>
      </c>
    </row>
    <row r="233" spans="5:163" x14ac:dyDescent="0.25">
      <c r="E233" s="238" t="str">
        <f t="shared" si="228"/>
        <v/>
      </c>
      <c r="G233" s="238" t="str">
        <f t="shared" si="228"/>
        <v/>
      </c>
      <c r="I233" s="238" t="str">
        <f t="shared" si="229"/>
        <v/>
      </c>
      <c r="K233" s="238" t="str">
        <f t="shared" si="230"/>
        <v/>
      </c>
      <c r="M233" s="238" t="str">
        <f t="shared" si="231"/>
        <v/>
      </c>
      <c r="O233" s="238" t="str">
        <f t="shared" si="232"/>
        <v/>
      </c>
      <c r="Q233" s="238" t="str">
        <f t="shared" si="233"/>
        <v/>
      </c>
      <c r="S233" s="238" t="str">
        <f t="shared" si="234"/>
        <v/>
      </c>
      <c r="U233" s="238" t="str">
        <f t="shared" si="235"/>
        <v/>
      </c>
      <c r="W233" s="238" t="str">
        <f t="shared" si="236"/>
        <v/>
      </c>
      <c r="Y233" s="238" t="str">
        <f t="shared" si="237"/>
        <v/>
      </c>
      <c r="AA233" s="238" t="str">
        <f t="shared" si="238"/>
        <v/>
      </c>
      <c r="AC233" s="238" t="str">
        <f t="shared" si="239"/>
        <v/>
      </c>
      <c r="AE233" s="238" t="str">
        <f t="shared" si="240"/>
        <v/>
      </c>
      <c r="AG233" s="238" t="str">
        <f t="shared" si="241"/>
        <v/>
      </c>
      <c r="AI233" s="238" t="str">
        <f t="shared" si="242"/>
        <v/>
      </c>
      <c r="AK233" s="238" t="str">
        <f t="shared" si="243"/>
        <v/>
      </c>
      <c r="AM233" s="238" t="str">
        <f t="shared" si="244"/>
        <v/>
      </c>
      <c r="AO233" s="238" t="str">
        <f t="shared" si="245"/>
        <v/>
      </c>
      <c r="AQ233" s="238" t="str">
        <f t="shared" si="246"/>
        <v/>
      </c>
      <c r="AS233" s="238" t="str">
        <f t="shared" si="247"/>
        <v/>
      </c>
      <c r="AU233" s="238" t="str">
        <f t="shared" si="247"/>
        <v/>
      </c>
      <c r="AW233" s="238" t="str">
        <f t="shared" si="248"/>
        <v/>
      </c>
      <c r="AY233" s="238" t="str">
        <f t="shared" si="249"/>
        <v/>
      </c>
      <c r="BA233" s="238" t="str">
        <f t="shared" si="250"/>
        <v/>
      </c>
      <c r="BC233" s="238" t="str">
        <f t="shared" si="251"/>
        <v/>
      </c>
      <c r="BE233" s="238" t="str">
        <f t="shared" si="252"/>
        <v/>
      </c>
      <c r="BG233" s="238" t="str">
        <f t="shared" si="253"/>
        <v/>
      </c>
      <c r="BI233" s="238" t="str">
        <f t="shared" si="254"/>
        <v/>
      </c>
      <c r="BK233" s="238" t="str">
        <f t="shared" si="255"/>
        <v/>
      </c>
      <c r="BM233" s="238" t="str">
        <f t="shared" si="256"/>
        <v/>
      </c>
      <c r="BO233" s="238" t="str">
        <f t="shared" si="257"/>
        <v/>
      </c>
      <c r="BQ233" s="238" t="str">
        <f t="shared" si="258"/>
        <v/>
      </c>
      <c r="BS233" s="238" t="str">
        <f t="shared" si="259"/>
        <v/>
      </c>
      <c r="BU233" s="238" t="str">
        <f t="shared" si="260"/>
        <v/>
      </c>
      <c r="BW233" s="238" t="str">
        <f t="shared" si="261"/>
        <v/>
      </c>
      <c r="BY233" s="238" t="str">
        <f t="shared" si="262"/>
        <v/>
      </c>
      <c r="CA233" s="238" t="str">
        <f t="shared" si="263"/>
        <v/>
      </c>
      <c r="CC233" s="238" t="str">
        <f t="shared" si="264"/>
        <v/>
      </c>
      <c r="CE233" s="238" t="str">
        <f t="shared" si="265"/>
        <v/>
      </c>
      <c r="CG233" s="238" t="str">
        <f t="shared" si="266"/>
        <v/>
      </c>
      <c r="CI233" s="238" t="str">
        <f t="shared" si="266"/>
        <v/>
      </c>
      <c r="CK233" s="238" t="str">
        <f t="shared" si="267"/>
        <v/>
      </c>
      <c r="CM233" s="238" t="str">
        <f t="shared" si="268"/>
        <v/>
      </c>
      <c r="CO233" s="238" t="str">
        <f t="shared" si="269"/>
        <v/>
      </c>
      <c r="CQ233" s="238" t="str">
        <f t="shared" si="270"/>
        <v/>
      </c>
      <c r="CS233" s="238" t="str">
        <f t="shared" si="271"/>
        <v/>
      </c>
      <c r="CU233" s="238" t="str">
        <f t="shared" si="272"/>
        <v/>
      </c>
      <c r="CW233" s="238" t="str">
        <f t="shared" si="273"/>
        <v/>
      </c>
      <c r="CY233" s="238" t="str">
        <f t="shared" si="274"/>
        <v/>
      </c>
      <c r="DA233" s="238" t="str">
        <f t="shared" si="275"/>
        <v/>
      </c>
      <c r="DC233" s="238" t="str">
        <f t="shared" si="276"/>
        <v/>
      </c>
      <c r="DE233" s="238" t="str">
        <f t="shared" si="277"/>
        <v/>
      </c>
      <c r="DG233" s="238" t="str">
        <f t="shared" si="278"/>
        <v/>
      </c>
      <c r="DI233" s="238" t="str">
        <f t="shared" si="279"/>
        <v/>
      </c>
      <c r="DK233" s="238" t="str">
        <f t="shared" si="280"/>
        <v/>
      </c>
      <c r="DM233" s="238" t="str">
        <f t="shared" si="281"/>
        <v/>
      </c>
      <c r="DO233" s="238" t="str">
        <f t="shared" si="282"/>
        <v/>
      </c>
      <c r="DQ233" s="238" t="str">
        <f t="shared" si="283"/>
        <v/>
      </c>
      <c r="DS233" s="238" t="str">
        <f t="shared" si="284"/>
        <v/>
      </c>
      <c r="DU233" s="238" t="str">
        <f t="shared" si="285"/>
        <v/>
      </c>
      <c r="DW233" s="238" t="str">
        <f t="shared" si="285"/>
        <v/>
      </c>
      <c r="DY233" s="238" t="str">
        <f t="shared" si="286"/>
        <v/>
      </c>
      <c r="EA233" s="238" t="str">
        <f t="shared" si="287"/>
        <v/>
      </c>
      <c r="EC233" s="238" t="str">
        <f t="shared" si="288"/>
        <v/>
      </c>
      <c r="EE233" s="238" t="str">
        <f t="shared" si="289"/>
        <v/>
      </c>
      <c r="EG233" s="238" t="str">
        <f t="shared" si="290"/>
        <v/>
      </c>
      <c r="EI233" s="238" t="str">
        <f t="shared" si="291"/>
        <v/>
      </c>
      <c r="EK233" s="238" t="str">
        <f t="shared" si="292"/>
        <v/>
      </c>
      <c r="EM233" s="238" t="str">
        <f t="shared" si="293"/>
        <v/>
      </c>
      <c r="EO233" s="238" t="str">
        <f t="shared" si="294"/>
        <v/>
      </c>
      <c r="EQ233" s="238" t="str">
        <f t="shared" si="295"/>
        <v/>
      </c>
      <c r="ES233" s="238" t="str">
        <f t="shared" si="296"/>
        <v/>
      </c>
      <c r="EU233" s="238" t="str">
        <f t="shared" si="297"/>
        <v/>
      </c>
      <c r="EW233" s="238" t="str">
        <f t="shared" si="298"/>
        <v/>
      </c>
      <c r="EY233" s="238" t="str">
        <f t="shared" si="299"/>
        <v/>
      </c>
      <c r="FA233" s="238" t="str">
        <f t="shared" si="300"/>
        <v/>
      </c>
      <c r="FC233" s="238" t="str">
        <f t="shared" si="301"/>
        <v/>
      </c>
      <c r="FE233" s="238" t="str">
        <f t="shared" si="302"/>
        <v/>
      </c>
      <c r="FG233" s="238" t="str">
        <f t="shared" si="303"/>
        <v/>
      </c>
    </row>
    <row r="234" spans="5:163" x14ac:dyDescent="0.25">
      <c r="E234" s="238" t="str">
        <f t="shared" si="228"/>
        <v/>
      </c>
      <c r="G234" s="238" t="str">
        <f t="shared" si="228"/>
        <v/>
      </c>
      <c r="I234" s="238" t="str">
        <f t="shared" si="229"/>
        <v/>
      </c>
      <c r="K234" s="238" t="str">
        <f t="shared" si="230"/>
        <v/>
      </c>
      <c r="M234" s="238" t="str">
        <f t="shared" si="231"/>
        <v/>
      </c>
      <c r="O234" s="238" t="str">
        <f t="shared" si="232"/>
        <v/>
      </c>
      <c r="Q234" s="238" t="str">
        <f t="shared" si="233"/>
        <v/>
      </c>
      <c r="S234" s="238" t="str">
        <f t="shared" si="234"/>
        <v/>
      </c>
      <c r="U234" s="238" t="str">
        <f t="shared" si="235"/>
        <v/>
      </c>
      <c r="W234" s="238" t="str">
        <f t="shared" si="236"/>
        <v/>
      </c>
      <c r="Y234" s="238" t="str">
        <f t="shared" si="237"/>
        <v/>
      </c>
      <c r="AA234" s="238" t="str">
        <f t="shared" si="238"/>
        <v/>
      </c>
      <c r="AC234" s="238" t="str">
        <f t="shared" si="239"/>
        <v/>
      </c>
      <c r="AE234" s="238" t="str">
        <f t="shared" si="240"/>
        <v/>
      </c>
      <c r="AG234" s="238" t="str">
        <f t="shared" si="241"/>
        <v/>
      </c>
      <c r="AI234" s="238" t="str">
        <f t="shared" si="242"/>
        <v/>
      </c>
      <c r="AK234" s="238" t="str">
        <f t="shared" si="243"/>
        <v/>
      </c>
      <c r="AM234" s="238" t="str">
        <f t="shared" si="244"/>
        <v/>
      </c>
      <c r="AO234" s="238" t="str">
        <f t="shared" si="245"/>
        <v/>
      </c>
      <c r="AQ234" s="238" t="str">
        <f t="shared" si="246"/>
        <v/>
      </c>
      <c r="AS234" s="238" t="str">
        <f t="shared" si="247"/>
        <v/>
      </c>
      <c r="AU234" s="238" t="str">
        <f t="shared" si="247"/>
        <v/>
      </c>
      <c r="AW234" s="238" t="str">
        <f t="shared" si="248"/>
        <v/>
      </c>
      <c r="AY234" s="238" t="str">
        <f t="shared" si="249"/>
        <v/>
      </c>
      <c r="BA234" s="238" t="str">
        <f t="shared" si="250"/>
        <v/>
      </c>
      <c r="BC234" s="238" t="str">
        <f t="shared" si="251"/>
        <v/>
      </c>
      <c r="BE234" s="238" t="str">
        <f t="shared" si="252"/>
        <v/>
      </c>
      <c r="BG234" s="238" t="str">
        <f t="shared" si="253"/>
        <v/>
      </c>
      <c r="BI234" s="238" t="str">
        <f t="shared" si="254"/>
        <v/>
      </c>
      <c r="BK234" s="238" t="str">
        <f t="shared" si="255"/>
        <v/>
      </c>
      <c r="BM234" s="238" t="str">
        <f t="shared" si="256"/>
        <v/>
      </c>
      <c r="BO234" s="238" t="str">
        <f t="shared" si="257"/>
        <v/>
      </c>
      <c r="BQ234" s="238" t="str">
        <f t="shared" si="258"/>
        <v/>
      </c>
      <c r="BS234" s="238" t="str">
        <f t="shared" si="259"/>
        <v/>
      </c>
      <c r="BU234" s="238" t="str">
        <f t="shared" si="260"/>
        <v/>
      </c>
      <c r="BW234" s="238" t="str">
        <f t="shared" si="261"/>
        <v/>
      </c>
      <c r="BY234" s="238" t="str">
        <f t="shared" si="262"/>
        <v/>
      </c>
      <c r="CA234" s="238" t="str">
        <f t="shared" si="263"/>
        <v/>
      </c>
      <c r="CC234" s="238" t="str">
        <f t="shared" si="264"/>
        <v/>
      </c>
      <c r="CE234" s="238" t="str">
        <f t="shared" si="265"/>
        <v/>
      </c>
      <c r="CG234" s="238" t="str">
        <f t="shared" si="266"/>
        <v/>
      </c>
      <c r="CI234" s="238" t="str">
        <f t="shared" si="266"/>
        <v/>
      </c>
      <c r="CK234" s="238" t="str">
        <f t="shared" si="267"/>
        <v/>
      </c>
      <c r="CM234" s="238" t="str">
        <f t="shared" si="268"/>
        <v/>
      </c>
      <c r="CO234" s="238" t="str">
        <f t="shared" si="269"/>
        <v/>
      </c>
      <c r="CQ234" s="238" t="str">
        <f t="shared" si="270"/>
        <v/>
      </c>
      <c r="CS234" s="238" t="str">
        <f t="shared" si="271"/>
        <v/>
      </c>
      <c r="CU234" s="238" t="str">
        <f t="shared" si="272"/>
        <v/>
      </c>
      <c r="CW234" s="238" t="str">
        <f t="shared" si="273"/>
        <v/>
      </c>
      <c r="CY234" s="238" t="str">
        <f t="shared" si="274"/>
        <v/>
      </c>
      <c r="DA234" s="238" t="str">
        <f t="shared" si="275"/>
        <v/>
      </c>
      <c r="DC234" s="238" t="str">
        <f t="shared" si="276"/>
        <v/>
      </c>
      <c r="DE234" s="238" t="str">
        <f t="shared" si="277"/>
        <v/>
      </c>
      <c r="DG234" s="238" t="str">
        <f t="shared" si="278"/>
        <v/>
      </c>
      <c r="DI234" s="238" t="str">
        <f t="shared" si="279"/>
        <v/>
      </c>
      <c r="DK234" s="238" t="str">
        <f t="shared" si="280"/>
        <v/>
      </c>
      <c r="DM234" s="238" t="str">
        <f t="shared" si="281"/>
        <v/>
      </c>
      <c r="DO234" s="238" t="str">
        <f t="shared" si="282"/>
        <v/>
      </c>
      <c r="DQ234" s="238" t="str">
        <f t="shared" si="283"/>
        <v/>
      </c>
      <c r="DS234" s="238" t="str">
        <f t="shared" si="284"/>
        <v/>
      </c>
      <c r="DU234" s="238" t="str">
        <f t="shared" si="285"/>
        <v/>
      </c>
      <c r="DW234" s="238" t="str">
        <f t="shared" si="285"/>
        <v/>
      </c>
      <c r="DY234" s="238" t="str">
        <f t="shared" si="286"/>
        <v/>
      </c>
      <c r="EA234" s="238" t="str">
        <f t="shared" si="287"/>
        <v/>
      </c>
      <c r="EC234" s="238" t="str">
        <f t="shared" si="288"/>
        <v/>
      </c>
      <c r="EE234" s="238" t="str">
        <f t="shared" si="289"/>
        <v/>
      </c>
      <c r="EG234" s="238" t="str">
        <f t="shared" si="290"/>
        <v/>
      </c>
      <c r="EI234" s="238" t="str">
        <f t="shared" si="291"/>
        <v/>
      </c>
      <c r="EK234" s="238" t="str">
        <f t="shared" si="292"/>
        <v/>
      </c>
      <c r="EM234" s="238" t="str">
        <f t="shared" si="293"/>
        <v/>
      </c>
      <c r="EO234" s="238" t="str">
        <f t="shared" si="294"/>
        <v/>
      </c>
      <c r="EQ234" s="238" t="str">
        <f t="shared" si="295"/>
        <v/>
      </c>
      <c r="ES234" s="238" t="str">
        <f t="shared" si="296"/>
        <v/>
      </c>
      <c r="EU234" s="238" t="str">
        <f t="shared" si="297"/>
        <v/>
      </c>
      <c r="EW234" s="238" t="str">
        <f t="shared" si="298"/>
        <v/>
      </c>
      <c r="EY234" s="238" t="str">
        <f t="shared" si="299"/>
        <v/>
      </c>
      <c r="FA234" s="238" t="str">
        <f t="shared" si="300"/>
        <v/>
      </c>
      <c r="FC234" s="238" t="str">
        <f t="shared" si="301"/>
        <v/>
      </c>
      <c r="FE234" s="238" t="str">
        <f t="shared" si="302"/>
        <v/>
      </c>
      <c r="FG234" s="238" t="str">
        <f t="shared" si="303"/>
        <v/>
      </c>
    </row>
    <row r="235" spans="5:163" x14ac:dyDescent="0.25">
      <c r="E235" s="238" t="str">
        <f t="shared" si="228"/>
        <v/>
      </c>
      <c r="G235" s="238" t="str">
        <f t="shared" si="228"/>
        <v/>
      </c>
      <c r="I235" s="238" t="str">
        <f t="shared" si="229"/>
        <v/>
      </c>
      <c r="K235" s="238" t="str">
        <f t="shared" si="230"/>
        <v/>
      </c>
      <c r="M235" s="238" t="str">
        <f t="shared" si="231"/>
        <v/>
      </c>
      <c r="O235" s="238" t="str">
        <f t="shared" si="232"/>
        <v/>
      </c>
      <c r="Q235" s="238" t="str">
        <f t="shared" si="233"/>
        <v/>
      </c>
      <c r="S235" s="238" t="str">
        <f t="shared" si="234"/>
        <v/>
      </c>
      <c r="U235" s="238" t="str">
        <f t="shared" si="235"/>
        <v/>
      </c>
      <c r="W235" s="238" t="str">
        <f t="shared" si="236"/>
        <v/>
      </c>
      <c r="Y235" s="238" t="str">
        <f t="shared" si="237"/>
        <v/>
      </c>
      <c r="AA235" s="238" t="str">
        <f t="shared" si="238"/>
        <v/>
      </c>
      <c r="AC235" s="238" t="str">
        <f t="shared" si="239"/>
        <v/>
      </c>
      <c r="AE235" s="238" t="str">
        <f t="shared" si="240"/>
        <v/>
      </c>
      <c r="AG235" s="238" t="str">
        <f t="shared" si="241"/>
        <v/>
      </c>
      <c r="AI235" s="238" t="str">
        <f t="shared" si="242"/>
        <v/>
      </c>
      <c r="AK235" s="238" t="str">
        <f t="shared" si="243"/>
        <v/>
      </c>
      <c r="AM235" s="238" t="str">
        <f t="shared" si="244"/>
        <v/>
      </c>
      <c r="AO235" s="238" t="str">
        <f t="shared" si="245"/>
        <v/>
      </c>
      <c r="AQ235" s="238" t="str">
        <f t="shared" si="246"/>
        <v/>
      </c>
      <c r="AS235" s="238" t="str">
        <f t="shared" si="247"/>
        <v/>
      </c>
      <c r="AU235" s="238" t="str">
        <f t="shared" si="247"/>
        <v/>
      </c>
      <c r="AW235" s="238" t="str">
        <f t="shared" si="248"/>
        <v/>
      </c>
      <c r="AY235" s="238" t="str">
        <f t="shared" si="249"/>
        <v/>
      </c>
      <c r="BA235" s="238" t="str">
        <f t="shared" si="250"/>
        <v/>
      </c>
      <c r="BC235" s="238" t="str">
        <f t="shared" si="251"/>
        <v/>
      </c>
      <c r="BE235" s="238" t="str">
        <f t="shared" si="252"/>
        <v/>
      </c>
      <c r="BG235" s="238" t="str">
        <f t="shared" si="253"/>
        <v/>
      </c>
      <c r="BI235" s="238" t="str">
        <f t="shared" si="254"/>
        <v/>
      </c>
      <c r="BK235" s="238" t="str">
        <f t="shared" si="255"/>
        <v/>
      </c>
      <c r="BM235" s="238" t="str">
        <f t="shared" si="256"/>
        <v/>
      </c>
      <c r="BO235" s="238" t="str">
        <f t="shared" si="257"/>
        <v/>
      </c>
      <c r="BQ235" s="238" t="str">
        <f t="shared" si="258"/>
        <v/>
      </c>
      <c r="BS235" s="238" t="str">
        <f t="shared" si="259"/>
        <v/>
      </c>
      <c r="BU235" s="238" t="str">
        <f t="shared" si="260"/>
        <v/>
      </c>
      <c r="BW235" s="238" t="str">
        <f t="shared" si="261"/>
        <v/>
      </c>
      <c r="BY235" s="238" t="str">
        <f t="shared" si="262"/>
        <v/>
      </c>
      <c r="CA235" s="238" t="str">
        <f t="shared" si="263"/>
        <v/>
      </c>
      <c r="CC235" s="238" t="str">
        <f t="shared" si="264"/>
        <v/>
      </c>
      <c r="CE235" s="238" t="str">
        <f t="shared" si="265"/>
        <v/>
      </c>
      <c r="CG235" s="238" t="str">
        <f t="shared" si="266"/>
        <v/>
      </c>
      <c r="CI235" s="238" t="str">
        <f t="shared" si="266"/>
        <v/>
      </c>
      <c r="CK235" s="238" t="str">
        <f t="shared" si="267"/>
        <v/>
      </c>
      <c r="CM235" s="238" t="str">
        <f t="shared" si="268"/>
        <v/>
      </c>
      <c r="CO235" s="238" t="str">
        <f t="shared" si="269"/>
        <v/>
      </c>
      <c r="CQ235" s="238" t="str">
        <f t="shared" si="270"/>
        <v/>
      </c>
      <c r="CS235" s="238" t="str">
        <f t="shared" si="271"/>
        <v/>
      </c>
      <c r="CU235" s="238" t="str">
        <f t="shared" si="272"/>
        <v/>
      </c>
      <c r="CW235" s="238" t="str">
        <f t="shared" si="273"/>
        <v/>
      </c>
      <c r="CY235" s="238" t="str">
        <f t="shared" si="274"/>
        <v/>
      </c>
      <c r="DA235" s="238" t="str">
        <f t="shared" si="275"/>
        <v/>
      </c>
      <c r="DC235" s="238" t="str">
        <f t="shared" si="276"/>
        <v/>
      </c>
      <c r="DE235" s="238" t="str">
        <f t="shared" si="277"/>
        <v/>
      </c>
      <c r="DG235" s="238" t="str">
        <f t="shared" si="278"/>
        <v/>
      </c>
      <c r="DI235" s="238" t="str">
        <f t="shared" si="279"/>
        <v/>
      </c>
      <c r="DK235" s="238" t="str">
        <f t="shared" si="280"/>
        <v/>
      </c>
      <c r="DM235" s="238" t="str">
        <f t="shared" si="281"/>
        <v/>
      </c>
      <c r="DO235" s="238" t="str">
        <f t="shared" si="282"/>
        <v/>
      </c>
      <c r="DQ235" s="238" t="str">
        <f t="shared" si="283"/>
        <v/>
      </c>
      <c r="DS235" s="238" t="str">
        <f t="shared" si="284"/>
        <v/>
      </c>
      <c r="DU235" s="238" t="str">
        <f t="shared" si="285"/>
        <v/>
      </c>
      <c r="DW235" s="238" t="str">
        <f t="shared" si="285"/>
        <v/>
      </c>
      <c r="DY235" s="238" t="str">
        <f t="shared" si="286"/>
        <v/>
      </c>
      <c r="EA235" s="238" t="str">
        <f t="shared" si="287"/>
        <v/>
      </c>
      <c r="EC235" s="238" t="str">
        <f t="shared" si="288"/>
        <v/>
      </c>
      <c r="EE235" s="238" t="str">
        <f t="shared" si="289"/>
        <v/>
      </c>
      <c r="EG235" s="238" t="str">
        <f t="shared" si="290"/>
        <v/>
      </c>
      <c r="EI235" s="238" t="str">
        <f t="shared" si="291"/>
        <v/>
      </c>
      <c r="EK235" s="238" t="str">
        <f t="shared" si="292"/>
        <v/>
      </c>
      <c r="EM235" s="238" t="str">
        <f t="shared" si="293"/>
        <v/>
      </c>
      <c r="EO235" s="238" t="str">
        <f t="shared" si="294"/>
        <v/>
      </c>
      <c r="EQ235" s="238" t="str">
        <f t="shared" si="295"/>
        <v/>
      </c>
      <c r="ES235" s="238" t="str">
        <f t="shared" si="296"/>
        <v/>
      </c>
      <c r="EU235" s="238" t="str">
        <f t="shared" si="297"/>
        <v/>
      </c>
      <c r="EW235" s="238" t="str">
        <f t="shared" si="298"/>
        <v/>
      </c>
      <c r="EY235" s="238" t="str">
        <f t="shared" si="299"/>
        <v/>
      </c>
      <c r="FA235" s="238" t="str">
        <f t="shared" si="300"/>
        <v/>
      </c>
      <c r="FC235" s="238" t="str">
        <f t="shared" si="301"/>
        <v/>
      </c>
      <c r="FE235" s="238" t="str">
        <f t="shared" si="302"/>
        <v/>
      </c>
      <c r="FG235" s="238" t="str">
        <f t="shared" si="303"/>
        <v/>
      </c>
    </row>
    <row r="236" spans="5:163" x14ac:dyDescent="0.25">
      <c r="E236" s="238" t="str">
        <f t="shared" si="228"/>
        <v/>
      </c>
      <c r="G236" s="238" t="str">
        <f t="shared" si="228"/>
        <v/>
      </c>
      <c r="I236" s="238" t="str">
        <f t="shared" si="229"/>
        <v/>
      </c>
      <c r="K236" s="238" t="str">
        <f t="shared" si="230"/>
        <v/>
      </c>
      <c r="M236" s="238" t="str">
        <f t="shared" si="231"/>
        <v/>
      </c>
      <c r="O236" s="238" t="str">
        <f t="shared" si="232"/>
        <v/>
      </c>
      <c r="Q236" s="238" t="str">
        <f t="shared" si="233"/>
        <v/>
      </c>
      <c r="S236" s="238" t="str">
        <f t="shared" si="234"/>
        <v/>
      </c>
      <c r="U236" s="238" t="str">
        <f t="shared" si="235"/>
        <v/>
      </c>
      <c r="W236" s="238" t="str">
        <f t="shared" si="236"/>
        <v/>
      </c>
      <c r="Y236" s="238" t="str">
        <f t="shared" si="237"/>
        <v/>
      </c>
      <c r="AA236" s="238" t="str">
        <f t="shared" si="238"/>
        <v/>
      </c>
      <c r="AC236" s="238" t="str">
        <f t="shared" si="239"/>
        <v/>
      </c>
      <c r="AE236" s="238" t="str">
        <f t="shared" si="240"/>
        <v/>
      </c>
      <c r="AG236" s="238" t="str">
        <f t="shared" si="241"/>
        <v/>
      </c>
      <c r="AI236" s="238" t="str">
        <f t="shared" si="242"/>
        <v/>
      </c>
      <c r="AK236" s="238" t="str">
        <f t="shared" si="243"/>
        <v/>
      </c>
      <c r="AM236" s="238" t="str">
        <f t="shared" si="244"/>
        <v/>
      </c>
      <c r="AO236" s="238" t="str">
        <f t="shared" si="245"/>
        <v/>
      </c>
      <c r="AQ236" s="238" t="str">
        <f t="shared" si="246"/>
        <v/>
      </c>
      <c r="AS236" s="238" t="str">
        <f t="shared" si="247"/>
        <v/>
      </c>
      <c r="AU236" s="238" t="str">
        <f t="shared" si="247"/>
        <v/>
      </c>
      <c r="AW236" s="238" t="str">
        <f t="shared" si="248"/>
        <v/>
      </c>
      <c r="AY236" s="238" t="str">
        <f t="shared" si="249"/>
        <v/>
      </c>
      <c r="BA236" s="238" t="str">
        <f t="shared" si="250"/>
        <v/>
      </c>
      <c r="BC236" s="238" t="str">
        <f t="shared" si="251"/>
        <v/>
      </c>
      <c r="BE236" s="238" t="str">
        <f t="shared" si="252"/>
        <v/>
      </c>
      <c r="BG236" s="238" t="str">
        <f t="shared" si="253"/>
        <v/>
      </c>
      <c r="BI236" s="238" t="str">
        <f t="shared" si="254"/>
        <v/>
      </c>
      <c r="BK236" s="238" t="str">
        <f t="shared" si="255"/>
        <v/>
      </c>
      <c r="BM236" s="238" t="str">
        <f t="shared" si="256"/>
        <v/>
      </c>
      <c r="BO236" s="238" t="str">
        <f t="shared" si="257"/>
        <v/>
      </c>
      <c r="BQ236" s="238" t="str">
        <f t="shared" si="258"/>
        <v/>
      </c>
      <c r="BS236" s="238" t="str">
        <f t="shared" si="259"/>
        <v/>
      </c>
      <c r="BU236" s="238" t="str">
        <f t="shared" si="260"/>
        <v/>
      </c>
      <c r="BW236" s="238" t="str">
        <f t="shared" si="261"/>
        <v/>
      </c>
      <c r="BY236" s="238" t="str">
        <f t="shared" si="262"/>
        <v/>
      </c>
      <c r="CA236" s="238" t="str">
        <f t="shared" si="263"/>
        <v/>
      </c>
      <c r="CC236" s="238" t="str">
        <f t="shared" si="264"/>
        <v/>
      </c>
      <c r="CE236" s="238" t="str">
        <f t="shared" si="265"/>
        <v/>
      </c>
      <c r="CG236" s="238" t="str">
        <f t="shared" si="266"/>
        <v/>
      </c>
      <c r="CI236" s="238" t="str">
        <f t="shared" si="266"/>
        <v/>
      </c>
      <c r="CK236" s="238" t="str">
        <f t="shared" si="267"/>
        <v/>
      </c>
      <c r="CM236" s="238" t="str">
        <f t="shared" si="268"/>
        <v/>
      </c>
      <c r="CO236" s="238" t="str">
        <f t="shared" si="269"/>
        <v/>
      </c>
      <c r="CQ236" s="238" t="str">
        <f t="shared" si="270"/>
        <v/>
      </c>
      <c r="CS236" s="238" t="str">
        <f t="shared" si="271"/>
        <v/>
      </c>
      <c r="CU236" s="238" t="str">
        <f t="shared" si="272"/>
        <v/>
      </c>
      <c r="CW236" s="238" t="str">
        <f t="shared" si="273"/>
        <v/>
      </c>
      <c r="CY236" s="238" t="str">
        <f t="shared" si="274"/>
        <v/>
      </c>
      <c r="DA236" s="238" t="str">
        <f t="shared" si="275"/>
        <v/>
      </c>
      <c r="DC236" s="238" t="str">
        <f t="shared" si="276"/>
        <v/>
      </c>
      <c r="DE236" s="238" t="str">
        <f t="shared" si="277"/>
        <v/>
      </c>
      <c r="DG236" s="238" t="str">
        <f t="shared" si="278"/>
        <v/>
      </c>
      <c r="DI236" s="238" t="str">
        <f t="shared" si="279"/>
        <v/>
      </c>
      <c r="DK236" s="238" t="str">
        <f t="shared" si="280"/>
        <v/>
      </c>
      <c r="DM236" s="238" t="str">
        <f t="shared" si="281"/>
        <v/>
      </c>
      <c r="DO236" s="238" t="str">
        <f t="shared" si="282"/>
        <v/>
      </c>
      <c r="DQ236" s="238" t="str">
        <f t="shared" si="283"/>
        <v/>
      </c>
      <c r="DS236" s="238" t="str">
        <f t="shared" si="284"/>
        <v/>
      </c>
      <c r="DU236" s="238" t="str">
        <f t="shared" si="285"/>
        <v/>
      </c>
      <c r="DW236" s="238" t="str">
        <f t="shared" si="285"/>
        <v/>
      </c>
      <c r="DY236" s="238" t="str">
        <f t="shared" si="286"/>
        <v/>
      </c>
      <c r="EA236" s="238" t="str">
        <f t="shared" si="287"/>
        <v/>
      </c>
      <c r="EC236" s="238" t="str">
        <f t="shared" si="288"/>
        <v/>
      </c>
      <c r="EE236" s="238" t="str">
        <f t="shared" si="289"/>
        <v/>
      </c>
      <c r="EG236" s="238" t="str">
        <f t="shared" si="290"/>
        <v/>
      </c>
      <c r="EI236" s="238" t="str">
        <f t="shared" si="291"/>
        <v/>
      </c>
      <c r="EK236" s="238" t="str">
        <f t="shared" si="292"/>
        <v/>
      </c>
      <c r="EM236" s="238" t="str">
        <f t="shared" si="293"/>
        <v/>
      </c>
      <c r="EO236" s="238" t="str">
        <f t="shared" si="294"/>
        <v/>
      </c>
      <c r="EQ236" s="238" t="str">
        <f t="shared" si="295"/>
        <v/>
      </c>
      <c r="ES236" s="238" t="str">
        <f t="shared" si="296"/>
        <v/>
      </c>
      <c r="EU236" s="238" t="str">
        <f t="shared" si="297"/>
        <v/>
      </c>
      <c r="EW236" s="238" t="str">
        <f t="shared" si="298"/>
        <v/>
      </c>
      <c r="EY236" s="238" t="str">
        <f t="shared" si="299"/>
        <v/>
      </c>
      <c r="FA236" s="238" t="str">
        <f t="shared" si="300"/>
        <v/>
      </c>
      <c r="FC236" s="238" t="str">
        <f t="shared" si="301"/>
        <v/>
      </c>
      <c r="FE236" s="238" t="str">
        <f t="shared" si="302"/>
        <v/>
      </c>
      <c r="FG236" s="238" t="str">
        <f t="shared" si="303"/>
        <v/>
      </c>
    </row>
    <row r="237" spans="5:163" x14ac:dyDescent="0.25">
      <c r="E237" s="238" t="str">
        <f t="shared" si="228"/>
        <v/>
      </c>
      <c r="G237" s="238" t="str">
        <f t="shared" si="228"/>
        <v/>
      </c>
      <c r="I237" s="238" t="str">
        <f t="shared" si="229"/>
        <v/>
      </c>
      <c r="K237" s="238" t="str">
        <f t="shared" si="230"/>
        <v/>
      </c>
      <c r="M237" s="238" t="str">
        <f t="shared" si="231"/>
        <v/>
      </c>
      <c r="O237" s="238" t="str">
        <f t="shared" si="232"/>
        <v/>
      </c>
      <c r="Q237" s="238" t="str">
        <f t="shared" si="233"/>
        <v/>
      </c>
      <c r="S237" s="238" t="str">
        <f t="shared" si="234"/>
        <v/>
      </c>
      <c r="U237" s="238" t="str">
        <f t="shared" si="235"/>
        <v/>
      </c>
      <c r="W237" s="238" t="str">
        <f t="shared" si="236"/>
        <v/>
      </c>
      <c r="Y237" s="238" t="str">
        <f t="shared" si="237"/>
        <v/>
      </c>
      <c r="AA237" s="238" t="str">
        <f t="shared" si="238"/>
        <v/>
      </c>
      <c r="AC237" s="238" t="str">
        <f t="shared" si="239"/>
        <v/>
      </c>
      <c r="AE237" s="238" t="str">
        <f t="shared" si="240"/>
        <v/>
      </c>
      <c r="AG237" s="238" t="str">
        <f t="shared" si="241"/>
        <v/>
      </c>
      <c r="AI237" s="238" t="str">
        <f t="shared" si="242"/>
        <v/>
      </c>
      <c r="AK237" s="238" t="str">
        <f t="shared" si="243"/>
        <v/>
      </c>
      <c r="AM237" s="238" t="str">
        <f t="shared" si="244"/>
        <v/>
      </c>
      <c r="AO237" s="238" t="str">
        <f t="shared" si="245"/>
        <v/>
      </c>
      <c r="AQ237" s="238" t="str">
        <f t="shared" si="246"/>
        <v/>
      </c>
      <c r="AS237" s="238" t="str">
        <f t="shared" si="247"/>
        <v/>
      </c>
      <c r="AU237" s="238" t="str">
        <f t="shared" si="247"/>
        <v/>
      </c>
      <c r="AW237" s="238" t="str">
        <f t="shared" si="248"/>
        <v/>
      </c>
      <c r="AY237" s="238" t="str">
        <f t="shared" si="249"/>
        <v/>
      </c>
      <c r="BA237" s="238" t="str">
        <f t="shared" si="250"/>
        <v/>
      </c>
      <c r="BC237" s="238" t="str">
        <f t="shared" si="251"/>
        <v/>
      </c>
      <c r="BE237" s="238" t="str">
        <f t="shared" si="252"/>
        <v/>
      </c>
      <c r="BG237" s="238" t="str">
        <f t="shared" si="253"/>
        <v/>
      </c>
      <c r="BI237" s="238" t="str">
        <f t="shared" si="254"/>
        <v/>
      </c>
      <c r="BK237" s="238" t="str">
        <f t="shared" si="255"/>
        <v/>
      </c>
      <c r="BM237" s="238" t="str">
        <f t="shared" si="256"/>
        <v/>
      </c>
      <c r="BO237" s="238" t="str">
        <f t="shared" si="257"/>
        <v/>
      </c>
      <c r="BQ237" s="238" t="str">
        <f t="shared" si="258"/>
        <v/>
      </c>
      <c r="BS237" s="238" t="str">
        <f t="shared" si="259"/>
        <v/>
      </c>
      <c r="BU237" s="238" t="str">
        <f t="shared" si="260"/>
        <v/>
      </c>
      <c r="BW237" s="238" t="str">
        <f t="shared" si="261"/>
        <v/>
      </c>
      <c r="BY237" s="238" t="str">
        <f t="shared" si="262"/>
        <v/>
      </c>
      <c r="CA237" s="238" t="str">
        <f t="shared" si="263"/>
        <v/>
      </c>
      <c r="CC237" s="238" t="str">
        <f t="shared" si="264"/>
        <v/>
      </c>
      <c r="CE237" s="238" t="str">
        <f t="shared" si="265"/>
        <v/>
      </c>
      <c r="CG237" s="238" t="str">
        <f t="shared" si="266"/>
        <v/>
      </c>
      <c r="CI237" s="238" t="str">
        <f t="shared" si="266"/>
        <v/>
      </c>
      <c r="CK237" s="238" t="str">
        <f t="shared" si="267"/>
        <v/>
      </c>
      <c r="CM237" s="238" t="str">
        <f t="shared" si="268"/>
        <v/>
      </c>
      <c r="CO237" s="238" t="str">
        <f t="shared" si="269"/>
        <v/>
      </c>
      <c r="CQ237" s="238" t="str">
        <f t="shared" si="270"/>
        <v/>
      </c>
      <c r="CS237" s="238" t="str">
        <f t="shared" si="271"/>
        <v/>
      </c>
      <c r="CU237" s="238" t="str">
        <f t="shared" si="272"/>
        <v/>
      </c>
      <c r="CW237" s="238" t="str">
        <f t="shared" si="273"/>
        <v/>
      </c>
      <c r="CY237" s="238" t="str">
        <f t="shared" si="274"/>
        <v/>
      </c>
      <c r="DA237" s="238" t="str">
        <f t="shared" si="275"/>
        <v/>
      </c>
      <c r="DC237" s="238" t="str">
        <f t="shared" si="276"/>
        <v/>
      </c>
      <c r="DE237" s="238" t="str">
        <f t="shared" si="277"/>
        <v/>
      </c>
      <c r="DG237" s="238" t="str">
        <f t="shared" si="278"/>
        <v/>
      </c>
      <c r="DI237" s="238" t="str">
        <f t="shared" si="279"/>
        <v/>
      </c>
      <c r="DK237" s="238" t="str">
        <f t="shared" si="280"/>
        <v/>
      </c>
      <c r="DM237" s="238" t="str">
        <f t="shared" si="281"/>
        <v/>
      </c>
      <c r="DO237" s="238" t="str">
        <f t="shared" si="282"/>
        <v/>
      </c>
      <c r="DQ237" s="238" t="str">
        <f t="shared" si="283"/>
        <v/>
      </c>
      <c r="DS237" s="238" t="str">
        <f t="shared" si="284"/>
        <v/>
      </c>
      <c r="DU237" s="238" t="str">
        <f t="shared" si="285"/>
        <v/>
      </c>
      <c r="DW237" s="238" t="str">
        <f t="shared" si="285"/>
        <v/>
      </c>
      <c r="DY237" s="238" t="str">
        <f t="shared" si="286"/>
        <v/>
      </c>
      <c r="EA237" s="238" t="str">
        <f t="shared" si="287"/>
        <v/>
      </c>
      <c r="EC237" s="238" t="str">
        <f t="shared" si="288"/>
        <v/>
      </c>
      <c r="EE237" s="238" t="str">
        <f t="shared" si="289"/>
        <v/>
      </c>
      <c r="EG237" s="238" t="str">
        <f t="shared" si="290"/>
        <v/>
      </c>
      <c r="EI237" s="238" t="str">
        <f t="shared" si="291"/>
        <v/>
      </c>
      <c r="EK237" s="238" t="str">
        <f t="shared" si="292"/>
        <v/>
      </c>
      <c r="EM237" s="238" t="str">
        <f t="shared" si="293"/>
        <v/>
      </c>
      <c r="EO237" s="238" t="str">
        <f t="shared" si="294"/>
        <v/>
      </c>
      <c r="EQ237" s="238" t="str">
        <f t="shared" si="295"/>
        <v/>
      </c>
      <c r="ES237" s="238" t="str">
        <f t="shared" si="296"/>
        <v/>
      </c>
      <c r="EU237" s="238" t="str">
        <f t="shared" si="297"/>
        <v/>
      </c>
      <c r="EW237" s="238" t="str">
        <f t="shared" si="298"/>
        <v/>
      </c>
      <c r="EY237" s="238" t="str">
        <f t="shared" si="299"/>
        <v/>
      </c>
      <c r="FA237" s="238" t="str">
        <f t="shared" si="300"/>
        <v/>
      </c>
      <c r="FC237" s="238" t="str">
        <f t="shared" si="301"/>
        <v/>
      </c>
      <c r="FE237" s="238" t="str">
        <f t="shared" si="302"/>
        <v/>
      </c>
      <c r="FG237" s="238" t="str">
        <f t="shared" si="303"/>
        <v/>
      </c>
    </row>
    <row r="238" spans="5:163" x14ac:dyDescent="0.25">
      <c r="E238" s="238" t="str">
        <f t="shared" si="228"/>
        <v/>
      </c>
      <c r="G238" s="238" t="str">
        <f t="shared" si="228"/>
        <v/>
      </c>
      <c r="I238" s="238" t="str">
        <f t="shared" si="229"/>
        <v/>
      </c>
      <c r="K238" s="238" t="str">
        <f t="shared" si="230"/>
        <v/>
      </c>
      <c r="M238" s="238" t="str">
        <f t="shared" si="231"/>
        <v/>
      </c>
      <c r="O238" s="238" t="str">
        <f t="shared" si="232"/>
        <v/>
      </c>
      <c r="Q238" s="238" t="str">
        <f t="shared" si="233"/>
        <v/>
      </c>
      <c r="S238" s="238" t="str">
        <f t="shared" si="234"/>
        <v/>
      </c>
      <c r="U238" s="238" t="str">
        <f t="shared" si="235"/>
        <v/>
      </c>
      <c r="W238" s="238" t="str">
        <f t="shared" si="236"/>
        <v/>
      </c>
      <c r="Y238" s="238" t="str">
        <f t="shared" si="237"/>
        <v/>
      </c>
      <c r="AA238" s="238" t="str">
        <f t="shared" si="238"/>
        <v/>
      </c>
      <c r="AC238" s="238" t="str">
        <f t="shared" si="239"/>
        <v/>
      </c>
      <c r="AE238" s="238" t="str">
        <f t="shared" si="240"/>
        <v/>
      </c>
      <c r="AG238" s="238" t="str">
        <f t="shared" si="241"/>
        <v/>
      </c>
      <c r="AI238" s="238" t="str">
        <f t="shared" si="242"/>
        <v/>
      </c>
      <c r="AK238" s="238" t="str">
        <f t="shared" si="243"/>
        <v/>
      </c>
      <c r="AM238" s="238" t="str">
        <f t="shared" si="244"/>
        <v/>
      </c>
      <c r="AO238" s="238" t="str">
        <f t="shared" si="245"/>
        <v/>
      </c>
      <c r="AQ238" s="238" t="str">
        <f t="shared" si="246"/>
        <v/>
      </c>
      <c r="AS238" s="238" t="str">
        <f t="shared" si="247"/>
        <v/>
      </c>
      <c r="AU238" s="238" t="str">
        <f t="shared" si="247"/>
        <v/>
      </c>
      <c r="AW238" s="238" t="str">
        <f t="shared" si="248"/>
        <v/>
      </c>
      <c r="AY238" s="238" t="str">
        <f t="shared" si="249"/>
        <v/>
      </c>
      <c r="BA238" s="238" t="str">
        <f t="shared" si="250"/>
        <v/>
      </c>
      <c r="BC238" s="238" t="str">
        <f t="shared" si="251"/>
        <v/>
      </c>
      <c r="BE238" s="238" t="str">
        <f t="shared" si="252"/>
        <v/>
      </c>
      <c r="BG238" s="238" t="str">
        <f t="shared" si="253"/>
        <v/>
      </c>
      <c r="BI238" s="238" t="str">
        <f t="shared" si="254"/>
        <v/>
      </c>
      <c r="BK238" s="238" t="str">
        <f t="shared" si="255"/>
        <v/>
      </c>
      <c r="BM238" s="238" t="str">
        <f t="shared" si="256"/>
        <v/>
      </c>
      <c r="BO238" s="238" t="str">
        <f t="shared" si="257"/>
        <v/>
      </c>
      <c r="BQ238" s="238" t="str">
        <f t="shared" si="258"/>
        <v/>
      </c>
      <c r="BS238" s="238" t="str">
        <f t="shared" si="259"/>
        <v/>
      </c>
      <c r="BU238" s="238" t="str">
        <f t="shared" si="260"/>
        <v/>
      </c>
      <c r="BW238" s="238" t="str">
        <f t="shared" si="261"/>
        <v/>
      </c>
      <c r="BY238" s="238" t="str">
        <f t="shared" si="262"/>
        <v/>
      </c>
      <c r="CA238" s="238" t="str">
        <f t="shared" si="263"/>
        <v/>
      </c>
      <c r="CC238" s="238" t="str">
        <f t="shared" si="264"/>
        <v/>
      </c>
      <c r="CE238" s="238" t="str">
        <f t="shared" si="265"/>
        <v/>
      </c>
      <c r="CG238" s="238" t="str">
        <f t="shared" si="266"/>
        <v/>
      </c>
      <c r="CI238" s="238" t="str">
        <f t="shared" si="266"/>
        <v/>
      </c>
      <c r="CK238" s="238" t="str">
        <f t="shared" si="267"/>
        <v/>
      </c>
      <c r="CM238" s="238" t="str">
        <f t="shared" si="268"/>
        <v/>
      </c>
      <c r="CO238" s="238" t="str">
        <f t="shared" si="269"/>
        <v/>
      </c>
      <c r="CQ238" s="238" t="str">
        <f t="shared" si="270"/>
        <v/>
      </c>
      <c r="CS238" s="238" t="str">
        <f t="shared" si="271"/>
        <v/>
      </c>
      <c r="CU238" s="238" t="str">
        <f t="shared" si="272"/>
        <v/>
      </c>
      <c r="CW238" s="238" t="str">
        <f t="shared" si="273"/>
        <v/>
      </c>
      <c r="CY238" s="238" t="str">
        <f t="shared" si="274"/>
        <v/>
      </c>
      <c r="DA238" s="238" t="str">
        <f t="shared" si="275"/>
        <v/>
      </c>
      <c r="DC238" s="238" t="str">
        <f t="shared" si="276"/>
        <v/>
      </c>
      <c r="DE238" s="238" t="str">
        <f t="shared" si="277"/>
        <v/>
      </c>
      <c r="DG238" s="238" t="str">
        <f t="shared" si="278"/>
        <v/>
      </c>
      <c r="DI238" s="238" t="str">
        <f t="shared" si="279"/>
        <v/>
      </c>
      <c r="DK238" s="238" t="str">
        <f t="shared" si="280"/>
        <v/>
      </c>
      <c r="DM238" s="238" t="str">
        <f t="shared" si="281"/>
        <v/>
      </c>
      <c r="DO238" s="238" t="str">
        <f t="shared" si="282"/>
        <v/>
      </c>
      <c r="DQ238" s="238" t="str">
        <f t="shared" si="283"/>
        <v/>
      </c>
      <c r="DS238" s="238" t="str">
        <f t="shared" si="284"/>
        <v/>
      </c>
      <c r="DU238" s="238" t="str">
        <f t="shared" si="285"/>
        <v/>
      </c>
      <c r="DW238" s="238" t="str">
        <f t="shared" si="285"/>
        <v/>
      </c>
      <c r="DY238" s="238" t="str">
        <f t="shared" si="286"/>
        <v/>
      </c>
      <c r="EA238" s="238" t="str">
        <f t="shared" si="287"/>
        <v/>
      </c>
      <c r="EC238" s="238" t="str">
        <f t="shared" si="288"/>
        <v/>
      </c>
      <c r="EE238" s="238" t="str">
        <f t="shared" si="289"/>
        <v/>
      </c>
      <c r="EG238" s="238" t="str">
        <f t="shared" si="290"/>
        <v/>
      </c>
      <c r="EI238" s="238" t="str">
        <f t="shared" si="291"/>
        <v/>
      </c>
      <c r="EK238" s="238" t="str">
        <f t="shared" si="292"/>
        <v/>
      </c>
      <c r="EM238" s="238" t="str">
        <f t="shared" si="293"/>
        <v/>
      </c>
      <c r="EO238" s="238" t="str">
        <f t="shared" si="294"/>
        <v/>
      </c>
      <c r="EQ238" s="238" t="str">
        <f t="shared" si="295"/>
        <v/>
      </c>
      <c r="ES238" s="238" t="str">
        <f t="shared" si="296"/>
        <v/>
      </c>
      <c r="EU238" s="238" t="str">
        <f t="shared" si="297"/>
        <v/>
      </c>
      <c r="EW238" s="238" t="str">
        <f t="shared" si="298"/>
        <v/>
      </c>
      <c r="EY238" s="238" t="str">
        <f t="shared" si="299"/>
        <v/>
      </c>
      <c r="FA238" s="238" t="str">
        <f t="shared" si="300"/>
        <v/>
      </c>
      <c r="FC238" s="238" t="str">
        <f t="shared" si="301"/>
        <v/>
      </c>
      <c r="FE238" s="238" t="str">
        <f t="shared" si="302"/>
        <v/>
      </c>
      <c r="FG238" s="238" t="str">
        <f t="shared" si="303"/>
        <v/>
      </c>
    </row>
    <row r="239" spans="5:163" x14ac:dyDescent="0.25">
      <c r="E239" s="238" t="str">
        <f t="shared" si="228"/>
        <v/>
      </c>
      <c r="G239" s="238" t="str">
        <f t="shared" si="228"/>
        <v/>
      </c>
      <c r="I239" s="238" t="str">
        <f t="shared" si="229"/>
        <v/>
      </c>
      <c r="K239" s="238" t="str">
        <f t="shared" si="230"/>
        <v/>
      </c>
      <c r="M239" s="238" t="str">
        <f t="shared" si="231"/>
        <v/>
      </c>
      <c r="O239" s="238" t="str">
        <f t="shared" si="232"/>
        <v/>
      </c>
      <c r="Q239" s="238" t="str">
        <f t="shared" si="233"/>
        <v/>
      </c>
      <c r="S239" s="238" t="str">
        <f t="shared" si="234"/>
        <v/>
      </c>
      <c r="U239" s="238" t="str">
        <f t="shared" si="235"/>
        <v/>
      </c>
      <c r="W239" s="238" t="str">
        <f t="shared" si="236"/>
        <v/>
      </c>
      <c r="Y239" s="238" t="str">
        <f t="shared" si="237"/>
        <v/>
      </c>
      <c r="AA239" s="238" t="str">
        <f t="shared" si="238"/>
        <v/>
      </c>
      <c r="AC239" s="238" t="str">
        <f t="shared" si="239"/>
        <v/>
      </c>
      <c r="AE239" s="238" t="str">
        <f t="shared" si="240"/>
        <v/>
      </c>
      <c r="AG239" s="238" t="str">
        <f t="shared" si="241"/>
        <v/>
      </c>
      <c r="AI239" s="238" t="str">
        <f t="shared" si="242"/>
        <v/>
      </c>
      <c r="AK239" s="238" t="str">
        <f t="shared" si="243"/>
        <v/>
      </c>
      <c r="AM239" s="238" t="str">
        <f t="shared" si="244"/>
        <v/>
      </c>
      <c r="AO239" s="238" t="str">
        <f t="shared" si="245"/>
        <v/>
      </c>
      <c r="AQ239" s="238" t="str">
        <f t="shared" si="246"/>
        <v/>
      </c>
      <c r="AS239" s="238" t="str">
        <f t="shared" si="247"/>
        <v/>
      </c>
      <c r="AU239" s="238" t="str">
        <f t="shared" si="247"/>
        <v/>
      </c>
      <c r="AW239" s="238" t="str">
        <f t="shared" si="248"/>
        <v/>
      </c>
      <c r="AY239" s="238" t="str">
        <f t="shared" si="249"/>
        <v/>
      </c>
      <c r="BA239" s="238" t="str">
        <f t="shared" si="250"/>
        <v/>
      </c>
      <c r="BC239" s="238" t="str">
        <f t="shared" si="251"/>
        <v/>
      </c>
      <c r="BE239" s="238" t="str">
        <f t="shared" si="252"/>
        <v/>
      </c>
      <c r="BG239" s="238" t="str">
        <f t="shared" si="253"/>
        <v/>
      </c>
      <c r="BI239" s="238" t="str">
        <f t="shared" si="254"/>
        <v/>
      </c>
      <c r="BK239" s="238" t="str">
        <f t="shared" si="255"/>
        <v/>
      </c>
      <c r="BM239" s="238" t="str">
        <f t="shared" si="256"/>
        <v/>
      </c>
      <c r="BO239" s="238" t="str">
        <f t="shared" si="257"/>
        <v/>
      </c>
      <c r="BQ239" s="238" t="str">
        <f t="shared" si="258"/>
        <v/>
      </c>
      <c r="BS239" s="238" t="str">
        <f t="shared" si="259"/>
        <v/>
      </c>
      <c r="BU239" s="238" t="str">
        <f t="shared" si="260"/>
        <v/>
      </c>
      <c r="BW239" s="238" t="str">
        <f t="shared" si="261"/>
        <v/>
      </c>
      <c r="BY239" s="238" t="str">
        <f t="shared" si="262"/>
        <v/>
      </c>
      <c r="CA239" s="238" t="str">
        <f t="shared" si="263"/>
        <v/>
      </c>
      <c r="CC239" s="238" t="str">
        <f t="shared" si="264"/>
        <v/>
      </c>
      <c r="CE239" s="238" t="str">
        <f t="shared" si="265"/>
        <v/>
      </c>
      <c r="CG239" s="238" t="str">
        <f t="shared" si="266"/>
        <v/>
      </c>
      <c r="CI239" s="238" t="str">
        <f t="shared" si="266"/>
        <v/>
      </c>
      <c r="CK239" s="238" t="str">
        <f t="shared" si="267"/>
        <v/>
      </c>
      <c r="CM239" s="238" t="str">
        <f t="shared" si="268"/>
        <v/>
      </c>
      <c r="CO239" s="238" t="str">
        <f t="shared" si="269"/>
        <v/>
      </c>
      <c r="CQ239" s="238" t="str">
        <f t="shared" si="270"/>
        <v/>
      </c>
      <c r="CS239" s="238" t="str">
        <f t="shared" si="271"/>
        <v/>
      </c>
      <c r="CU239" s="238" t="str">
        <f t="shared" si="272"/>
        <v/>
      </c>
      <c r="CW239" s="238" t="str">
        <f t="shared" si="273"/>
        <v/>
      </c>
      <c r="CY239" s="238" t="str">
        <f t="shared" si="274"/>
        <v/>
      </c>
      <c r="DA239" s="238" t="str">
        <f t="shared" si="275"/>
        <v/>
      </c>
      <c r="DC239" s="238" t="str">
        <f t="shared" si="276"/>
        <v/>
      </c>
      <c r="DE239" s="238" t="str">
        <f t="shared" si="277"/>
        <v/>
      </c>
      <c r="DG239" s="238" t="str">
        <f t="shared" si="278"/>
        <v/>
      </c>
      <c r="DI239" s="238" t="str">
        <f t="shared" si="279"/>
        <v/>
      </c>
      <c r="DK239" s="238" t="str">
        <f t="shared" si="280"/>
        <v/>
      </c>
      <c r="DM239" s="238" t="str">
        <f t="shared" si="281"/>
        <v/>
      </c>
      <c r="DO239" s="238" t="str">
        <f t="shared" si="282"/>
        <v/>
      </c>
      <c r="DQ239" s="238" t="str">
        <f t="shared" si="283"/>
        <v/>
      </c>
      <c r="DS239" s="238" t="str">
        <f t="shared" si="284"/>
        <v/>
      </c>
      <c r="DU239" s="238" t="str">
        <f t="shared" si="285"/>
        <v/>
      </c>
      <c r="DW239" s="238" t="str">
        <f t="shared" si="285"/>
        <v/>
      </c>
      <c r="DY239" s="238" t="str">
        <f t="shared" si="286"/>
        <v/>
      </c>
      <c r="EA239" s="238" t="str">
        <f t="shared" si="287"/>
        <v/>
      </c>
      <c r="EC239" s="238" t="str">
        <f t="shared" si="288"/>
        <v/>
      </c>
      <c r="EE239" s="238" t="str">
        <f t="shared" si="289"/>
        <v/>
      </c>
      <c r="EG239" s="238" t="str">
        <f t="shared" si="290"/>
        <v/>
      </c>
      <c r="EI239" s="238" t="str">
        <f t="shared" si="291"/>
        <v/>
      </c>
      <c r="EK239" s="238" t="str">
        <f t="shared" si="292"/>
        <v/>
      </c>
      <c r="EM239" s="238" t="str">
        <f t="shared" si="293"/>
        <v/>
      </c>
      <c r="EO239" s="238" t="str">
        <f t="shared" si="294"/>
        <v/>
      </c>
      <c r="EQ239" s="238" t="str">
        <f t="shared" si="295"/>
        <v/>
      </c>
      <c r="ES239" s="238" t="str">
        <f t="shared" si="296"/>
        <v/>
      </c>
      <c r="EU239" s="238" t="str">
        <f t="shared" si="297"/>
        <v/>
      </c>
      <c r="EW239" s="238" t="str">
        <f t="shared" si="298"/>
        <v/>
      </c>
      <c r="EY239" s="238" t="str">
        <f t="shared" si="299"/>
        <v/>
      </c>
      <c r="FA239" s="238" t="str">
        <f t="shared" si="300"/>
        <v/>
      </c>
      <c r="FC239" s="238" t="str">
        <f t="shared" si="301"/>
        <v/>
      </c>
      <c r="FE239" s="238" t="str">
        <f t="shared" si="302"/>
        <v/>
      </c>
      <c r="FG239" s="238" t="str">
        <f t="shared" si="303"/>
        <v/>
      </c>
    </row>
    <row r="240" spans="5:163" x14ac:dyDescent="0.25">
      <c r="E240" s="238" t="str">
        <f t="shared" si="228"/>
        <v/>
      </c>
      <c r="G240" s="238" t="str">
        <f t="shared" si="228"/>
        <v/>
      </c>
      <c r="I240" s="238" t="str">
        <f t="shared" si="229"/>
        <v/>
      </c>
      <c r="K240" s="238" t="str">
        <f t="shared" si="230"/>
        <v/>
      </c>
      <c r="M240" s="238" t="str">
        <f t="shared" si="231"/>
        <v/>
      </c>
      <c r="O240" s="238" t="str">
        <f t="shared" si="232"/>
        <v/>
      </c>
      <c r="Q240" s="238" t="str">
        <f t="shared" si="233"/>
        <v/>
      </c>
      <c r="S240" s="238" t="str">
        <f t="shared" si="234"/>
        <v/>
      </c>
      <c r="U240" s="238" t="str">
        <f t="shared" si="235"/>
        <v/>
      </c>
      <c r="W240" s="238" t="str">
        <f t="shared" si="236"/>
        <v/>
      </c>
      <c r="Y240" s="238" t="str">
        <f t="shared" si="237"/>
        <v/>
      </c>
      <c r="AA240" s="238" t="str">
        <f t="shared" si="238"/>
        <v/>
      </c>
      <c r="AC240" s="238" t="str">
        <f t="shared" si="239"/>
        <v/>
      </c>
      <c r="AE240" s="238" t="str">
        <f t="shared" si="240"/>
        <v/>
      </c>
      <c r="AG240" s="238" t="str">
        <f t="shared" si="241"/>
        <v/>
      </c>
      <c r="AI240" s="238" t="str">
        <f t="shared" si="242"/>
        <v/>
      </c>
      <c r="AK240" s="238" t="str">
        <f t="shared" si="243"/>
        <v/>
      </c>
      <c r="AM240" s="238" t="str">
        <f t="shared" si="244"/>
        <v/>
      </c>
      <c r="AO240" s="238" t="str">
        <f t="shared" si="245"/>
        <v/>
      </c>
      <c r="AQ240" s="238" t="str">
        <f t="shared" si="246"/>
        <v/>
      </c>
      <c r="AS240" s="238" t="str">
        <f t="shared" si="247"/>
        <v/>
      </c>
      <c r="AU240" s="238" t="str">
        <f t="shared" si="247"/>
        <v/>
      </c>
      <c r="AW240" s="238" t="str">
        <f t="shared" si="248"/>
        <v/>
      </c>
      <c r="AY240" s="238" t="str">
        <f t="shared" si="249"/>
        <v/>
      </c>
      <c r="BA240" s="238" t="str">
        <f t="shared" si="250"/>
        <v/>
      </c>
      <c r="BC240" s="238" t="str">
        <f t="shared" si="251"/>
        <v/>
      </c>
      <c r="BE240" s="238" t="str">
        <f t="shared" si="252"/>
        <v/>
      </c>
      <c r="BG240" s="238" t="str">
        <f t="shared" si="253"/>
        <v/>
      </c>
      <c r="BI240" s="238" t="str">
        <f t="shared" si="254"/>
        <v/>
      </c>
      <c r="BK240" s="238" t="str">
        <f t="shared" si="255"/>
        <v/>
      </c>
      <c r="BM240" s="238" t="str">
        <f t="shared" si="256"/>
        <v/>
      </c>
      <c r="BO240" s="238" t="str">
        <f t="shared" si="257"/>
        <v/>
      </c>
      <c r="BQ240" s="238" t="str">
        <f t="shared" si="258"/>
        <v/>
      </c>
      <c r="BS240" s="238" t="str">
        <f t="shared" si="259"/>
        <v/>
      </c>
      <c r="BU240" s="238" t="str">
        <f t="shared" si="260"/>
        <v/>
      </c>
      <c r="BW240" s="238" t="str">
        <f t="shared" si="261"/>
        <v/>
      </c>
      <c r="BY240" s="238" t="str">
        <f t="shared" si="262"/>
        <v/>
      </c>
      <c r="CA240" s="238" t="str">
        <f t="shared" si="263"/>
        <v/>
      </c>
      <c r="CC240" s="238" t="str">
        <f t="shared" si="264"/>
        <v/>
      </c>
      <c r="CE240" s="238" t="str">
        <f t="shared" si="265"/>
        <v/>
      </c>
      <c r="CG240" s="238" t="str">
        <f t="shared" si="266"/>
        <v/>
      </c>
      <c r="CI240" s="238" t="str">
        <f t="shared" si="266"/>
        <v/>
      </c>
      <c r="CK240" s="238" t="str">
        <f t="shared" si="267"/>
        <v/>
      </c>
      <c r="CM240" s="238" t="str">
        <f t="shared" si="268"/>
        <v/>
      </c>
      <c r="CO240" s="238" t="str">
        <f t="shared" si="269"/>
        <v/>
      </c>
      <c r="CQ240" s="238" t="str">
        <f t="shared" si="270"/>
        <v/>
      </c>
      <c r="CS240" s="238" t="str">
        <f t="shared" si="271"/>
        <v/>
      </c>
      <c r="CU240" s="238" t="str">
        <f t="shared" si="272"/>
        <v/>
      </c>
      <c r="CW240" s="238" t="str">
        <f t="shared" si="273"/>
        <v/>
      </c>
      <c r="CY240" s="238" t="str">
        <f t="shared" si="274"/>
        <v/>
      </c>
      <c r="DA240" s="238" t="str">
        <f t="shared" si="275"/>
        <v/>
      </c>
      <c r="DC240" s="238" t="str">
        <f t="shared" si="276"/>
        <v/>
      </c>
      <c r="DE240" s="238" t="str">
        <f t="shared" si="277"/>
        <v/>
      </c>
      <c r="DG240" s="238" t="str">
        <f t="shared" si="278"/>
        <v/>
      </c>
      <c r="DI240" s="238" t="str">
        <f t="shared" si="279"/>
        <v/>
      </c>
      <c r="DK240" s="238" t="str">
        <f t="shared" si="280"/>
        <v/>
      </c>
      <c r="DM240" s="238" t="str">
        <f t="shared" si="281"/>
        <v/>
      </c>
      <c r="DO240" s="238" t="str">
        <f t="shared" si="282"/>
        <v/>
      </c>
      <c r="DQ240" s="238" t="str">
        <f t="shared" si="283"/>
        <v/>
      </c>
      <c r="DS240" s="238" t="str">
        <f t="shared" si="284"/>
        <v/>
      </c>
      <c r="DU240" s="238" t="str">
        <f t="shared" si="285"/>
        <v/>
      </c>
      <c r="DW240" s="238" t="str">
        <f t="shared" si="285"/>
        <v/>
      </c>
      <c r="DY240" s="238" t="str">
        <f t="shared" si="286"/>
        <v/>
      </c>
      <c r="EA240" s="238" t="str">
        <f t="shared" si="287"/>
        <v/>
      </c>
      <c r="EC240" s="238" t="str">
        <f t="shared" si="288"/>
        <v/>
      </c>
      <c r="EE240" s="238" t="str">
        <f t="shared" si="289"/>
        <v/>
      </c>
      <c r="EG240" s="238" t="str">
        <f t="shared" si="290"/>
        <v/>
      </c>
      <c r="EI240" s="238" t="str">
        <f t="shared" si="291"/>
        <v/>
      </c>
      <c r="EK240" s="238" t="str">
        <f t="shared" si="292"/>
        <v/>
      </c>
      <c r="EM240" s="238" t="str">
        <f t="shared" si="293"/>
        <v/>
      </c>
      <c r="EO240" s="238" t="str">
        <f t="shared" si="294"/>
        <v/>
      </c>
      <c r="EQ240" s="238" t="str">
        <f t="shared" si="295"/>
        <v/>
      </c>
      <c r="ES240" s="238" t="str">
        <f t="shared" si="296"/>
        <v/>
      </c>
      <c r="EU240" s="238" t="str">
        <f t="shared" si="297"/>
        <v/>
      </c>
      <c r="EW240" s="238" t="str">
        <f t="shared" si="298"/>
        <v/>
      </c>
      <c r="EY240" s="238" t="str">
        <f t="shared" si="299"/>
        <v/>
      </c>
      <c r="FA240" s="238" t="str">
        <f t="shared" si="300"/>
        <v/>
      </c>
      <c r="FC240" s="238" t="str">
        <f t="shared" si="301"/>
        <v/>
      </c>
      <c r="FE240" s="238" t="str">
        <f t="shared" si="302"/>
        <v/>
      </c>
      <c r="FG240" s="238" t="str">
        <f t="shared" si="303"/>
        <v/>
      </c>
    </row>
    <row r="241" spans="5:163" x14ac:dyDescent="0.25">
      <c r="E241" s="238" t="str">
        <f t="shared" si="228"/>
        <v/>
      </c>
      <c r="G241" s="238" t="str">
        <f t="shared" si="228"/>
        <v/>
      </c>
      <c r="I241" s="238" t="str">
        <f t="shared" si="229"/>
        <v/>
      </c>
      <c r="K241" s="238" t="str">
        <f t="shared" si="230"/>
        <v/>
      </c>
      <c r="M241" s="238" t="str">
        <f t="shared" si="231"/>
        <v/>
      </c>
      <c r="O241" s="238" t="str">
        <f t="shared" si="232"/>
        <v/>
      </c>
      <c r="Q241" s="238" t="str">
        <f t="shared" si="233"/>
        <v/>
      </c>
      <c r="S241" s="238" t="str">
        <f t="shared" si="234"/>
        <v/>
      </c>
      <c r="U241" s="238" t="str">
        <f t="shared" si="235"/>
        <v/>
      </c>
      <c r="W241" s="238" t="str">
        <f t="shared" si="236"/>
        <v/>
      </c>
      <c r="Y241" s="238" t="str">
        <f t="shared" si="237"/>
        <v/>
      </c>
      <c r="AA241" s="238" t="str">
        <f t="shared" si="238"/>
        <v/>
      </c>
      <c r="AC241" s="238" t="str">
        <f t="shared" si="239"/>
        <v/>
      </c>
      <c r="AE241" s="238" t="str">
        <f t="shared" si="240"/>
        <v/>
      </c>
      <c r="AG241" s="238" t="str">
        <f t="shared" si="241"/>
        <v/>
      </c>
      <c r="AI241" s="238" t="str">
        <f t="shared" si="242"/>
        <v/>
      </c>
      <c r="AK241" s="238" t="str">
        <f t="shared" si="243"/>
        <v/>
      </c>
      <c r="AM241" s="238" t="str">
        <f t="shared" si="244"/>
        <v/>
      </c>
      <c r="AO241" s="238" t="str">
        <f t="shared" si="245"/>
        <v/>
      </c>
      <c r="AQ241" s="238" t="str">
        <f t="shared" si="246"/>
        <v/>
      </c>
      <c r="AS241" s="238" t="str">
        <f t="shared" si="247"/>
        <v/>
      </c>
      <c r="AU241" s="238" t="str">
        <f t="shared" si="247"/>
        <v/>
      </c>
      <c r="AW241" s="238" t="str">
        <f t="shared" si="248"/>
        <v/>
      </c>
      <c r="AY241" s="238" t="str">
        <f t="shared" si="249"/>
        <v/>
      </c>
      <c r="BA241" s="238" t="str">
        <f t="shared" si="250"/>
        <v/>
      </c>
      <c r="BC241" s="238" t="str">
        <f t="shared" si="251"/>
        <v/>
      </c>
      <c r="BE241" s="238" t="str">
        <f t="shared" si="252"/>
        <v/>
      </c>
      <c r="BG241" s="238" t="str">
        <f t="shared" si="253"/>
        <v/>
      </c>
      <c r="BI241" s="238" t="str">
        <f t="shared" si="254"/>
        <v/>
      </c>
      <c r="BK241" s="238" t="str">
        <f t="shared" si="255"/>
        <v/>
      </c>
      <c r="BM241" s="238" t="str">
        <f t="shared" si="256"/>
        <v/>
      </c>
      <c r="BO241" s="238" t="str">
        <f t="shared" si="257"/>
        <v/>
      </c>
      <c r="BQ241" s="238" t="str">
        <f t="shared" si="258"/>
        <v/>
      </c>
      <c r="BS241" s="238" t="str">
        <f t="shared" si="259"/>
        <v/>
      </c>
      <c r="BU241" s="238" t="str">
        <f t="shared" si="260"/>
        <v/>
      </c>
      <c r="BW241" s="238" t="str">
        <f t="shared" si="261"/>
        <v/>
      </c>
      <c r="BY241" s="238" t="str">
        <f t="shared" si="262"/>
        <v/>
      </c>
      <c r="CA241" s="238" t="str">
        <f t="shared" si="263"/>
        <v/>
      </c>
      <c r="CC241" s="238" t="str">
        <f t="shared" si="264"/>
        <v/>
      </c>
      <c r="CE241" s="238" t="str">
        <f t="shared" si="265"/>
        <v/>
      </c>
      <c r="CG241" s="238" t="str">
        <f t="shared" si="266"/>
        <v/>
      </c>
      <c r="CI241" s="238" t="str">
        <f t="shared" si="266"/>
        <v/>
      </c>
      <c r="CK241" s="238" t="str">
        <f t="shared" si="267"/>
        <v/>
      </c>
      <c r="CM241" s="238" t="str">
        <f t="shared" si="268"/>
        <v/>
      </c>
      <c r="CO241" s="238" t="str">
        <f t="shared" si="269"/>
        <v/>
      </c>
      <c r="CQ241" s="238" t="str">
        <f t="shared" si="270"/>
        <v/>
      </c>
      <c r="CS241" s="238" t="str">
        <f t="shared" si="271"/>
        <v/>
      </c>
      <c r="CU241" s="238" t="str">
        <f t="shared" si="272"/>
        <v/>
      </c>
      <c r="CW241" s="238" t="str">
        <f t="shared" si="273"/>
        <v/>
      </c>
      <c r="CY241" s="238" t="str">
        <f t="shared" si="274"/>
        <v/>
      </c>
      <c r="DA241" s="238" t="str">
        <f t="shared" si="275"/>
        <v/>
      </c>
      <c r="DC241" s="238" t="str">
        <f t="shared" si="276"/>
        <v/>
      </c>
      <c r="DE241" s="238" t="str">
        <f t="shared" si="277"/>
        <v/>
      </c>
      <c r="DG241" s="238" t="str">
        <f t="shared" si="278"/>
        <v/>
      </c>
      <c r="DI241" s="238" t="str">
        <f t="shared" si="279"/>
        <v/>
      </c>
      <c r="DK241" s="238" t="str">
        <f t="shared" si="280"/>
        <v/>
      </c>
      <c r="DM241" s="238" t="str">
        <f t="shared" si="281"/>
        <v/>
      </c>
      <c r="DO241" s="238" t="str">
        <f t="shared" si="282"/>
        <v/>
      </c>
      <c r="DQ241" s="238" t="str">
        <f t="shared" si="283"/>
        <v/>
      </c>
      <c r="DS241" s="238" t="str">
        <f t="shared" si="284"/>
        <v/>
      </c>
      <c r="DU241" s="238" t="str">
        <f t="shared" si="285"/>
        <v/>
      </c>
      <c r="DW241" s="238" t="str">
        <f t="shared" si="285"/>
        <v/>
      </c>
      <c r="DY241" s="238" t="str">
        <f t="shared" si="286"/>
        <v/>
      </c>
      <c r="EA241" s="238" t="str">
        <f t="shared" si="287"/>
        <v/>
      </c>
      <c r="EC241" s="238" t="str">
        <f t="shared" si="288"/>
        <v/>
      </c>
      <c r="EE241" s="238" t="str">
        <f t="shared" si="289"/>
        <v/>
      </c>
      <c r="EG241" s="238" t="str">
        <f t="shared" si="290"/>
        <v/>
      </c>
      <c r="EI241" s="238" t="str">
        <f t="shared" si="291"/>
        <v/>
      </c>
      <c r="EK241" s="238" t="str">
        <f t="shared" si="292"/>
        <v/>
      </c>
      <c r="EM241" s="238" t="str">
        <f t="shared" si="293"/>
        <v/>
      </c>
      <c r="EO241" s="238" t="str">
        <f t="shared" si="294"/>
        <v/>
      </c>
      <c r="EQ241" s="238" t="str">
        <f t="shared" si="295"/>
        <v/>
      </c>
      <c r="ES241" s="238" t="str">
        <f t="shared" si="296"/>
        <v/>
      </c>
      <c r="EU241" s="238" t="str">
        <f t="shared" si="297"/>
        <v/>
      </c>
      <c r="EW241" s="238" t="str">
        <f t="shared" si="298"/>
        <v/>
      </c>
      <c r="EY241" s="238" t="str">
        <f t="shared" si="299"/>
        <v/>
      </c>
      <c r="FA241" s="238" t="str">
        <f t="shared" si="300"/>
        <v/>
      </c>
      <c r="FC241" s="238" t="str">
        <f t="shared" si="301"/>
        <v/>
      </c>
      <c r="FE241" s="238" t="str">
        <f t="shared" si="302"/>
        <v/>
      </c>
      <c r="FG241" s="238" t="str">
        <f t="shared" si="303"/>
        <v/>
      </c>
    </row>
    <row r="242" spans="5:163" x14ac:dyDescent="0.25">
      <c r="E242" s="238" t="str">
        <f t="shared" si="228"/>
        <v/>
      </c>
      <c r="G242" s="238" t="str">
        <f t="shared" si="228"/>
        <v/>
      </c>
      <c r="I242" s="238" t="str">
        <f t="shared" si="229"/>
        <v/>
      </c>
      <c r="K242" s="238" t="str">
        <f t="shared" si="230"/>
        <v/>
      </c>
      <c r="M242" s="238" t="str">
        <f t="shared" si="231"/>
        <v/>
      </c>
      <c r="O242" s="238" t="str">
        <f t="shared" si="232"/>
        <v/>
      </c>
      <c r="Q242" s="238" t="str">
        <f t="shared" si="233"/>
        <v/>
      </c>
      <c r="S242" s="238" t="str">
        <f t="shared" si="234"/>
        <v/>
      </c>
      <c r="U242" s="238" t="str">
        <f t="shared" si="235"/>
        <v/>
      </c>
      <c r="W242" s="238" t="str">
        <f t="shared" si="236"/>
        <v/>
      </c>
      <c r="Y242" s="238" t="str">
        <f t="shared" si="237"/>
        <v/>
      </c>
      <c r="AA242" s="238" t="str">
        <f t="shared" si="238"/>
        <v/>
      </c>
      <c r="AC242" s="238" t="str">
        <f t="shared" si="239"/>
        <v/>
      </c>
      <c r="AE242" s="238" t="str">
        <f t="shared" si="240"/>
        <v/>
      </c>
      <c r="AG242" s="238" t="str">
        <f t="shared" si="241"/>
        <v/>
      </c>
      <c r="AI242" s="238" t="str">
        <f t="shared" si="242"/>
        <v/>
      </c>
      <c r="AK242" s="238" t="str">
        <f t="shared" si="243"/>
        <v/>
      </c>
      <c r="AM242" s="238" t="str">
        <f t="shared" si="244"/>
        <v/>
      </c>
      <c r="AO242" s="238" t="str">
        <f t="shared" si="245"/>
        <v/>
      </c>
      <c r="AQ242" s="238" t="str">
        <f t="shared" si="246"/>
        <v/>
      </c>
      <c r="AS242" s="238" t="str">
        <f t="shared" si="247"/>
        <v/>
      </c>
      <c r="AU242" s="238" t="str">
        <f t="shared" si="247"/>
        <v/>
      </c>
      <c r="AW242" s="238" t="str">
        <f t="shared" si="248"/>
        <v/>
      </c>
      <c r="AY242" s="238" t="str">
        <f t="shared" si="249"/>
        <v/>
      </c>
      <c r="BA242" s="238" t="str">
        <f t="shared" si="250"/>
        <v/>
      </c>
      <c r="BC242" s="238" t="str">
        <f t="shared" si="251"/>
        <v/>
      </c>
      <c r="BE242" s="238" t="str">
        <f t="shared" si="252"/>
        <v/>
      </c>
      <c r="BG242" s="238" t="str">
        <f t="shared" si="253"/>
        <v/>
      </c>
      <c r="BI242" s="238" t="str">
        <f t="shared" si="254"/>
        <v/>
      </c>
      <c r="BK242" s="238" t="str">
        <f t="shared" si="255"/>
        <v/>
      </c>
      <c r="BM242" s="238" t="str">
        <f t="shared" si="256"/>
        <v/>
      </c>
      <c r="BO242" s="238" t="str">
        <f t="shared" si="257"/>
        <v/>
      </c>
      <c r="BQ242" s="238" t="str">
        <f t="shared" si="258"/>
        <v/>
      </c>
      <c r="BS242" s="238" t="str">
        <f t="shared" si="259"/>
        <v/>
      </c>
      <c r="BU242" s="238" t="str">
        <f t="shared" si="260"/>
        <v/>
      </c>
      <c r="BW242" s="238" t="str">
        <f t="shared" si="261"/>
        <v/>
      </c>
      <c r="BY242" s="238" t="str">
        <f t="shared" si="262"/>
        <v/>
      </c>
      <c r="CA242" s="238" t="str">
        <f t="shared" si="263"/>
        <v/>
      </c>
      <c r="CC242" s="238" t="str">
        <f t="shared" si="264"/>
        <v/>
      </c>
      <c r="CE242" s="238" t="str">
        <f t="shared" si="265"/>
        <v/>
      </c>
      <c r="CG242" s="238" t="str">
        <f t="shared" si="266"/>
        <v/>
      </c>
      <c r="CI242" s="238" t="str">
        <f t="shared" si="266"/>
        <v/>
      </c>
      <c r="CK242" s="238" t="str">
        <f t="shared" si="267"/>
        <v/>
      </c>
      <c r="CM242" s="238" t="str">
        <f t="shared" si="268"/>
        <v/>
      </c>
      <c r="CO242" s="238" t="str">
        <f t="shared" si="269"/>
        <v/>
      </c>
      <c r="CQ242" s="238" t="str">
        <f t="shared" si="270"/>
        <v/>
      </c>
      <c r="CS242" s="238" t="str">
        <f t="shared" si="271"/>
        <v/>
      </c>
      <c r="CU242" s="238" t="str">
        <f t="shared" si="272"/>
        <v/>
      </c>
      <c r="CW242" s="238" t="str">
        <f t="shared" si="273"/>
        <v/>
      </c>
      <c r="CY242" s="238" t="str">
        <f t="shared" si="274"/>
        <v/>
      </c>
      <c r="DA242" s="238" t="str">
        <f t="shared" si="275"/>
        <v/>
      </c>
      <c r="DC242" s="238" t="str">
        <f t="shared" si="276"/>
        <v/>
      </c>
      <c r="DE242" s="238" t="str">
        <f t="shared" si="277"/>
        <v/>
      </c>
      <c r="DG242" s="238" t="str">
        <f t="shared" si="278"/>
        <v/>
      </c>
      <c r="DI242" s="238" t="str">
        <f t="shared" si="279"/>
        <v/>
      </c>
      <c r="DK242" s="238" t="str">
        <f t="shared" si="280"/>
        <v/>
      </c>
      <c r="DM242" s="238" t="str">
        <f t="shared" si="281"/>
        <v/>
      </c>
      <c r="DO242" s="238" t="str">
        <f t="shared" si="282"/>
        <v/>
      </c>
      <c r="DQ242" s="238" t="str">
        <f t="shared" si="283"/>
        <v/>
      </c>
      <c r="DS242" s="238" t="str">
        <f t="shared" si="284"/>
        <v/>
      </c>
      <c r="DU242" s="238" t="str">
        <f t="shared" si="285"/>
        <v/>
      </c>
      <c r="DW242" s="238" t="str">
        <f t="shared" si="285"/>
        <v/>
      </c>
      <c r="DY242" s="238" t="str">
        <f t="shared" si="286"/>
        <v/>
      </c>
      <c r="EA242" s="238" t="str">
        <f t="shared" si="287"/>
        <v/>
      </c>
      <c r="EC242" s="238" t="str">
        <f t="shared" si="288"/>
        <v/>
      </c>
      <c r="EE242" s="238" t="str">
        <f t="shared" si="289"/>
        <v/>
      </c>
      <c r="EG242" s="238" t="str">
        <f t="shared" si="290"/>
        <v/>
      </c>
      <c r="EI242" s="238" t="str">
        <f t="shared" si="291"/>
        <v/>
      </c>
      <c r="EK242" s="238" t="str">
        <f t="shared" si="292"/>
        <v/>
      </c>
      <c r="EM242" s="238" t="str">
        <f t="shared" si="293"/>
        <v/>
      </c>
      <c r="EO242" s="238" t="str">
        <f t="shared" si="294"/>
        <v/>
      </c>
      <c r="EQ242" s="238" t="str">
        <f t="shared" si="295"/>
        <v/>
      </c>
      <c r="ES242" s="238" t="str">
        <f t="shared" si="296"/>
        <v/>
      </c>
      <c r="EU242" s="238" t="str">
        <f t="shared" si="297"/>
        <v/>
      </c>
      <c r="EW242" s="238" t="str">
        <f t="shared" si="298"/>
        <v/>
      </c>
      <c r="EY242" s="238" t="str">
        <f t="shared" si="299"/>
        <v/>
      </c>
      <c r="FA242" s="238" t="str">
        <f t="shared" si="300"/>
        <v/>
      </c>
      <c r="FC242" s="238" t="str">
        <f t="shared" si="301"/>
        <v/>
      </c>
      <c r="FE242" s="238" t="str">
        <f t="shared" si="302"/>
        <v/>
      </c>
      <c r="FG242" s="238" t="str">
        <f t="shared" si="303"/>
        <v/>
      </c>
    </row>
    <row r="243" spans="5:163" x14ac:dyDescent="0.25">
      <c r="E243" s="238" t="str">
        <f t="shared" si="228"/>
        <v/>
      </c>
      <c r="G243" s="238" t="str">
        <f t="shared" si="228"/>
        <v/>
      </c>
      <c r="I243" s="238" t="str">
        <f t="shared" si="229"/>
        <v/>
      </c>
      <c r="K243" s="238" t="str">
        <f t="shared" si="230"/>
        <v/>
      </c>
      <c r="M243" s="238" t="str">
        <f t="shared" si="231"/>
        <v/>
      </c>
      <c r="O243" s="238" t="str">
        <f t="shared" si="232"/>
        <v/>
      </c>
      <c r="Q243" s="238" t="str">
        <f t="shared" si="233"/>
        <v/>
      </c>
      <c r="S243" s="238" t="str">
        <f t="shared" si="234"/>
        <v/>
      </c>
      <c r="U243" s="238" t="str">
        <f t="shared" si="235"/>
        <v/>
      </c>
      <c r="W243" s="238" t="str">
        <f t="shared" si="236"/>
        <v/>
      </c>
      <c r="Y243" s="238" t="str">
        <f t="shared" si="237"/>
        <v/>
      </c>
      <c r="AA243" s="238" t="str">
        <f t="shared" si="238"/>
        <v/>
      </c>
      <c r="AC243" s="238" t="str">
        <f t="shared" si="239"/>
        <v/>
      </c>
      <c r="AE243" s="238" t="str">
        <f t="shared" si="240"/>
        <v/>
      </c>
      <c r="AG243" s="238" t="str">
        <f t="shared" si="241"/>
        <v/>
      </c>
      <c r="AI243" s="238" t="str">
        <f t="shared" si="242"/>
        <v/>
      </c>
      <c r="AK243" s="238" t="str">
        <f t="shared" si="243"/>
        <v/>
      </c>
      <c r="AM243" s="238" t="str">
        <f t="shared" si="244"/>
        <v/>
      </c>
      <c r="AO243" s="238" t="str">
        <f t="shared" si="245"/>
        <v/>
      </c>
      <c r="AQ243" s="238" t="str">
        <f t="shared" si="246"/>
        <v/>
      </c>
      <c r="AS243" s="238" t="str">
        <f t="shared" si="247"/>
        <v/>
      </c>
      <c r="AU243" s="238" t="str">
        <f t="shared" si="247"/>
        <v/>
      </c>
      <c r="AW243" s="238" t="str">
        <f t="shared" si="248"/>
        <v/>
      </c>
      <c r="AY243" s="238" t="str">
        <f t="shared" si="249"/>
        <v/>
      </c>
      <c r="BA243" s="238" t="str">
        <f t="shared" si="250"/>
        <v/>
      </c>
      <c r="BC243" s="238" t="str">
        <f t="shared" si="251"/>
        <v/>
      </c>
      <c r="BE243" s="238" t="str">
        <f t="shared" si="252"/>
        <v/>
      </c>
      <c r="BG243" s="238" t="str">
        <f t="shared" si="253"/>
        <v/>
      </c>
      <c r="BI243" s="238" t="str">
        <f t="shared" si="254"/>
        <v/>
      </c>
      <c r="BK243" s="238" t="str">
        <f t="shared" si="255"/>
        <v/>
      </c>
      <c r="BM243" s="238" t="str">
        <f t="shared" si="256"/>
        <v/>
      </c>
      <c r="BO243" s="238" t="str">
        <f t="shared" si="257"/>
        <v/>
      </c>
      <c r="BQ243" s="238" t="str">
        <f t="shared" si="258"/>
        <v/>
      </c>
      <c r="BS243" s="238" t="str">
        <f t="shared" si="259"/>
        <v/>
      </c>
      <c r="BU243" s="238" t="str">
        <f t="shared" si="260"/>
        <v/>
      </c>
      <c r="BW243" s="238" t="str">
        <f t="shared" si="261"/>
        <v/>
      </c>
      <c r="BY243" s="238" t="str">
        <f t="shared" si="262"/>
        <v/>
      </c>
      <c r="CA243" s="238" t="str">
        <f t="shared" si="263"/>
        <v/>
      </c>
      <c r="CC243" s="238" t="str">
        <f t="shared" si="264"/>
        <v/>
      </c>
      <c r="CE243" s="238" t="str">
        <f t="shared" si="265"/>
        <v/>
      </c>
      <c r="CG243" s="238" t="str">
        <f t="shared" si="266"/>
        <v/>
      </c>
      <c r="CI243" s="238" t="str">
        <f t="shared" si="266"/>
        <v/>
      </c>
      <c r="CK243" s="238" t="str">
        <f t="shared" si="267"/>
        <v/>
      </c>
      <c r="CM243" s="238" t="str">
        <f t="shared" si="268"/>
        <v/>
      </c>
      <c r="CO243" s="238" t="str">
        <f t="shared" si="269"/>
        <v/>
      </c>
      <c r="CQ243" s="238" t="str">
        <f t="shared" si="270"/>
        <v/>
      </c>
      <c r="CS243" s="238" t="str">
        <f t="shared" si="271"/>
        <v/>
      </c>
      <c r="CU243" s="238" t="str">
        <f t="shared" si="272"/>
        <v/>
      </c>
      <c r="CW243" s="238" t="str">
        <f t="shared" si="273"/>
        <v/>
      </c>
      <c r="CY243" s="238" t="str">
        <f t="shared" si="274"/>
        <v/>
      </c>
      <c r="DA243" s="238" t="str">
        <f t="shared" si="275"/>
        <v/>
      </c>
      <c r="DC243" s="238" t="str">
        <f t="shared" si="276"/>
        <v/>
      </c>
      <c r="DE243" s="238" t="str">
        <f t="shared" si="277"/>
        <v/>
      </c>
      <c r="DG243" s="238" t="str">
        <f t="shared" si="278"/>
        <v/>
      </c>
      <c r="DI243" s="238" t="str">
        <f t="shared" si="279"/>
        <v/>
      </c>
      <c r="DK243" s="238" t="str">
        <f t="shared" si="280"/>
        <v/>
      </c>
      <c r="DM243" s="238" t="str">
        <f t="shared" si="281"/>
        <v/>
      </c>
      <c r="DO243" s="238" t="str">
        <f t="shared" si="282"/>
        <v/>
      </c>
      <c r="DQ243" s="238" t="str">
        <f t="shared" si="283"/>
        <v/>
      </c>
      <c r="DS243" s="238" t="str">
        <f t="shared" si="284"/>
        <v/>
      </c>
      <c r="DU243" s="238" t="str">
        <f t="shared" si="285"/>
        <v/>
      </c>
      <c r="DW243" s="238" t="str">
        <f t="shared" si="285"/>
        <v/>
      </c>
      <c r="DY243" s="238" t="str">
        <f t="shared" si="286"/>
        <v/>
      </c>
      <c r="EA243" s="238" t="str">
        <f t="shared" si="287"/>
        <v/>
      </c>
      <c r="EC243" s="238" t="str">
        <f t="shared" si="288"/>
        <v/>
      </c>
      <c r="EE243" s="238" t="str">
        <f t="shared" si="289"/>
        <v/>
      </c>
      <c r="EG243" s="238" t="str">
        <f t="shared" si="290"/>
        <v/>
      </c>
      <c r="EI243" s="238" t="str">
        <f t="shared" si="291"/>
        <v/>
      </c>
      <c r="EK243" s="238" t="str">
        <f t="shared" si="292"/>
        <v/>
      </c>
      <c r="EM243" s="238" t="str">
        <f t="shared" si="293"/>
        <v/>
      </c>
      <c r="EO243" s="238" t="str">
        <f t="shared" si="294"/>
        <v/>
      </c>
      <c r="EQ243" s="238" t="str">
        <f t="shared" si="295"/>
        <v/>
      </c>
      <c r="ES243" s="238" t="str">
        <f t="shared" si="296"/>
        <v/>
      </c>
      <c r="EU243" s="238" t="str">
        <f t="shared" si="297"/>
        <v/>
      </c>
      <c r="EW243" s="238" t="str">
        <f t="shared" si="298"/>
        <v/>
      </c>
      <c r="EY243" s="238" t="str">
        <f t="shared" si="299"/>
        <v/>
      </c>
      <c r="FA243" s="238" t="str">
        <f t="shared" si="300"/>
        <v/>
      </c>
      <c r="FC243" s="238" t="str">
        <f t="shared" si="301"/>
        <v/>
      </c>
      <c r="FE243" s="238" t="str">
        <f t="shared" si="302"/>
        <v/>
      </c>
      <c r="FG243" s="238" t="str">
        <f t="shared" si="303"/>
        <v/>
      </c>
    </row>
    <row r="244" spans="5:163" x14ac:dyDescent="0.25">
      <c r="E244" s="238" t="str">
        <f t="shared" si="228"/>
        <v/>
      </c>
      <c r="G244" s="238" t="str">
        <f t="shared" si="228"/>
        <v/>
      </c>
      <c r="I244" s="238" t="str">
        <f t="shared" si="229"/>
        <v/>
      </c>
      <c r="K244" s="238" t="str">
        <f t="shared" si="230"/>
        <v/>
      </c>
      <c r="M244" s="238" t="str">
        <f t="shared" si="231"/>
        <v/>
      </c>
      <c r="O244" s="238" t="str">
        <f t="shared" si="232"/>
        <v/>
      </c>
      <c r="Q244" s="238" t="str">
        <f t="shared" si="233"/>
        <v/>
      </c>
      <c r="S244" s="238" t="str">
        <f t="shared" si="234"/>
        <v/>
      </c>
      <c r="U244" s="238" t="str">
        <f t="shared" si="235"/>
        <v/>
      </c>
      <c r="W244" s="238" t="str">
        <f t="shared" si="236"/>
        <v/>
      </c>
      <c r="Y244" s="238" t="str">
        <f t="shared" si="237"/>
        <v/>
      </c>
      <c r="AA244" s="238" t="str">
        <f t="shared" si="238"/>
        <v/>
      </c>
      <c r="AC244" s="238" t="str">
        <f t="shared" si="239"/>
        <v/>
      </c>
      <c r="AE244" s="238" t="str">
        <f t="shared" si="240"/>
        <v/>
      </c>
      <c r="AG244" s="238" t="str">
        <f t="shared" si="241"/>
        <v/>
      </c>
      <c r="AI244" s="238" t="str">
        <f t="shared" si="242"/>
        <v/>
      </c>
      <c r="AK244" s="238" t="str">
        <f t="shared" si="243"/>
        <v/>
      </c>
      <c r="AM244" s="238" t="str">
        <f t="shared" si="244"/>
        <v/>
      </c>
      <c r="AO244" s="238" t="str">
        <f t="shared" si="245"/>
        <v/>
      </c>
      <c r="AQ244" s="238" t="str">
        <f t="shared" si="246"/>
        <v/>
      </c>
      <c r="AS244" s="238" t="str">
        <f t="shared" si="247"/>
        <v/>
      </c>
      <c r="AU244" s="238" t="str">
        <f t="shared" si="247"/>
        <v/>
      </c>
      <c r="AW244" s="238" t="str">
        <f t="shared" si="248"/>
        <v/>
      </c>
      <c r="AY244" s="238" t="str">
        <f t="shared" si="249"/>
        <v/>
      </c>
      <c r="BA244" s="238" t="str">
        <f t="shared" si="250"/>
        <v/>
      </c>
      <c r="BC244" s="238" t="str">
        <f t="shared" si="251"/>
        <v/>
      </c>
      <c r="BE244" s="238" t="str">
        <f t="shared" si="252"/>
        <v/>
      </c>
      <c r="BG244" s="238" t="str">
        <f t="shared" si="253"/>
        <v/>
      </c>
      <c r="BI244" s="238" t="str">
        <f t="shared" si="254"/>
        <v/>
      </c>
      <c r="BK244" s="238" t="str">
        <f t="shared" si="255"/>
        <v/>
      </c>
      <c r="BM244" s="238" t="str">
        <f t="shared" si="256"/>
        <v/>
      </c>
      <c r="BO244" s="238" t="str">
        <f t="shared" si="257"/>
        <v/>
      </c>
      <c r="BQ244" s="238" t="str">
        <f t="shared" si="258"/>
        <v/>
      </c>
      <c r="BS244" s="238" t="str">
        <f t="shared" si="259"/>
        <v/>
      </c>
      <c r="BU244" s="238" t="str">
        <f t="shared" si="260"/>
        <v/>
      </c>
      <c r="BW244" s="238" t="str">
        <f t="shared" si="261"/>
        <v/>
      </c>
      <c r="BY244" s="238" t="str">
        <f t="shared" si="262"/>
        <v/>
      </c>
      <c r="CA244" s="238" t="str">
        <f t="shared" si="263"/>
        <v/>
      </c>
      <c r="CC244" s="238" t="str">
        <f t="shared" si="264"/>
        <v/>
      </c>
      <c r="CE244" s="238" t="str">
        <f t="shared" si="265"/>
        <v/>
      </c>
      <c r="CG244" s="238" t="str">
        <f t="shared" si="266"/>
        <v/>
      </c>
      <c r="CI244" s="238" t="str">
        <f t="shared" si="266"/>
        <v/>
      </c>
      <c r="CK244" s="238" t="str">
        <f t="shared" si="267"/>
        <v/>
      </c>
      <c r="CM244" s="238" t="str">
        <f t="shared" si="268"/>
        <v/>
      </c>
      <c r="CO244" s="238" t="str">
        <f t="shared" si="269"/>
        <v/>
      </c>
      <c r="CQ244" s="238" t="str">
        <f t="shared" si="270"/>
        <v/>
      </c>
      <c r="CS244" s="238" t="str">
        <f t="shared" si="271"/>
        <v/>
      </c>
      <c r="CU244" s="238" t="str">
        <f t="shared" si="272"/>
        <v/>
      </c>
      <c r="CW244" s="238" t="str">
        <f t="shared" si="273"/>
        <v/>
      </c>
      <c r="CY244" s="238" t="str">
        <f t="shared" si="274"/>
        <v/>
      </c>
      <c r="DA244" s="238" t="str">
        <f t="shared" si="275"/>
        <v/>
      </c>
      <c r="DC244" s="238" t="str">
        <f t="shared" si="276"/>
        <v/>
      </c>
      <c r="DE244" s="238" t="str">
        <f t="shared" si="277"/>
        <v/>
      </c>
      <c r="DG244" s="238" t="str">
        <f t="shared" si="278"/>
        <v/>
      </c>
      <c r="DI244" s="238" t="str">
        <f t="shared" si="279"/>
        <v/>
      </c>
      <c r="DK244" s="238" t="str">
        <f t="shared" si="280"/>
        <v/>
      </c>
      <c r="DM244" s="238" t="str">
        <f t="shared" si="281"/>
        <v/>
      </c>
      <c r="DO244" s="238" t="str">
        <f t="shared" si="282"/>
        <v/>
      </c>
      <c r="DQ244" s="238" t="str">
        <f t="shared" si="283"/>
        <v/>
      </c>
      <c r="DS244" s="238" t="str">
        <f t="shared" si="284"/>
        <v/>
      </c>
      <c r="DU244" s="238" t="str">
        <f t="shared" si="285"/>
        <v/>
      </c>
      <c r="DW244" s="238" t="str">
        <f t="shared" si="285"/>
        <v/>
      </c>
      <c r="DY244" s="238" t="str">
        <f t="shared" si="286"/>
        <v/>
      </c>
      <c r="EA244" s="238" t="str">
        <f t="shared" si="287"/>
        <v/>
      </c>
      <c r="EC244" s="238" t="str">
        <f t="shared" si="288"/>
        <v/>
      </c>
      <c r="EE244" s="238" t="str">
        <f t="shared" si="289"/>
        <v/>
      </c>
      <c r="EG244" s="238" t="str">
        <f t="shared" si="290"/>
        <v/>
      </c>
      <c r="EI244" s="238" t="str">
        <f t="shared" si="291"/>
        <v/>
      </c>
      <c r="EK244" s="238" t="str">
        <f t="shared" si="292"/>
        <v/>
      </c>
      <c r="EM244" s="238" t="str">
        <f t="shared" si="293"/>
        <v/>
      </c>
      <c r="EO244" s="238" t="str">
        <f t="shared" si="294"/>
        <v/>
      </c>
      <c r="EQ244" s="238" t="str">
        <f t="shared" si="295"/>
        <v/>
      </c>
      <c r="ES244" s="238" t="str">
        <f t="shared" si="296"/>
        <v/>
      </c>
      <c r="EU244" s="238" t="str">
        <f t="shared" si="297"/>
        <v/>
      </c>
      <c r="EW244" s="238" t="str">
        <f t="shared" si="298"/>
        <v/>
      </c>
      <c r="EY244" s="238" t="str">
        <f t="shared" si="299"/>
        <v/>
      </c>
      <c r="FA244" s="238" t="str">
        <f t="shared" si="300"/>
        <v/>
      </c>
      <c r="FC244" s="238" t="str">
        <f t="shared" si="301"/>
        <v/>
      </c>
      <c r="FE244" s="238" t="str">
        <f t="shared" si="302"/>
        <v/>
      </c>
      <c r="FG244" s="238" t="str">
        <f t="shared" si="303"/>
        <v/>
      </c>
    </row>
    <row r="245" spans="5:163" x14ac:dyDescent="0.25">
      <c r="E245" s="238" t="str">
        <f t="shared" si="228"/>
        <v/>
      </c>
      <c r="G245" s="238" t="str">
        <f t="shared" si="228"/>
        <v/>
      </c>
      <c r="I245" s="238" t="str">
        <f t="shared" si="229"/>
        <v/>
      </c>
      <c r="K245" s="238" t="str">
        <f t="shared" si="230"/>
        <v/>
      </c>
      <c r="M245" s="238" t="str">
        <f t="shared" si="231"/>
        <v/>
      </c>
      <c r="O245" s="238" t="str">
        <f t="shared" si="232"/>
        <v/>
      </c>
      <c r="Q245" s="238" t="str">
        <f t="shared" si="233"/>
        <v/>
      </c>
      <c r="S245" s="238" t="str">
        <f t="shared" si="234"/>
        <v/>
      </c>
      <c r="U245" s="238" t="str">
        <f t="shared" si="235"/>
        <v/>
      </c>
      <c r="W245" s="238" t="str">
        <f t="shared" si="236"/>
        <v/>
      </c>
      <c r="Y245" s="238" t="str">
        <f t="shared" si="237"/>
        <v/>
      </c>
      <c r="AA245" s="238" t="str">
        <f t="shared" si="238"/>
        <v/>
      </c>
      <c r="AC245" s="238" t="str">
        <f t="shared" si="239"/>
        <v/>
      </c>
      <c r="AE245" s="238" t="str">
        <f t="shared" si="240"/>
        <v/>
      </c>
      <c r="AG245" s="238" t="str">
        <f t="shared" si="241"/>
        <v/>
      </c>
      <c r="AI245" s="238" t="str">
        <f t="shared" si="242"/>
        <v/>
      </c>
      <c r="AK245" s="238" t="str">
        <f t="shared" si="243"/>
        <v/>
      </c>
      <c r="AM245" s="238" t="str">
        <f t="shared" si="244"/>
        <v/>
      </c>
      <c r="AO245" s="238" t="str">
        <f t="shared" si="245"/>
        <v/>
      </c>
      <c r="AQ245" s="238" t="str">
        <f t="shared" si="246"/>
        <v/>
      </c>
      <c r="AS245" s="238" t="str">
        <f t="shared" si="247"/>
        <v/>
      </c>
      <c r="AU245" s="238" t="str">
        <f t="shared" si="247"/>
        <v/>
      </c>
      <c r="AW245" s="238" t="str">
        <f t="shared" si="248"/>
        <v/>
      </c>
      <c r="AY245" s="238" t="str">
        <f t="shared" si="249"/>
        <v/>
      </c>
      <c r="BA245" s="238" t="str">
        <f t="shared" si="250"/>
        <v/>
      </c>
      <c r="BC245" s="238" t="str">
        <f t="shared" si="251"/>
        <v/>
      </c>
      <c r="BE245" s="238" t="str">
        <f t="shared" si="252"/>
        <v/>
      </c>
      <c r="BG245" s="238" t="str">
        <f t="shared" si="253"/>
        <v/>
      </c>
      <c r="BI245" s="238" t="str">
        <f t="shared" si="254"/>
        <v/>
      </c>
      <c r="BK245" s="238" t="str">
        <f t="shared" si="255"/>
        <v/>
      </c>
      <c r="BM245" s="238" t="str">
        <f t="shared" si="256"/>
        <v/>
      </c>
      <c r="BO245" s="238" t="str">
        <f t="shared" si="257"/>
        <v/>
      </c>
      <c r="BQ245" s="238" t="str">
        <f t="shared" si="258"/>
        <v/>
      </c>
      <c r="BS245" s="238" t="str">
        <f t="shared" si="259"/>
        <v/>
      </c>
      <c r="BU245" s="238" t="str">
        <f t="shared" si="260"/>
        <v/>
      </c>
      <c r="BW245" s="238" t="str">
        <f t="shared" si="261"/>
        <v/>
      </c>
      <c r="BY245" s="238" t="str">
        <f t="shared" si="262"/>
        <v/>
      </c>
      <c r="CA245" s="238" t="str">
        <f t="shared" si="263"/>
        <v/>
      </c>
      <c r="CC245" s="238" t="str">
        <f t="shared" si="264"/>
        <v/>
      </c>
      <c r="CE245" s="238" t="str">
        <f t="shared" si="265"/>
        <v/>
      </c>
      <c r="CG245" s="238" t="str">
        <f t="shared" si="266"/>
        <v/>
      </c>
      <c r="CI245" s="238" t="str">
        <f t="shared" si="266"/>
        <v/>
      </c>
      <c r="CK245" s="238" t="str">
        <f t="shared" si="267"/>
        <v/>
      </c>
      <c r="CM245" s="238" t="str">
        <f t="shared" si="268"/>
        <v/>
      </c>
      <c r="CO245" s="238" t="str">
        <f t="shared" si="269"/>
        <v/>
      </c>
      <c r="CQ245" s="238" t="str">
        <f t="shared" si="270"/>
        <v/>
      </c>
      <c r="CS245" s="238" t="str">
        <f t="shared" si="271"/>
        <v/>
      </c>
      <c r="CU245" s="238" t="str">
        <f t="shared" si="272"/>
        <v/>
      </c>
      <c r="CW245" s="238" t="str">
        <f t="shared" si="273"/>
        <v/>
      </c>
      <c r="CY245" s="238" t="str">
        <f t="shared" si="274"/>
        <v/>
      </c>
      <c r="DA245" s="238" t="str">
        <f t="shared" si="275"/>
        <v/>
      </c>
      <c r="DC245" s="238" t="str">
        <f t="shared" si="276"/>
        <v/>
      </c>
      <c r="DE245" s="238" t="str">
        <f t="shared" si="277"/>
        <v/>
      </c>
      <c r="DG245" s="238" t="str">
        <f t="shared" si="278"/>
        <v/>
      </c>
      <c r="DI245" s="238" t="str">
        <f t="shared" si="279"/>
        <v/>
      </c>
      <c r="DK245" s="238" t="str">
        <f t="shared" si="280"/>
        <v/>
      </c>
      <c r="DM245" s="238" t="str">
        <f t="shared" si="281"/>
        <v/>
      </c>
      <c r="DO245" s="238" t="str">
        <f t="shared" si="282"/>
        <v/>
      </c>
      <c r="DQ245" s="238" t="str">
        <f t="shared" si="283"/>
        <v/>
      </c>
      <c r="DS245" s="238" t="str">
        <f t="shared" si="284"/>
        <v/>
      </c>
      <c r="DU245" s="238" t="str">
        <f t="shared" si="285"/>
        <v/>
      </c>
      <c r="DW245" s="238" t="str">
        <f t="shared" si="285"/>
        <v/>
      </c>
      <c r="DY245" s="238" t="str">
        <f t="shared" si="286"/>
        <v/>
      </c>
      <c r="EA245" s="238" t="str">
        <f t="shared" si="287"/>
        <v/>
      </c>
      <c r="EC245" s="238" t="str">
        <f t="shared" si="288"/>
        <v/>
      </c>
      <c r="EE245" s="238" t="str">
        <f t="shared" si="289"/>
        <v/>
      </c>
      <c r="EG245" s="238" t="str">
        <f t="shared" si="290"/>
        <v/>
      </c>
      <c r="EI245" s="238" t="str">
        <f t="shared" si="291"/>
        <v/>
      </c>
      <c r="EK245" s="238" t="str">
        <f t="shared" si="292"/>
        <v/>
      </c>
      <c r="EM245" s="238" t="str">
        <f t="shared" si="293"/>
        <v/>
      </c>
      <c r="EO245" s="238" t="str">
        <f t="shared" si="294"/>
        <v/>
      </c>
      <c r="EQ245" s="238" t="str">
        <f t="shared" si="295"/>
        <v/>
      </c>
      <c r="ES245" s="238" t="str">
        <f t="shared" si="296"/>
        <v/>
      </c>
      <c r="EU245" s="238" t="str">
        <f t="shared" si="297"/>
        <v/>
      </c>
      <c r="EW245" s="238" t="str">
        <f t="shared" si="298"/>
        <v/>
      </c>
      <c r="EY245" s="238" t="str">
        <f t="shared" si="299"/>
        <v/>
      </c>
      <c r="FA245" s="238" t="str">
        <f t="shared" si="300"/>
        <v/>
      </c>
      <c r="FC245" s="238" t="str">
        <f t="shared" si="301"/>
        <v/>
      </c>
      <c r="FE245" s="238" t="str">
        <f t="shared" si="302"/>
        <v/>
      </c>
      <c r="FG245" s="238" t="str">
        <f t="shared" si="303"/>
        <v/>
      </c>
    </row>
    <row r="246" spans="5:163" x14ac:dyDescent="0.25">
      <c r="E246" s="238" t="str">
        <f t="shared" si="228"/>
        <v/>
      </c>
      <c r="G246" s="238" t="str">
        <f t="shared" si="228"/>
        <v/>
      </c>
      <c r="I246" s="238" t="str">
        <f t="shared" si="229"/>
        <v/>
      </c>
      <c r="K246" s="238" t="str">
        <f t="shared" si="230"/>
        <v/>
      </c>
      <c r="M246" s="238" t="str">
        <f t="shared" si="231"/>
        <v/>
      </c>
      <c r="O246" s="238" t="str">
        <f t="shared" si="232"/>
        <v/>
      </c>
      <c r="Q246" s="238" t="str">
        <f t="shared" si="233"/>
        <v/>
      </c>
      <c r="S246" s="238" t="str">
        <f t="shared" si="234"/>
        <v/>
      </c>
      <c r="U246" s="238" t="str">
        <f t="shared" si="235"/>
        <v/>
      </c>
      <c r="W246" s="238" t="str">
        <f t="shared" si="236"/>
        <v/>
      </c>
      <c r="Y246" s="238" t="str">
        <f t="shared" si="237"/>
        <v/>
      </c>
      <c r="AA246" s="238" t="str">
        <f t="shared" si="238"/>
        <v/>
      </c>
      <c r="AC246" s="238" t="str">
        <f t="shared" si="239"/>
        <v/>
      </c>
      <c r="AE246" s="238" t="str">
        <f t="shared" si="240"/>
        <v/>
      </c>
      <c r="AG246" s="238" t="str">
        <f t="shared" si="241"/>
        <v/>
      </c>
      <c r="AI246" s="238" t="str">
        <f t="shared" si="242"/>
        <v/>
      </c>
      <c r="AK246" s="238" t="str">
        <f t="shared" si="243"/>
        <v/>
      </c>
      <c r="AM246" s="238" t="str">
        <f t="shared" si="244"/>
        <v/>
      </c>
      <c r="AO246" s="238" t="str">
        <f t="shared" si="245"/>
        <v/>
      </c>
      <c r="AQ246" s="238" t="str">
        <f t="shared" si="246"/>
        <v/>
      </c>
      <c r="AS246" s="238" t="str">
        <f t="shared" si="247"/>
        <v/>
      </c>
      <c r="AU246" s="238" t="str">
        <f t="shared" si="247"/>
        <v/>
      </c>
      <c r="AW246" s="238" t="str">
        <f t="shared" si="248"/>
        <v/>
      </c>
      <c r="AY246" s="238" t="str">
        <f t="shared" si="249"/>
        <v/>
      </c>
      <c r="BA246" s="238" t="str">
        <f t="shared" si="250"/>
        <v/>
      </c>
      <c r="BC246" s="238" t="str">
        <f t="shared" si="251"/>
        <v/>
      </c>
      <c r="BE246" s="238" t="str">
        <f t="shared" si="252"/>
        <v/>
      </c>
      <c r="BG246" s="238" t="str">
        <f t="shared" si="253"/>
        <v/>
      </c>
      <c r="BI246" s="238" t="str">
        <f t="shared" si="254"/>
        <v/>
      </c>
      <c r="BK246" s="238" t="str">
        <f t="shared" si="255"/>
        <v/>
      </c>
      <c r="BM246" s="238" t="str">
        <f t="shared" si="256"/>
        <v/>
      </c>
      <c r="BO246" s="238" t="str">
        <f t="shared" si="257"/>
        <v/>
      </c>
      <c r="BQ246" s="238" t="str">
        <f t="shared" si="258"/>
        <v/>
      </c>
      <c r="BS246" s="238" t="str">
        <f t="shared" si="259"/>
        <v/>
      </c>
      <c r="BU246" s="238" t="str">
        <f t="shared" si="260"/>
        <v/>
      </c>
      <c r="BW246" s="238" t="str">
        <f t="shared" si="261"/>
        <v/>
      </c>
      <c r="BY246" s="238" t="str">
        <f t="shared" si="262"/>
        <v/>
      </c>
      <c r="CA246" s="238" t="str">
        <f t="shared" si="263"/>
        <v/>
      </c>
      <c r="CC246" s="238" t="str">
        <f t="shared" si="264"/>
        <v/>
      </c>
      <c r="CE246" s="238" t="str">
        <f t="shared" si="265"/>
        <v/>
      </c>
      <c r="CG246" s="238" t="str">
        <f t="shared" si="266"/>
        <v/>
      </c>
      <c r="CI246" s="238" t="str">
        <f t="shared" si="266"/>
        <v/>
      </c>
      <c r="CK246" s="238" t="str">
        <f t="shared" si="267"/>
        <v/>
      </c>
      <c r="CM246" s="238" t="str">
        <f t="shared" si="268"/>
        <v/>
      </c>
      <c r="CO246" s="238" t="str">
        <f t="shared" si="269"/>
        <v/>
      </c>
      <c r="CQ246" s="238" t="str">
        <f t="shared" si="270"/>
        <v/>
      </c>
      <c r="CS246" s="238" t="str">
        <f t="shared" si="271"/>
        <v/>
      </c>
      <c r="CU246" s="238" t="str">
        <f t="shared" si="272"/>
        <v/>
      </c>
      <c r="CW246" s="238" t="str">
        <f t="shared" si="273"/>
        <v/>
      </c>
      <c r="CY246" s="238" t="str">
        <f t="shared" si="274"/>
        <v/>
      </c>
      <c r="DA246" s="238" t="str">
        <f t="shared" si="275"/>
        <v/>
      </c>
      <c r="DC246" s="238" t="str">
        <f t="shared" si="276"/>
        <v/>
      </c>
      <c r="DE246" s="238" t="str">
        <f t="shared" si="277"/>
        <v/>
      </c>
      <c r="DG246" s="238" t="str">
        <f t="shared" si="278"/>
        <v/>
      </c>
      <c r="DI246" s="238" t="str">
        <f t="shared" si="279"/>
        <v/>
      </c>
      <c r="DK246" s="238" t="str">
        <f t="shared" si="280"/>
        <v/>
      </c>
      <c r="DM246" s="238" t="str">
        <f t="shared" si="281"/>
        <v/>
      </c>
      <c r="DO246" s="238" t="str">
        <f t="shared" si="282"/>
        <v/>
      </c>
      <c r="DQ246" s="238" t="str">
        <f t="shared" si="283"/>
        <v/>
      </c>
      <c r="DS246" s="238" t="str">
        <f t="shared" si="284"/>
        <v/>
      </c>
      <c r="DU246" s="238" t="str">
        <f t="shared" si="285"/>
        <v/>
      </c>
      <c r="DW246" s="238" t="str">
        <f t="shared" si="285"/>
        <v/>
      </c>
      <c r="DY246" s="238" t="str">
        <f t="shared" si="286"/>
        <v/>
      </c>
      <c r="EA246" s="238" t="str">
        <f t="shared" si="287"/>
        <v/>
      </c>
      <c r="EC246" s="238" t="str">
        <f t="shared" si="288"/>
        <v/>
      </c>
      <c r="EE246" s="238" t="str">
        <f t="shared" si="289"/>
        <v/>
      </c>
      <c r="EG246" s="238" t="str">
        <f t="shared" si="290"/>
        <v/>
      </c>
      <c r="EI246" s="238" t="str">
        <f t="shared" si="291"/>
        <v/>
      </c>
      <c r="EK246" s="238" t="str">
        <f t="shared" si="292"/>
        <v/>
      </c>
      <c r="EM246" s="238" t="str">
        <f t="shared" si="293"/>
        <v/>
      </c>
      <c r="EO246" s="238" t="str">
        <f t="shared" si="294"/>
        <v/>
      </c>
      <c r="EQ246" s="238" t="str">
        <f t="shared" si="295"/>
        <v/>
      </c>
      <c r="ES246" s="238" t="str">
        <f t="shared" si="296"/>
        <v/>
      </c>
      <c r="EU246" s="238" t="str">
        <f t="shared" si="297"/>
        <v/>
      </c>
      <c r="EW246" s="238" t="str">
        <f t="shared" si="298"/>
        <v/>
      </c>
      <c r="EY246" s="238" t="str">
        <f t="shared" si="299"/>
        <v/>
      </c>
      <c r="FA246" s="238" t="str">
        <f t="shared" si="300"/>
        <v/>
      </c>
      <c r="FC246" s="238" t="str">
        <f t="shared" si="301"/>
        <v/>
      </c>
      <c r="FE246" s="238" t="str">
        <f t="shared" si="302"/>
        <v/>
      </c>
      <c r="FG246" s="238" t="str">
        <f t="shared" si="303"/>
        <v/>
      </c>
    </row>
    <row r="247" spans="5:163" x14ac:dyDescent="0.25">
      <c r="E247" s="238" t="str">
        <f t="shared" si="228"/>
        <v/>
      </c>
      <c r="G247" s="238" t="str">
        <f t="shared" si="228"/>
        <v/>
      </c>
      <c r="I247" s="238" t="str">
        <f t="shared" si="229"/>
        <v/>
      </c>
      <c r="K247" s="238" t="str">
        <f t="shared" si="230"/>
        <v/>
      </c>
      <c r="M247" s="238" t="str">
        <f t="shared" si="231"/>
        <v/>
      </c>
      <c r="O247" s="238" t="str">
        <f t="shared" si="232"/>
        <v/>
      </c>
      <c r="Q247" s="238" t="str">
        <f t="shared" si="233"/>
        <v/>
      </c>
      <c r="S247" s="238" t="str">
        <f t="shared" si="234"/>
        <v/>
      </c>
      <c r="U247" s="238" t="str">
        <f t="shared" si="235"/>
        <v/>
      </c>
      <c r="W247" s="238" t="str">
        <f t="shared" si="236"/>
        <v/>
      </c>
      <c r="Y247" s="238" t="str">
        <f t="shared" si="237"/>
        <v/>
      </c>
      <c r="AA247" s="238" t="str">
        <f t="shared" si="238"/>
        <v/>
      </c>
      <c r="AC247" s="238" t="str">
        <f t="shared" si="239"/>
        <v/>
      </c>
      <c r="AE247" s="238" t="str">
        <f t="shared" si="240"/>
        <v/>
      </c>
      <c r="AG247" s="238" t="str">
        <f t="shared" si="241"/>
        <v/>
      </c>
      <c r="AI247" s="238" t="str">
        <f t="shared" si="242"/>
        <v/>
      </c>
      <c r="AK247" s="238" t="str">
        <f t="shared" si="243"/>
        <v/>
      </c>
      <c r="AM247" s="238" t="str">
        <f t="shared" si="244"/>
        <v/>
      </c>
      <c r="AO247" s="238" t="str">
        <f t="shared" si="245"/>
        <v/>
      </c>
      <c r="AQ247" s="238" t="str">
        <f t="shared" si="246"/>
        <v/>
      </c>
      <c r="AS247" s="238" t="str">
        <f t="shared" si="247"/>
        <v/>
      </c>
      <c r="AU247" s="238" t="str">
        <f t="shared" si="247"/>
        <v/>
      </c>
      <c r="AW247" s="238" t="str">
        <f t="shared" si="248"/>
        <v/>
      </c>
      <c r="AY247" s="238" t="str">
        <f t="shared" si="249"/>
        <v/>
      </c>
      <c r="BA247" s="238" t="str">
        <f t="shared" si="250"/>
        <v/>
      </c>
      <c r="BC247" s="238" t="str">
        <f t="shared" si="251"/>
        <v/>
      </c>
      <c r="BE247" s="238" t="str">
        <f t="shared" si="252"/>
        <v/>
      </c>
      <c r="BG247" s="238" t="str">
        <f t="shared" si="253"/>
        <v/>
      </c>
      <c r="BI247" s="238" t="str">
        <f t="shared" si="254"/>
        <v/>
      </c>
      <c r="BK247" s="238" t="str">
        <f t="shared" si="255"/>
        <v/>
      </c>
      <c r="BM247" s="238" t="str">
        <f t="shared" si="256"/>
        <v/>
      </c>
      <c r="BO247" s="238" t="str">
        <f t="shared" si="257"/>
        <v/>
      </c>
      <c r="BQ247" s="238" t="str">
        <f t="shared" si="258"/>
        <v/>
      </c>
      <c r="BS247" s="238" t="str">
        <f t="shared" si="259"/>
        <v/>
      </c>
      <c r="BU247" s="238" t="str">
        <f t="shared" si="260"/>
        <v/>
      </c>
      <c r="BW247" s="238" t="str">
        <f t="shared" si="261"/>
        <v/>
      </c>
      <c r="BY247" s="238" t="str">
        <f t="shared" si="262"/>
        <v/>
      </c>
      <c r="CA247" s="238" t="str">
        <f t="shared" si="263"/>
        <v/>
      </c>
      <c r="CC247" s="238" t="str">
        <f t="shared" si="264"/>
        <v/>
      </c>
      <c r="CE247" s="238" t="str">
        <f t="shared" si="265"/>
        <v/>
      </c>
      <c r="CG247" s="238" t="str">
        <f t="shared" si="266"/>
        <v/>
      </c>
      <c r="CI247" s="238" t="str">
        <f t="shared" si="266"/>
        <v/>
      </c>
      <c r="CK247" s="238" t="str">
        <f t="shared" si="267"/>
        <v/>
      </c>
      <c r="CM247" s="238" t="str">
        <f t="shared" si="268"/>
        <v/>
      </c>
      <c r="CO247" s="238" t="str">
        <f t="shared" si="269"/>
        <v/>
      </c>
      <c r="CQ247" s="238" t="str">
        <f t="shared" si="270"/>
        <v/>
      </c>
      <c r="CS247" s="238" t="str">
        <f t="shared" si="271"/>
        <v/>
      </c>
      <c r="CU247" s="238" t="str">
        <f t="shared" si="272"/>
        <v/>
      </c>
      <c r="CW247" s="238" t="str">
        <f t="shared" si="273"/>
        <v/>
      </c>
      <c r="CY247" s="238" t="str">
        <f t="shared" si="274"/>
        <v/>
      </c>
      <c r="DA247" s="238" t="str">
        <f t="shared" si="275"/>
        <v/>
      </c>
      <c r="DC247" s="238" t="str">
        <f t="shared" si="276"/>
        <v/>
      </c>
      <c r="DE247" s="238" t="str">
        <f t="shared" si="277"/>
        <v/>
      </c>
      <c r="DG247" s="238" t="str">
        <f t="shared" si="278"/>
        <v/>
      </c>
      <c r="DI247" s="238" t="str">
        <f t="shared" si="279"/>
        <v/>
      </c>
      <c r="DK247" s="238" t="str">
        <f t="shared" si="280"/>
        <v/>
      </c>
      <c r="DM247" s="238" t="str">
        <f t="shared" si="281"/>
        <v/>
      </c>
      <c r="DO247" s="238" t="str">
        <f t="shared" si="282"/>
        <v/>
      </c>
      <c r="DQ247" s="238" t="str">
        <f t="shared" si="283"/>
        <v/>
      </c>
      <c r="DS247" s="238" t="str">
        <f t="shared" si="284"/>
        <v/>
      </c>
      <c r="DU247" s="238" t="str">
        <f t="shared" si="285"/>
        <v/>
      </c>
      <c r="DW247" s="238" t="str">
        <f t="shared" si="285"/>
        <v/>
      </c>
      <c r="DY247" s="238" t="str">
        <f t="shared" si="286"/>
        <v/>
      </c>
      <c r="EA247" s="238" t="str">
        <f t="shared" si="287"/>
        <v/>
      </c>
      <c r="EC247" s="238" t="str">
        <f t="shared" si="288"/>
        <v/>
      </c>
      <c r="EE247" s="238" t="str">
        <f t="shared" si="289"/>
        <v/>
      </c>
      <c r="EG247" s="238" t="str">
        <f t="shared" si="290"/>
        <v/>
      </c>
      <c r="EI247" s="238" t="str">
        <f t="shared" si="291"/>
        <v/>
      </c>
      <c r="EK247" s="238" t="str">
        <f t="shared" si="292"/>
        <v/>
      </c>
      <c r="EM247" s="238" t="str">
        <f t="shared" si="293"/>
        <v/>
      </c>
      <c r="EO247" s="238" t="str">
        <f t="shared" si="294"/>
        <v/>
      </c>
      <c r="EQ247" s="238" t="str">
        <f t="shared" si="295"/>
        <v/>
      </c>
      <c r="ES247" s="238" t="str">
        <f t="shared" si="296"/>
        <v/>
      </c>
      <c r="EU247" s="238" t="str">
        <f t="shared" si="297"/>
        <v/>
      </c>
      <c r="EW247" s="238" t="str">
        <f t="shared" si="298"/>
        <v/>
      </c>
      <c r="EY247" s="238" t="str">
        <f t="shared" si="299"/>
        <v/>
      </c>
      <c r="FA247" s="238" t="str">
        <f t="shared" si="300"/>
        <v/>
      </c>
      <c r="FC247" s="238" t="str">
        <f t="shared" si="301"/>
        <v/>
      </c>
      <c r="FE247" s="238" t="str">
        <f t="shared" si="302"/>
        <v/>
      </c>
      <c r="FG247" s="238" t="str">
        <f t="shared" si="303"/>
        <v/>
      </c>
    </row>
    <row r="248" spans="5:163" x14ac:dyDescent="0.25">
      <c r="E248" s="238" t="str">
        <f t="shared" si="228"/>
        <v/>
      </c>
      <c r="G248" s="238" t="str">
        <f t="shared" si="228"/>
        <v/>
      </c>
      <c r="I248" s="238" t="str">
        <f t="shared" si="229"/>
        <v/>
      </c>
      <c r="K248" s="238" t="str">
        <f t="shared" si="230"/>
        <v/>
      </c>
      <c r="M248" s="238" t="str">
        <f t="shared" si="231"/>
        <v/>
      </c>
      <c r="O248" s="238" t="str">
        <f t="shared" si="232"/>
        <v/>
      </c>
      <c r="Q248" s="238" t="str">
        <f t="shared" si="233"/>
        <v/>
      </c>
      <c r="S248" s="238" t="str">
        <f t="shared" si="234"/>
        <v/>
      </c>
      <c r="U248" s="238" t="str">
        <f t="shared" si="235"/>
        <v/>
      </c>
      <c r="W248" s="238" t="str">
        <f t="shared" si="236"/>
        <v/>
      </c>
      <c r="Y248" s="238" t="str">
        <f t="shared" si="237"/>
        <v/>
      </c>
      <c r="AA248" s="238" t="str">
        <f t="shared" si="238"/>
        <v/>
      </c>
      <c r="AC248" s="238" t="str">
        <f t="shared" si="239"/>
        <v/>
      </c>
      <c r="AE248" s="238" t="str">
        <f t="shared" si="240"/>
        <v/>
      </c>
      <c r="AG248" s="238" t="str">
        <f t="shared" si="241"/>
        <v/>
      </c>
      <c r="AI248" s="238" t="str">
        <f t="shared" si="242"/>
        <v/>
      </c>
      <c r="AK248" s="238" t="str">
        <f t="shared" si="243"/>
        <v/>
      </c>
      <c r="AM248" s="238" t="str">
        <f t="shared" si="244"/>
        <v/>
      </c>
      <c r="AO248" s="238" t="str">
        <f t="shared" si="245"/>
        <v/>
      </c>
      <c r="AQ248" s="238" t="str">
        <f t="shared" si="246"/>
        <v/>
      </c>
      <c r="AS248" s="238" t="str">
        <f t="shared" si="247"/>
        <v/>
      </c>
      <c r="AU248" s="238" t="str">
        <f t="shared" si="247"/>
        <v/>
      </c>
      <c r="AW248" s="238" t="str">
        <f t="shared" si="248"/>
        <v/>
      </c>
      <c r="AY248" s="238" t="str">
        <f t="shared" si="249"/>
        <v/>
      </c>
      <c r="BA248" s="238" t="str">
        <f t="shared" si="250"/>
        <v/>
      </c>
      <c r="BC248" s="238" t="str">
        <f t="shared" si="251"/>
        <v/>
      </c>
      <c r="BE248" s="238" t="str">
        <f t="shared" si="252"/>
        <v/>
      </c>
      <c r="BG248" s="238" t="str">
        <f t="shared" si="253"/>
        <v/>
      </c>
      <c r="BI248" s="238" t="str">
        <f t="shared" si="254"/>
        <v/>
      </c>
      <c r="BK248" s="238" t="str">
        <f t="shared" si="255"/>
        <v/>
      </c>
      <c r="BM248" s="238" t="str">
        <f t="shared" si="256"/>
        <v/>
      </c>
      <c r="BO248" s="238" t="str">
        <f t="shared" si="257"/>
        <v/>
      </c>
      <c r="BQ248" s="238" t="str">
        <f t="shared" si="258"/>
        <v/>
      </c>
      <c r="BS248" s="238" t="str">
        <f t="shared" si="259"/>
        <v/>
      </c>
      <c r="BU248" s="238" t="str">
        <f t="shared" si="260"/>
        <v/>
      </c>
      <c r="BW248" s="238" t="str">
        <f t="shared" si="261"/>
        <v/>
      </c>
      <c r="BY248" s="238" t="str">
        <f t="shared" si="262"/>
        <v/>
      </c>
      <c r="CA248" s="238" t="str">
        <f t="shared" si="263"/>
        <v/>
      </c>
      <c r="CC248" s="238" t="str">
        <f t="shared" si="264"/>
        <v/>
      </c>
      <c r="CE248" s="238" t="str">
        <f t="shared" si="265"/>
        <v/>
      </c>
      <c r="CG248" s="238" t="str">
        <f t="shared" si="266"/>
        <v/>
      </c>
      <c r="CI248" s="238" t="str">
        <f t="shared" si="266"/>
        <v/>
      </c>
      <c r="CK248" s="238" t="str">
        <f t="shared" si="267"/>
        <v/>
      </c>
      <c r="CM248" s="238" t="str">
        <f t="shared" si="268"/>
        <v/>
      </c>
      <c r="CO248" s="238" t="str">
        <f t="shared" si="269"/>
        <v/>
      </c>
      <c r="CQ248" s="238" t="str">
        <f t="shared" si="270"/>
        <v/>
      </c>
      <c r="CS248" s="238" t="str">
        <f t="shared" si="271"/>
        <v/>
      </c>
      <c r="CU248" s="238" t="str">
        <f t="shared" si="272"/>
        <v/>
      </c>
      <c r="CW248" s="238" t="str">
        <f t="shared" si="273"/>
        <v/>
      </c>
      <c r="CY248" s="238" t="str">
        <f t="shared" si="274"/>
        <v/>
      </c>
      <c r="DA248" s="238" t="str">
        <f t="shared" si="275"/>
        <v/>
      </c>
      <c r="DC248" s="238" t="str">
        <f t="shared" si="276"/>
        <v/>
      </c>
      <c r="DE248" s="238" t="str">
        <f t="shared" si="277"/>
        <v/>
      </c>
      <c r="DG248" s="238" t="str">
        <f t="shared" si="278"/>
        <v/>
      </c>
      <c r="DI248" s="238" t="str">
        <f t="shared" si="279"/>
        <v/>
      </c>
      <c r="DK248" s="238" t="str">
        <f t="shared" si="280"/>
        <v/>
      </c>
      <c r="DM248" s="238" t="str">
        <f t="shared" si="281"/>
        <v/>
      </c>
      <c r="DO248" s="238" t="str">
        <f t="shared" si="282"/>
        <v/>
      </c>
      <c r="DQ248" s="238" t="str">
        <f t="shared" si="283"/>
        <v/>
      </c>
      <c r="DS248" s="238" t="str">
        <f t="shared" si="284"/>
        <v/>
      </c>
      <c r="DU248" s="238" t="str">
        <f t="shared" si="285"/>
        <v/>
      </c>
      <c r="DW248" s="238" t="str">
        <f t="shared" si="285"/>
        <v/>
      </c>
      <c r="DY248" s="238" t="str">
        <f t="shared" si="286"/>
        <v/>
      </c>
      <c r="EA248" s="238" t="str">
        <f t="shared" si="287"/>
        <v/>
      </c>
      <c r="EC248" s="238" t="str">
        <f t="shared" si="288"/>
        <v/>
      </c>
      <c r="EE248" s="238" t="str">
        <f t="shared" si="289"/>
        <v/>
      </c>
      <c r="EG248" s="238" t="str">
        <f t="shared" si="290"/>
        <v/>
      </c>
      <c r="EI248" s="238" t="str">
        <f t="shared" si="291"/>
        <v/>
      </c>
      <c r="EK248" s="238" t="str">
        <f t="shared" si="292"/>
        <v/>
      </c>
      <c r="EM248" s="238" t="str">
        <f t="shared" si="293"/>
        <v/>
      </c>
      <c r="EO248" s="238" t="str">
        <f t="shared" si="294"/>
        <v/>
      </c>
      <c r="EQ248" s="238" t="str">
        <f t="shared" si="295"/>
        <v/>
      </c>
      <c r="ES248" s="238" t="str">
        <f t="shared" si="296"/>
        <v/>
      </c>
      <c r="EU248" s="238" t="str">
        <f t="shared" si="297"/>
        <v/>
      </c>
      <c r="EW248" s="238" t="str">
        <f t="shared" si="298"/>
        <v/>
      </c>
      <c r="EY248" s="238" t="str">
        <f t="shared" si="299"/>
        <v/>
      </c>
      <c r="FA248" s="238" t="str">
        <f t="shared" si="300"/>
        <v/>
      </c>
      <c r="FC248" s="238" t="str">
        <f t="shared" si="301"/>
        <v/>
      </c>
      <c r="FE248" s="238" t="str">
        <f t="shared" si="302"/>
        <v/>
      </c>
      <c r="FG248" s="238" t="str">
        <f t="shared" si="303"/>
        <v/>
      </c>
    </row>
    <row r="249" spans="5:163" x14ac:dyDescent="0.25">
      <c r="E249" s="238" t="str">
        <f t="shared" si="228"/>
        <v/>
      </c>
      <c r="G249" s="238" t="str">
        <f t="shared" si="228"/>
        <v/>
      </c>
      <c r="I249" s="238" t="str">
        <f t="shared" si="229"/>
        <v/>
      </c>
      <c r="K249" s="238" t="str">
        <f t="shared" si="230"/>
        <v/>
      </c>
      <c r="M249" s="238" t="str">
        <f t="shared" si="231"/>
        <v/>
      </c>
      <c r="O249" s="238" t="str">
        <f t="shared" si="232"/>
        <v/>
      </c>
      <c r="Q249" s="238" t="str">
        <f t="shared" si="233"/>
        <v/>
      </c>
      <c r="S249" s="238" t="str">
        <f t="shared" si="234"/>
        <v/>
      </c>
      <c r="U249" s="238" t="str">
        <f t="shared" si="235"/>
        <v/>
      </c>
      <c r="W249" s="238" t="str">
        <f t="shared" si="236"/>
        <v/>
      </c>
      <c r="Y249" s="238" t="str">
        <f t="shared" si="237"/>
        <v/>
      </c>
      <c r="AA249" s="238" t="str">
        <f t="shared" si="238"/>
        <v/>
      </c>
      <c r="AC249" s="238" t="str">
        <f t="shared" si="239"/>
        <v/>
      </c>
      <c r="AE249" s="238" t="str">
        <f t="shared" si="240"/>
        <v/>
      </c>
      <c r="AG249" s="238" t="str">
        <f t="shared" si="241"/>
        <v/>
      </c>
      <c r="AI249" s="238" t="str">
        <f t="shared" si="242"/>
        <v/>
      </c>
      <c r="AK249" s="238" t="str">
        <f t="shared" si="243"/>
        <v/>
      </c>
      <c r="AM249" s="238" t="str">
        <f t="shared" si="244"/>
        <v/>
      </c>
      <c r="AO249" s="238" t="str">
        <f t="shared" si="245"/>
        <v/>
      </c>
      <c r="AQ249" s="238" t="str">
        <f t="shared" si="246"/>
        <v/>
      </c>
      <c r="AS249" s="238" t="str">
        <f t="shared" si="247"/>
        <v/>
      </c>
      <c r="AU249" s="238" t="str">
        <f t="shared" si="247"/>
        <v/>
      </c>
      <c r="AW249" s="238" t="str">
        <f t="shared" si="248"/>
        <v/>
      </c>
      <c r="AY249" s="238" t="str">
        <f t="shared" si="249"/>
        <v/>
      </c>
      <c r="BA249" s="238" t="str">
        <f t="shared" si="250"/>
        <v/>
      </c>
      <c r="BC249" s="238" t="str">
        <f t="shared" si="251"/>
        <v/>
      </c>
      <c r="BE249" s="238" t="str">
        <f t="shared" si="252"/>
        <v/>
      </c>
      <c r="BG249" s="238" t="str">
        <f t="shared" si="253"/>
        <v/>
      </c>
      <c r="BI249" s="238" t="str">
        <f t="shared" si="254"/>
        <v/>
      </c>
      <c r="BK249" s="238" t="str">
        <f t="shared" si="255"/>
        <v/>
      </c>
      <c r="BM249" s="238" t="str">
        <f t="shared" si="256"/>
        <v/>
      </c>
      <c r="BO249" s="238" t="str">
        <f t="shared" si="257"/>
        <v/>
      </c>
      <c r="BQ249" s="238" t="str">
        <f t="shared" si="258"/>
        <v/>
      </c>
      <c r="BS249" s="238" t="str">
        <f t="shared" si="259"/>
        <v/>
      </c>
      <c r="BU249" s="238" t="str">
        <f t="shared" si="260"/>
        <v/>
      </c>
      <c r="BW249" s="238" t="str">
        <f t="shared" si="261"/>
        <v/>
      </c>
      <c r="BY249" s="238" t="str">
        <f t="shared" si="262"/>
        <v/>
      </c>
      <c r="CA249" s="238" t="str">
        <f t="shared" si="263"/>
        <v/>
      </c>
      <c r="CC249" s="238" t="str">
        <f t="shared" si="264"/>
        <v/>
      </c>
      <c r="CE249" s="238" t="str">
        <f t="shared" si="265"/>
        <v/>
      </c>
      <c r="CG249" s="238" t="str">
        <f t="shared" si="266"/>
        <v/>
      </c>
      <c r="CI249" s="238" t="str">
        <f t="shared" si="266"/>
        <v/>
      </c>
      <c r="CK249" s="238" t="str">
        <f t="shared" si="267"/>
        <v/>
      </c>
      <c r="CM249" s="238" t="str">
        <f t="shared" si="268"/>
        <v/>
      </c>
      <c r="CO249" s="238" t="str">
        <f t="shared" si="269"/>
        <v/>
      </c>
      <c r="CQ249" s="238" t="str">
        <f t="shared" si="270"/>
        <v/>
      </c>
      <c r="CS249" s="238" t="str">
        <f t="shared" si="271"/>
        <v/>
      </c>
      <c r="CU249" s="238" t="str">
        <f t="shared" si="272"/>
        <v/>
      </c>
      <c r="CW249" s="238" t="str">
        <f t="shared" si="273"/>
        <v/>
      </c>
      <c r="CY249" s="238" t="str">
        <f t="shared" si="274"/>
        <v/>
      </c>
      <c r="DA249" s="238" t="str">
        <f t="shared" si="275"/>
        <v/>
      </c>
      <c r="DC249" s="238" t="str">
        <f t="shared" si="276"/>
        <v/>
      </c>
      <c r="DE249" s="238" t="str">
        <f t="shared" si="277"/>
        <v/>
      </c>
      <c r="DG249" s="238" t="str">
        <f t="shared" si="278"/>
        <v/>
      </c>
      <c r="DI249" s="238" t="str">
        <f t="shared" si="279"/>
        <v/>
      </c>
      <c r="DK249" s="238" t="str">
        <f t="shared" si="280"/>
        <v/>
      </c>
      <c r="DM249" s="238" t="str">
        <f t="shared" si="281"/>
        <v/>
      </c>
      <c r="DO249" s="238" t="str">
        <f t="shared" si="282"/>
        <v/>
      </c>
      <c r="DQ249" s="238" t="str">
        <f t="shared" si="283"/>
        <v/>
      </c>
      <c r="DS249" s="238" t="str">
        <f t="shared" si="284"/>
        <v/>
      </c>
      <c r="DU249" s="238" t="str">
        <f t="shared" si="285"/>
        <v/>
      </c>
      <c r="DW249" s="238" t="str">
        <f t="shared" si="285"/>
        <v/>
      </c>
      <c r="DY249" s="238" t="str">
        <f t="shared" si="286"/>
        <v/>
      </c>
      <c r="EA249" s="238" t="str">
        <f t="shared" si="287"/>
        <v/>
      </c>
      <c r="EC249" s="238" t="str">
        <f t="shared" si="288"/>
        <v/>
      </c>
      <c r="EE249" s="238" t="str">
        <f t="shared" si="289"/>
        <v/>
      </c>
      <c r="EG249" s="238" t="str">
        <f t="shared" si="290"/>
        <v/>
      </c>
      <c r="EI249" s="238" t="str">
        <f t="shared" si="291"/>
        <v/>
      </c>
      <c r="EK249" s="238" t="str">
        <f t="shared" si="292"/>
        <v/>
      </c>
      <c r="EM249" s="238" t="str">
        <f t="shared" si="293"/>
        <v/>
      </c>
      <c r="EO249" s="238" t="str">
        <f t="shared" si="294"/>
        <v/>
      </c>
      <c r="EQ249" s="238" t="str">
        <f t="shared" si="295"/>
        <v/>
      </c>
      <c r="ES249" s="238" t="str">
        <f t="shared" si="296"/>
        <v/>
      </c>
      <c r="EU249" s="238" t="str">
        <f t="shared" si="297"/>
        <v/>
      </c>
      <c r="EW249" s="238" t="str">
        <f t="shared" si="298"/>
        <v/>
      </c>
      <c r="EY249" s="238" t="str">
        <f t="shared" si="299"/>
        <v/>
      </c>
      <c r="FA249" s="238" t="str">
        <f t="shared" si="300"/>
        <v/>
      </c>
      <c r="FC249" s="238" t="str">
        <f t="shared" si="301"/>
        <v/>
      </c>
      <c r="FE249" s="238" t="str">
        <f t="shared" si="302"/>
        <v/>
      </c>
      <c r="FG249" s="238" t="str">
        <f t="shared" si="303"/>
        <v/>
      </c>
    </row>
    <row r="250" spans="5:163" x14ac:dyDescent="0.25">
      <c r="E250" s="238" t="str">
        <f t="shared" si="228"/>
        <v/>
      </c>
      <c r="G250" s="238" t="str">
        <f t="shared" si="228"/>
        <v/>
      </c>
      <c r="I250" s="238" t="str">
        <f t="shared" si="229"/>
        <v/>
      </c>
      <c r="K250" s="238" t="str">
        <f t="shared" si="230"/>
        <v/>
      </c>
      <c r="M250" s="238" t="str">
        <f t="shared" si="231"/>
        <v/>
      </c>
      <c r="O250" s="238" t="str">
        <f t="shared" si="232"/>
        <v/>
      </c>
      <c r="Q250" s="238" t="str">
        <f t="shared" si="233"/>
        <v/>
      </c>
      <c r="S250" s="238" t="str">
        <f t="shared" si="234"/>
        <v/>
      </c>
      <c r="U250" s="238" t="str">
        <f t="shared" si="235"/>
        <v/>
      </c>
      <c r="W250" s="238" t="str">
        <f t="shared" si="236"/>
        <v/>
      </c>
      <c r="Y250" s="238" t="str">
        <f t="shared" si="237"/>
        <v/>
      </c>
      <c r="AA250" s="238" t="str">
        <f t="shared" si="238"/>
        <v/>
      </c>
      <c r="AC250" s="238" t="str">
        <f t="shared" si="239"/>
        <v/>
      </c>
      <c r="AE250" s="238" t="str">
        <f t="shared" si="240"/>
        <v/>
      </c>
      <c r="AG250" s="238" t="str">
        <f t="shared" si="241"/>
        <v/>
      </c>
      <c r="AI250" s="238" t="str">
        <f t="shared" si="242"/>
        <v/>
      </c>
      <c r="AK250" s="238" t="str">
        <f t="shared" si="243"/>
        <v/>
      </c>
      <c r="AM250" s="238" t="str">
        <f t="shared" si="244"/>
        <v/>
      </c>
      <c r="AO250" s="238" t="str">
        <f t="shared" si="245"/>
        <v/>
      </c>
      <c r="AQ250" s="238" t="str">
        <f t="shared" si="246"/>
        <v/>
      </c>
      <c r="AS250" s="238" t="str">
        <f t="shared" si="247"/>
        <v/>
      </c>
      <c r="AU250" s="238" t="str">
        <f t="shared" si="247"/>
        <v/>
      </c>
      <c r="AW250" s="238" t="str">
        <f t="shared" si="248"/>
        <v/>
      </c>
      <c r="AY250" s="238" t="str">
        <f t="shared" si="249"/>
        <v/>
      </c>
      <c r="BA250" s="238" t="str">
        <f t="shared" si="250"/>
        <v/>
      </c>
      <c r="BC250" s="238" t="str">
        <f t="shared" si="251"/>
        <v/>
      </c>
      <c r="BE250" s="238" t="str">
        <f t="shared" si="252"/>
        <v/>
      </c>
      <c r="BG250" s="238" t="str">
        <f t="shared" si="253"/>
        <v/>
      </c>
      <c r="BI250" s="238" t="str">
        <f t="shared" si="254"/>
        <v/>
      </c>
      <c r="BK250" s="238" t="str">
        <f t="shared" si="255"/>
        <v/>
      </c>
      <c r="BM250" s="238" t="str">
        <f t="shared" si="256"/>
        <v/>
      </c>
      <c r="BO250" s="238" t="str">
        <f t="shared" si="257"/>
        <v/>
      </c>
      <c r="BQ250" s="238" t="str">
        <f t="shared" si="258"/>
        <v/>
      </c>
      <c r="BS250" s="238" t="str">
        <f t="shared" si="259"/>
        <v/>
      </c>
      <c r="BU250" s="238" t="str">
        <f t="shared" si="260"/>
        <v/>
      </c>
      <c r="BW250" s="238" t="str">
        <f t="shared" si="261"/>
        <v/>
      </c>
      <c r="BY250" s="238" t="str">
        <f t="shared" si="262"/>
        <v/>
      </c>
      <c r="CA250" s="238" t="str">
        <f t="shared" si="263"/>
        <v/>
      </c>
      <c r="CC250" s="238" t="str">
        <f t="shared" si="264"/>
        <v/>
      </c>
      <c r="CE250" s="238" t="str">
        <f t="shared" si="265"/>
        <v/>
      </c>
      <c r="CG250" s="238" t="str">
        <f t="shared" si="266"/>
        <v/>
      </c>
      <c r="CI250" s="238" t="str">
        <f t="shared" si="266"/>
        <v/>
      </c>
      <c r="CK250" s="238" t="str">
        <f t="shared" si="267"/>
        <v/>
      </c>
      <c r="CM250" s="238" t="str">
        <f t="shared" si="268"/>
        <v/>
      </c>
      <c r="CO250" s="238" t="str">
        <f t="shared" si="269"/>
        <v/>
      </c>
      <c r="CQ250" s="238" t="str">
        <f t="shared" si="270"/>
        <v/>
      </c>
      <c r="CS250" s="238" t="str">
        <f t="shared" si="271"/>
        <v/>
      </c>
      <c r="CU250" s="238" t="str">
        <f t="shared" si="272"/>
        <v/>
      </c>
      <c r="CW250" s="238" t="str">
        <f t="shared" si="273"/>
        <v/>
      </c>
      <c r="CY250" s="238" t="str">
        <f t="shared" si="274"/>
        <v/>
      </c>
      <c r="DA250" s="238" t="str">
        <f t="shared" si="275"/>
        <v/>
      </c>
      <c r="DC250" s="238" t="str">
        <f t="shared" si="276"/>
        <v/>
      </c>
      <c r="DE250" s="238" t="str">
        <f t="shared" si="277"/>
        <v/>
      </c>
      <c r="DG250" s="238" t="str">
        <f t="shared" si="278"/>
        <v/>
      </c>
      <c r="DI250" s="238" t="str">
        <f t="shared" si="279"/>
        <v/>
      </c>
      <c r="DK250" s="238" t="str">
        <f t="shared" si="280"/>
        <v/>
      </c>
      <c r="DM250" s="238" t="str">
        <f t="shared" si="281"/>
        <v/>
      </c>
      <c r="DO250" s="238" t="str">
        <f t="shared" si="282"/>
        <v/>
      </c>
      <c r="DQ250" s="238" t="str">
        <f t="shared" si="283"/>
        <v/>
      </c>
      <c r="DS250" s="238" t="str">
        <f t="shared" si="284"/>
        <v/>
      </c>
      <c r="DU250" s="238" t="str">
        <f t="shared" si="285"/>
        <v/>
      </c>
      <c r="DW250" s="238" t="str">
        <f t="shared" si="285"/>
        <v/>
      </c>
      <c r="DY250" s="238" t="str">
        <f t="shared" si="286"/>
        <v/>
      </c>
      <c r="EA250" s="238" t="str">
        <f t="shared" si="287"/>
        <v/>
      </c>
      <c r="EC250" s="238" t="str">
        <f t="shared" si="288"/>
        <v/>
      </c>
      <c r="EE250" s="238" t="str">
        <f t="shared" si="289"/>
        <v/>
      </c>
      <c r="EG250" s="238" t="str">
        <f t="shared" si="290"/>
        <v/>
      </c>
      <c r="EI250" s="238" t="str">
        <f t="shared" si="291"/>
        <v/>
      </c>
      <c r="EK250" s="238" t="str">
        <f t="shared" si="292"/>
        <v/>
      </c>
      <c r="EM250" s="238" t="str">
        <f t="shared" si="293"/>
        <v/>
      </c>
      <c r="EO250" s="238" t="str">
        <f t="shared" si="294"/>
        <v/>
      </c>
      <c r="EQ250" s="238" t="str">
        <f t="shared" si="295"/>
        <v/>
      </c>
      <c r="ES250" s="238" t="str">
        <f t="shared" si="296"/>
        <v/>
      </c>
      <c r="EU250" s="238" t="str">
        <f t="shared" si="297"/>
        <v/>
      </c>
      <c r="EW250" s="238" t="str">
        <f t="shared" si="298"/>
        <v/>
      </c>
      <c r="EY250" s="238" t="str">
        <f t="shared" si="299"/>
        <v/>
      </c>
      <c r="FA250" s="238" t="str">
        <f t="shared" si="300"/>
        <v/>
      </c>
      <c r="FC250" s="238" t="str">
        <f t="shared" si="301"/>
        <v/>
      </c>
      <c r="FE250" s="238" t="str">
        <f t="shared" si="302"/>
        <v/>
      </c>
      <c r="FG250" s="238" t="str">
        <f t="shared" si="303"/>
        <v/>
      </c>
    </row>
    <row r="251" spans="5:163" x14ac:dyDescent="0.25">
      <c r="E251" s="238" t="str">
        <f t="shared" si="228"/>
        <v/>
      </c>
      <c r="G251" s="238" t="str">
        <f t="shared" si="228"/>
        <v/>
      </c>
      <c r="I251" s="238" t="str">
        <f t="shared" si="229"/>
        <v/>
      </c>
      <c r="K251" s="238" t="str">
        <f t="shared" si="230"/>
        <v/>
      </c>
      <c r="M251" s="238" t="str">
        <f t="shared" si="231"/>
        <v/>
      </c>
      <c r="O251" s="238" t="str">
        <f t="shared" si="232"/>
        <v/>
      </c>
      <c r="Q251" s="238" t="str">
        <f t="shared" si="233"/>
        <v/>
      </c>
      <c r="S251" s="238" t="str">
        <f t="shared" si="234"/>
        <v/>
      </c>
      <c r="U251" s="238" t="str">
        <f t="shared" si="235"/>
        <v/>
      </c>
      <c r="W251" s="238" t="str">
        <f t="shared" si="236"/>
        <v/>
      </c>
      <c r="Y251" s="238" t="str">
        <f t="shared" si="237"/>
        <v/>
      </c>
      <c r="AA251" s="238" t="str">
        <f t="shared" si="238"/>
        <v/>
      </c>
      <c r="AC251" s="238" t="str">
        <f t="shared" si="239"/>
        <v/>
      </c>
      <c r="AE251" s="238" t="str">
        <f t="shared" si="240"/>
        <v/>
      </c>
      <c r="AG251" s="238" t="str">
        <f t="shared" si="241"/>
        <v/>
      </c>
      <c r="AI251" s="238" t="str">
        <f t="shared" si="242"/>
        <v/>
      </c>
      <c r="AK251" s="238" t="str">
        <f t="shared" si="243"/>
        <v/>
      </c>
      <c r="AM251" s="238" t="str">
        <f t="shared" si="244"/>
        <v/>
      </c>
      <c r="AO251" s="238" t="str">
        <f t="shared" si="245"/>
        <v/>
      </c>
      <c r="AQ251" s="238" t="str">
        <f t="shared" si="246"/>
        <v/>
      </c>
      <c r="AS251" s="238" t="str">
        <f t="shared" si="247"/>
        <v/>
      </c>
      <c r="AU251" s="238" t="str">
        <f t="shared" si="247"/>
        <v/>
      </c>
      <c r="AW251" s="238" t="str">
        <f t="shared" si="248"/>
        <v/>
      </c>
      <c r="AY251" s="238" t="str">
        <f t="shared" si="249"/>
        <v/>
      </c>
      <c r="BA251" s="238" t="str">
        <f t="shared" si="250"/>
        <v/>
      </c>
      <c r="BC251" s="238" t="str">
        <f t="shared" si="251"/>
        <v/>
      </c>
      <c r="BE251" s="238" t="str">
        <f t="shared" si="252"/>
        <v/>
      </c>
      <c r="BG251" s="238" t="str">
        <f t="shared" si="253"/>
        <v/>
      </c>
      <c r="BI251" s="238" t="str">
        <f t="shared" si="254"/>
        <v/>
      </c>
      <c r="BK251" s="238" t="str">
        <f t="shared" si="255"/>
        <v/>
      </c>
      <c r="BM251" s="238" t="str">
        <f t="shared" si="256"/>
        <v/>
      </c>
      <c r="BO251" s="238" t="str">
        <f t="shared" si="257"/>
        <v/>
      </c>
      <c r="BQ251" s="238" t="str">
        <f t="shared" si="258"/>
        <v/>
      </c>
      <c r="BS251" s="238" t="str">
        <f t="shared" si="259"/>
        <v/>
      </c>
      <c r="BU251" s="238" t="str">
        <f t="shared" si="260"/>
        <v/>
      </c>
      <c r="BW251" s="238" t="str">
        <f t="shared" si="261"/>
        <v/>
      </c>
      <c r="BY251" s="238" t="str">
        <f t="shared" si="262"/>
        <v/>
      </c>
      <c r="CA251" s="238" t="str">
        <f t="shared" si="263"/>
        <v/>
      </c>
      <c r="CC251" s="238" t="str">
        <f t="shared" si="264"/>
        <v/>
      </c>
      <c r="CE251" s="238" t="str">
        <f t="shared" si="265"/>
        <v/>
      </c>
      <c r="CG251" s="238" t="str">
        <f t="shared" si="266"/>
        <v/>
      </c>
      <c r="CI251" s="238" t="str">
        <f t="shared" si="266"/>
        <v/>
      </c>
      <c r="CK251" s="238" t="str">
        <f t="shared" si="267"/>
        <v/>
      </c>
      <c r="CM251" s="238" t="str">
        <f t="shared" si="268"/>
        <v/>
      </c>
      <c r="CO251" s="238" t="str">
        <f t="shared" si="269"/>
        <v/>
      </c>
      <c r="CQ251" s="238" t="str">
        <f t="shared" si="270"/>
        <v/>
      </c>
      <c r="CS251" s="238" t="str">
        <f t="shared" si="271"/>
        <v/>
      </c>
      <c r="CU251" s="238" t="str">
        <f t="shared" si="272"/>
        <v/>
      </c>
      <c r="CW251" s="238" t="str">
        <f t="shared" si="273"/>
        <v/>
      </c>
      <c r="CY251" s="238" t="str">
        <f t="shared" si="274"/>
        <v/>
      </c>
      <c r="DA251" s="238" t="str">
        <f t="shared" si="275"/>
        <v/>
      </c>
      <c r="DC251" s="238" t="str">
        <f t="shared" si="276"/>
        <v/>
      </c>
      <c r="DE251" s="238" t="str">
        <f t="shared" si="277"/>
        <v/>
      </c>
      <c r="DG251" s="238" t="str">
        <f t="shared" si="278"/>
        <v/>
      </c>
      <c r="DI251" s="238" t="str">
        <f t="shared" si="279"/>
        <v/>
      </c>
      <c r="DK251" s="238" t="str">
        <f t="shared" si="280"/>
        <v/>
      </c>
      <c r="DM251" s="238" t="str">
        <f t="shared" si="281"/>
        <v/>
      </c>
      <c r="DO251" s="238" t="str">
        <f t="shared" si="282"/>
        <v/>
      </c>
      <c r="DQ251" s="238" t="str">
        <f t="shared" si="283"/>
        <v/>
      </c>
      <c r="DS251" s="238" t="str">
        <f t="shared" si="284"/>
        <v/>
      </c>
      <c r="DU251" s="238" t="str">
        <f t="shared" si="285"/>
        <v/>
      </c>
      <c r="DW251" s="238" t="str">
        <f t="shared" si="285"/>
        <v/>
      </c>
      <c r="DY251" s="238" t="str">
        <f t="shared" si="286"/>
        <v/>
      </c>
      <c r="EA251" s="238" t="str">
        <f t="shared" si="287"/>
        <v/>
      </c>
      <c r="EC251" s="238" t="str">
        <f t="shared" si="288"/>
        <v/>
      </c>
      <c r="EE251" s="238" t="str">
        <f t="shared" si="289"/>
        <v/>
      </c>
      <c r="EG251" s="238" t="str">
        <f t="shared" si="290"/>
        <v/>
      </c>
      <c r="EI251" s="238" t="str">
        <f t="shared" si="291"/>
        <v/>
      </c>
      <c r="EK251" s="238" t="str">
        <f t="shared" si="292"/>
        <v/>
      </c>
      <c r="EM251" s="238" t="str">
        <f t="shared" si="293"/>
        <v/>
      </c>
      <c r="EO251" s="238" t="str">
        <f t="shared" si="294"/>
        <v/>
      </c>
      <c r="EQ251" s="238" t="str">
        <f t="shared" si="295"/>
        <v/>
      </c>
      <c r="ES251" s="238" t="str">
        <f t="shared" si="296"/>
        <v/>
      </c>
      <c r="EU251" s="238" t="str">
        <f t="shared" si="297"/>
        <v/>
      </c>
      <c r="EW251" s="238" t="str">
        <f t="shared" si="298"/>
        <v/>
      </c>
      <c r="EY251" s="238" t="str">
        <f t="shared" si="299"/>
        <v/>
      </c>
      <c r="FA251" s="238" t="str">
        <f t="shared" si="300"/>
        <v/>
      </c>
      <c r="FC251" s="238" t="str">
        <f t="shared" si="301"/>
        <v/>
      </c>
      <c r="FE251" s="238" t="str">
        <f t="shared" si="302"/>
        <v/>
      </c>
      <c r="FG251" s="238" t="str">
        <f t="shared" si="303"/>
        <v/>
      </c>
    </row>
    <row r="252" spans="5:163" x14ac:dyDescent="0.25">
      <c r="E252" s="238" t="str">
        <f t="shared" si="228"/>
        <v/>
      </c>
      <c r="G252" s="238" t="str">
        <f t="shared" si="228"/>
        <v/>
      </c>
      <c r="I252" s="238" t="str">
        <f t="shared" si="229"/>
        <v/>
      </c>
      <c r="K252" s="238" t="str">
        <f t="shared" si="230"/>
        <v/>
      </c>
      <c r="M252" s="238" t="str">
        <f t="shared" si="231"/>
        <v/>
      </c>
      <c r="O252" s="238" t="str">
        <f t="shared" si="232"/>
        <v/>
      </c>
      <c r="Q252" s="238" t="str">
        <f t="shared" si="233"/>
        <v/>
      </c>
      <c r="S252" s="238" t="str">
        <f t="shared" si="234"/>
        <v/>
      </c>
      <c r="U252" s="238" t="str">
        <f t="shared" si="235"/>
        <v/>
      </c>
      <c r="W252" s="238" t="str">
        <f t="shared" si="236"/>
        <v/>
      </c>
      <c r="Y252" s="238" t="str">
        <f t="shared" si="237"/>
        <v/>
      </c>
      <c r="AA252" s="238" t="str">
        <f t="shared" si="238"/>
        <v/>
      </c>
      <c r="AC252" s="238" t="str">
        <f t="shared" si="239"/>
        <v/>
      </c>
      <c r="AE252" s="238" t="str">
        <f t="shared" si="240"/>
        <v/>
      </c>
      <c r="AG252" s="238" t="str">
        <f t="shared" si="241"/>
        <v/>
      </c>
      <c r="AI252" s="238" t="str">
        <f t="shared" si="242"/>
        <v/>
      </c>
      <c r="AK252" s="238" t="str">
        <f t="shared" si="243"/>
        <v/>
      </c>
      <c r="AM252" s="238" t="str">
        <f t="shared" si="244"/>
        <v/>
      </c>
      <c r="AO252" s="238" t="str">
        <f t="shared" si="245"/>
        <v/>
      </c>
      <c r="AQ252" s="238" t="str">
        <f t="shared" si="246"/>
        <v/>
      </c>
      <c r="AS252" s="238" t="str">
        <f t="shared" si="247"/>
        <v/>
      </c>
      <c r="AU252" s="238" t="str">
        <f t="shared" si="247"/>
        <v/>
      </c>
      <c r="AW252" s="238" t="str">
        <f t="shared" si="248"/>
        <v/>
      </c>
      <c r="AY252" s="238" t="str">
        <f t="shared" si="249"/>
        <v/>
      </c>
      <c r="BA252" s="238" t="str">
        <f t="shared" si="250"/>
        <v/>
      </c>
      <c r="BC252" s="238" t="str">
        <f t="shared" si="251"/>
        <v/>
      </c>
      <c r="BE252" s="238" t="str">
        <f t="shared" si="252"/>
        <v/>
      </c>
      <c r="BG252" s="238" t="str">
        <f t="shared" si="253"/>
        <v/>
      </c>
      <c r="BI252" s="238" t="str">
        <f t="shared" si="254"/>
        <v/>
      </c>
      <c r="BK252" s="238" t="str">
        <f t="shared" si="255"/>
        <v/>
      </c>
      <c r="BM252" s="238" t="str">
        <f t="shared" si="256"/>
        <v/>
      </c>
      <c r="BO252" s="238" t="str">
        <f t="shared" si="257"/>
        <v/>
      </c>
      <c r="BQ252" s="238" t="str">
        <f t="shared" si="258"/>
        <v/>
      </c>
      <c r="BS252" s="238" t="str">
        <f t="shared" si="259"/>
        <v/>
      </c>
      <c r="BU252" s="238" t="str">
        <f t="shared" si="260"/>
        <v/>
      </c>
      <c r="BW252" s="238" t="str">
        <f t="shared" si="261"/>
        <v/>
      </c>
      <c r="BY252" s="238" t="str">
        <f t="shared" si="262"/>
        <v/>
      </c>
      <c r="CA252" s="238" t="str">
        <f t="shared" si="263"/>
        <v/>
      </c>
      <c r="CC252" s="238" t="str">
        <f t="shared" si="264"/>
        <v/>
      </c>
      <c r="CE252" s="238" t="str">
        <f t="shared" si="265"/>
        <v/>
      </c>
      <c r="CG252" s="238" t="str">
        <f t="shared" si="266"/>
        <v/>
      </c>
      <c r="CI252" s="238" t="str">
        <f t="shared" si="266"/>
        <v/>
      </c>
      <c r="CK252" s="238" t="str">
        <f t="shared" si="267"/>
        <v/>
      </c>
      <c r="CM252" s="238" t="str">
        <f t="shared" si="268"/>
        <v/>
      </c>
      <c r="CO252" s="238" t="str">
        <f t="shared" si="269"/>
        <v/>
      </c>
      <c r="CQ252" s="238" t="str">
        <f t="shared" si="270"/>
        <v/>
      </c>
      <c r="CS252" s="238" t="str">
        <f t="shared" si="271"/>
        <v/>
      </c>
      <c r="CU252" s="238" t="str">
        <f t="shared" si="272"/>
        <v/>
      </c>
      <c r="CW252" s="238" t="str">
        <f t="shared" si="273"/>
        <v/>
      </c>
      <c r="CY252" s="238" t="str">
        <f t="shared" si="274"/>
        <v/>
      </c>
      <c r="DA252" s="238" t="str">
        <f t="shared" si="275"/>
        <v/>
      </c>
      <c r="DC252" s="238" t="str">
        <f t="shared" si="276"/>
        <v/>
      </c>
      <c r="DE252" s="238" t="str">
        <f t="shared" si="277"/>
        <v/>
      </c>
      <c r="DG252" s="238" t="str">
        <f t="shared" si="278"/>
        <v/>
      </c>
      <c r="DI252" s="238" t="str">
        <f t="shared" si="279"/>
        <v/>
      </c>
      <c r="DK252" s="238" t="str">
        <f t="shared" si="280"/>
        <v/>
      </c>
      <c r="DM252" s="238" t="str">
        <f t="shared" si="281"/>
        <v/>
      </c>
      <c r="DO252" s="238" t="str">
        <f t="shared" si="282"/>
        <v/>
      </c>
      <c r="DQ252" s="238" t="str">
        <f t="shared" si="283"/>
        <v/>
      </c>
      <c r="DS252" s="238" t="str">
        <f t="shared" si="284"/>
        <v/>
      </c>
      <c r="DU252" s="238" t="str">
        <f t="shared" si="285"/>
        <v/>
      </c>
      <c r="DW252" s="238" t="str">
        <f t="shared" si="285"/>
        <v/>
      </c>
      <c r="DY252" s="238" t="str">
        <f t="shared" si="286"/>
        <v/>
      </c>
      <c r="EA252" s="238" t="str">
        <f t="shared" si="287"/>
        <v/>
      </c>
      <c r="EC252" s="238" t="str">
        <f t="shared" si="288"/>
        <v/>
      </c>
      <c r="EE252" s="238" t="str">
        <f t="shared" si="289"/>
        <v/>
      </c>
      <c r="EG252" s="238" t="str">
        <f t="shared" si="290"/>
        <v/>
      </c>
      <c r="EI252" s="238" t="str">
        <f t="shared" si="291"/>
        <v/>
      </c>
      <c r="EK252" s="238" t="str">
        <f t="shared" si="292"/>
        <v/>
      </c>
      <c r="EM252" s="238" t="str">
        <f t="shared" si="293"/>
        <v/>
      </c>
      <c r="EO252" s="238" t="str">
        <f t="shared" si="294"/>
        <v/>
      </c>
      <c r="EQ252" s="238" t="str">
        <f t="shared" si="295"/>
        <v/>
      </c>
      <c r="ES252" s="238" t="str">
        <f t="shared" si="296"/>
        <v/>
      </c>
      <c r="EU252" s="238" t="str">
        <f t="shared" si="297"/>
        <v/>
      </c>
      <c r="EW252" s="238" t="str">
        <f t="shared" si="298"/>
        <v/>
      </c>
      <c r="EY252" s="238" t="str">
        <f t="shared" si="299"/>
        <v/>
      </c>
      <c r="FA252" s="238" t="str">
        <f t="shared" si="300"/>
        <v/>
      </c>
      <c r="FC252" s="238" t="str">
        <f t="shared" si="301"/>
        <v/>
      </c>
      <c r="FE252" s="238" t="str">
        <f t="shared" si="302"/>
        <v/>
      </c>
      <c r="FG252" s="238" t="str">
        <f t="shared" si="303"/>
        <v/>
      </c>
    </row>
    <row r="253" spans="5:163" x14ac:dyDescent="0.25">
      <c r="E253" s="238" t="str">
        <f t="shared" si="228"/>
        <v/>
      </c>
      <c r="G253" s="238" t="str">
        <f t="shared" si="228"/>
        <v/>
      </c>
      <c r="I253" s="238" t="str">
        <f t="shared" si="229"/>
        <v/>
      </c>
      <c r="K253" s="238" t="str">
        <f t="shared" si="230"/>
        <v/>
      </c>
      <c r="M253" s="238" t="str">
        <f t="shared" si="231"/>
        <v/>
      </c>
      <c r="O253" s="238" t="str">
        <f t="shared" si="232"/>
        <v/>
      </c>
      <c r="Q253" s="238" t="str">
        <f t="shared" si="233"/>
        <v/>
      </c>
      <c r="S253" s="238" t="str">
        <f t="shared" si="234"/>
        <v/>
      </c>
      <c r="U253" s="238" t="str">
        <f t="shared" si="235"/>
        <v/>
      </c>
      <c r="W253" s="238" t="str">
        <f t="shared" si="236"/>
        <v/>
      </c>
      <c r="Y253" s="238" t="str">
        <f t="shared" si="237"/>
        <v/>
      </c>
      <c r="AA253" s="238" t="str">
        <f t="shared" si="238"/>
        <v/>
      </c>
      <c r="AC253" s="238" t="str">
        <f t="shared" si="239"/>
        <v/>
      </c>
      <c r="AE253" s="238" t="str">
        <f t="shared" si="240"/>
        <v/>
      </c>
      <c r="AG253" s="238" t="str">
        <f t="shared" si="241"/>
        <v/>
      </c>
      <c r="AI253" s="238" t="str">
        <f t="shared" si="242"/>
        <v/>
      </c>
      <c r="AK253" s="238" t="str">
        <f t="shared" si="243"/>
        <v/>
      </c>
      <c r="AM253" s="238" t="str">
        <f t="shared" si="244"/>
        <v/>
      </c>
      <c r="AO253" s="238" t="str">
        <f t="shared" si="245"/>
        <v/>
      </c>
      <c r="AQ253" s="238" t="str">
        <f t="shared" si="246"/>
        <v/>
      </c>
      <c r="AS253" s="238" t="str">
        <f t="shared" si="247"/>
        <v/>
      </c>
      <c r="AU253" s="238" t="str">
        <f t="shared" si="247"/>
        <v/>
      </c>
      <c r="AW253" s="238" t="str">
        <f t="shared" si="248"/>
        <v/>
      </c>
      <c r="AY253" s="238" t="str">
        <f t="shared" si="249"/>
        <v/>
      </c>
      <c r="BA253" s="238" t="str">
        <f t="shared" si="250"/>
        <v/>
      </c>
      <c r="BC253" s="238" t="str">
        <f t="shared" si="251"/>
        <v/>
      </c>
      <c r="BE253" s="238" t="str">
        <f t="shared" si="252"/>
        <v/>
      </c>
      <c r="BG253" s="238" t="str">
        <f t="shared" si="253"/>
        <v/>
      </c>
      <c r="BI253" s="238" t="str">
        <f t="shared" si="254"/>
        <v/>
      </c>
      <c r="BK253" s="238" t="str">
        <f t="shared" si="255"/>
        <v/>
      </c>
      <c r="BM253" s="238" t="str">
        <f t="shared" si="256"/>
        <v/>
      </c>
      <c r="BO253" s="238" t="str">
        <f t="shared" si="257"/>
        <v/>
      </c>
      <c r="BQ253" s="238" t="str">
        <f t="shared" si="258"/>
        <v/>
      </c>
      <c r="BS253" s="238" t="str">
        <f t="shared" si="259"/>
        <v/>
      </c>
      <c r="BU253" s="238" t="str">
        <f t="shared" si="260"/>
        <v/>
      </c>
      <c r="BW253" s="238" t="str">
        <f t="shared" si="261"/>
        <v/>
      </c>
      <c r="BY253" s="238" t="str">
        <f t="shared" si="262"/>
        <v/>
      </c>
      <c r="CA253" s="238" t="str">
        <f t="shared" si="263"/>
        <v/>
      </c>
      <c r="CC253" s="238" t="str">
        <f t="shared" si="264"/>
        <v/>
      </c>
      <c r="CE253" s="238" t="str">
        <f t="shared" si="265"/>
        <v/>
      </c>
      <c r="CG253" s="238" t="str">
        <f t="shared" si="266"/>
        <v/>
      </c>
      <c r="CI253" s="238" t="str">
        <f t="shared" si="266"/>
        <v/>
      </c>
      <c r="CK253" s="238" t="str">
        <f t="shared" si="267"/>
        <v/>
      </c>
      <c r="CM253" s="238" t="str">
        <f t="shared" si="268"/>
        <v/>
      </c>
      <c r="CO253" s="238" t="str">
        <f t="shared" si="269"/>
        <v/>
      </c>
      <c r="CQ253" s="238" t="str">
        <f t="shared" si="270"/>
        <v/>
      </c>
      <c r="CS253" s="238" t="str">
        <f t="shared" si="271"/>
        <v/>
      </c>
      <c r="CU253" s="238" t="str">
        <f t="shared" si="272"/>
        <v/>
      </c>
      <c r="CW253" s="238" t="str">
        <f t="shared" si="273"/>
        <v/>
      </c>
      <c r="CY253" s="238" t="str">
        <f t="shared" si="274"/>
        <v/>
      </c>
      <c r="DA253" s="238" t="str">
        <f t="shared" si="275"/>
        <v/>
      </c>
      <c r="DC253" s="238" t="str">
        <f t="shared" si="276"/>
        <v/>
      </c>
      <c r="DE253" s="238" t="str">
        <f t="shared" si="277"/>
        <v/>
      </c>
      <c r="DG253" s="238" t="str">
        <f t="shared" si="278"/>
        <v/>
      </c>
      <c r="DI253" s="238" t="str">
        <f t="shared" si="279"/>
        <v/>
      </c>
      <c r="DK253" s="238" t="str">
        <f t="shared" si="280"/>
        <v/>
      </c>
      <c r="DM253" s="238" t="str">
        <f t="shared" si="281"/>
        <v/>
      </c>
      <c r="DO253" s="238" t="str">
        <f t="shared" si="282"/>
        <v/>
      </c>
      <c r="DQ253" s="238" t="str">
        <f t="shared" si="283"/>
        <v/>
      </c>
      <c r="DS253" s="238" t="str">
        <f t="shared" si="284"/>
        <v/>
      </c>
      <c r="DU253" s="238" t="str">
        <f t="shared" si="285"/>
        <v/>
      </c>
      <c r="DW253" s="238" t="str">
        <f t="shared" si="285"/>
        <v/>
      </c>
      <c r="DY253" s="238" t="str">
        <f t="shared" si="286"/>
        <v/>
      </c>
      <c r="EA253" s="238" t="str">
        <f t="shared" si="287"/>
        <v/>
      </c>
      <c r="EC253" s="238" t="str">
        <f t="shared" si="288"/>
        <v/>
      </c>
      <c r="EE253" s="238" t="str">
        <f t="shared" si="289"/>
        <v/>
      </c>
      <c r="EG253" s="238" t="str">
        <f t="shared" si="290"/>
        <v/>
      </c>
      <c r="EI253" s="238" t="str">
        <f t="shared" si="291"/>
        <v/>
      </c>
      <c r="EK253" s="238" t="str">
        <f t="shared" si="292"/>
        <v/>
      </c>
      <c r="EM253" s="238" t="str">
        <f t="shared" si="293"/>
        <v/>
      </c>
      <c r="EO253" s="238" t="str">
        <f t="shared" si="294"/>
        <v/>
      </c>
      <c r="EQ253" s="238" t="str">
        <f t="shared" si="295"/>
        <v/>
      </c>
      <c r="ES253" s="238" t="str">
        <f t="shared" si="296"/>
        <v/>
      </c>
      <c r="EU253" s="238" t="str">
        <f t="shared" si="297"/>
        <v/>
      </c>
      <c r="EW253" s="238" t="str">
        <f t="shared" si="298"/>
        <v/>
      </c>
      <c r="EY253" s="238" t="str">
        <f t="shared" si="299"/>
        <v/>
      </c>
      <c r="FA253" s="238" t="str">
        <f t="shared" si="300"/>
        <v/>
      </c>
      <c r="FC253" s="238" t="str">
        <f t="shared" si="301"/>
        <v/>
      </c>
      <c r="FE253" s="238" t="str">
        <f t="shared" si="302"/>
        <v/>
      </c>
      <c r="FG253" s="238" t="str">
        <f t="shared" si="303"/>
        <v/>
      </c>
    </row>
    <row r="254" spans="5:163" x14ac:dyDescent="0.25">
      <c r="E254" s="238" t="str">
        <f t="shared" si="228"/>
        <v/>
      </c>
      <c r="G254" s="238" t="str">
        <f t="shared" si="228"/>
        <v/>
      </c>
      <c r="I254" s="238" t="str">
        <f t="shared" si="229"/>
        <v/>
      </c>
      <c r="K254" s="238" t="str">
        <f t="shared" si="230"/>
        <v/>
      </c>
      <c r="M254" s="238" t="str">
        <f t="shared" si="231"/>
        <v/>
      </c>
      <c r="O254" s="238" t="str">
        <f t="shared" si="232"/>
        <v/>
      </c>
      <c r="Q254" s="238" t="str">
        <f t="shared" si="233"/>
        <v/>
      </c>
      <c r="S254" s="238" t="str">
        <f t="shared" si="234"/>
        <v/>
      </c>
      <c r="U254" s="238" t="str">
        <f t="shared" si="235"/>
        <v/>
      </c>
      <c r="W254" s="238" t="str">
        <f t="shared" si="236"/>
        <v/>
      </c>
      <c r="Y254" s="238" t="str">
        <f t="shared" si="237"/>
        <v/>
      </c>
      <c r="AA254" s="238" t="str">
        <f t="shared" si="238"/>
        <v/>
      </c>
      <c r="AC254" s="238" t="str">
        <f t="shared" si="239"/>
        <v/>
      </c>
      <c r="AE254" s="238" t="str">
        <f t="shared" si="240"/>
        <v/>
      </c>
      <c r="AG254" s="238" t="str">
        <f t="shared" si="241"/>
        <v/>
      </c>
      <c r="AI254" s="238" t="str">
        <f t="shared" si="242"/>
        <v/>
      </c>
      <c r="AK254" s="238" t="str">
        <f t="shared" si="243"/>
        <v/>
      </c>
      <c r="AM254" s="238" t="str">
        <f t="shared" si="244"/>
        <v/>
      </c>
      <c r="AO254" s="238" t="str">
        <f t="shared" si="245"/>
        <v/>
      </c>
      <c r="AQ254" s="238" t="str">
        <f t="shared" si="246"/>
        <v/>
      </c>
      <c r="AS254" s="238" t="str">
        <f t="shared" si="247"/>
        <v/>
      </c>
      <c r="AU254" s="238" t="str">
        <f t="shared" si="247"/>
        <v/>
      </c>
      <c r="AW254" s="238" t="str">
        <f t="shared" si="248"/>
        <v/>
      </c>
      <c r="AY254" s="238" t="str">
        <f t="shared" si="249"/>
        <v/>
      </c>
      <c r="BA254" s="238" t="str">
        <f t="shared" si="250"/>
        <v/>
      </c>
      <c r="BC254" s="238" t="str">
        <f t="shared" si="251"/>
        <v/>
      </c>
      <c r="BE254" s="238" t="str">
        <f t="shared" si="252"/>
        <v/>
      </c>
      <c r="BG254" s="238" t="str">
        <f t="shared" si="253"/>
        <v/>
      </c>
      <c r="BI254" s="238" t="str">
        <f t="shared" si="254"/>
        <v/>
      </c>
      <c r="BK254" s="238" t="str">
        <f t="shared" si="255"/>
        <v/>
      </c>
      <c r="BM254" s="238" t="str">
        <f t="shared" si="256"/>
        <v/>
      </c>
      <c r="BO254" s="238" t="str">
        <f t="shared" si="257"/>
        <v/>
      </c>
      <c r="BQ254" s="238" t="str">
        <f t="shared" si="258"/>
        <v/>
      </c>
      <c r="BS254" s="238" t="str">
        <f t="shared" si="259"/>
        <v/>
      </c>
      <c r="BU254" s="238" t="str">
        <f t="shared" si="260"/>
        <v/>
      </c>
      <c r="BW254" s="238" t="str">
        <f t="shared" si="261"/>
        <v/>
      </c>
      <c r="BY254" s="238" t="str">
        <f t="shared" si="262"/>
        <v/>
      </c>
      <c r="CA254" s="238" t="str">
        <f t="shared" si="263"/>
        <v/>
      </c>
      <c r="CC254" s="238" t="str">
        <f t="shared" si="264"/>
        <v/>
      </c>
      <c r="CE254" s="238" t="str">
        <f t="shared" si="265"/>
        <v/>
      </c>
      <c r="CG254" s="238" t="str">
        <f t="shared" si="266"/>
        <v/>
      </c>
      <c r="CI254" s="238" t="str">
        <f t="shared" si="266"/>
        <v/>
      </c>
      <c r="CK254" s="238" t="str">
        <f t="shared" si="267"/>
        <v/>
      </c>
      <c r="CM254" s="238" t="str">
        <f t="shared" si="268"/>
        <v/>
      </c>
      <c r="CO254" s="238" t="str">
        <f t="shared" si="269"/>
        <v/>
      </c>
      <c r="CQ254" s="238" t="str">
        <f t="shared" si="270"/>
        <v/>
      </c>
      <c r="CS254" s="238" t="str">
        <f t="shared" si="271"/>
        <v/>
      </c>
      <c r="CU254" s="238" t="str">
        <f t="shared" si="272"/>
        <v/>
      </c>
      <c r="CW254" s="238" t="str">
        <f t="shared" si="273"/>
        <v/>
      </c>
      <c r="CY254" s="238" t="str">
        <f t="shared" si="274"/>
        <v/>
      </c>
      <c r="DA254" s="238" t="str">
        <f t="shared" si="275"/>
        <v/>
      </c>
      <c r="DC254" s="238" t="str">
        <f t="shared" si="276"/>
        <v/>
      </c>
      <c r="DE254" s="238" t="str">
        <f t="shared" si="277"/>
        <v/>
      </c>
      <c r="DG254" s="238" t="str">
        <f t="shared" si="278"/>
        <v/>
      </c>
      <c r="DI254" s="238" t="str">
        <f t="shared" si="279"/>
        <v/>
      </c>
      <c r="DK254" s="238" t="str">
        <f t="shared" si="280"/>
        <v/>
      </c>
      <c r="DM254" s="238" t="str">
        <f t="shared" si="281"/>
        <v/>
      </c>
      <c r="DO254" s="238" t="str">
        <f t="shared" si="282"/>
        <v/>
      </c>
      <c r="DQ254" s="238" t="str">
        <f t="shared" si="283"/>
        <v/>
      </c>
      <c r="DS254" s="238" t="str">
        <f t="shared" si="284"/>
        <v/>
      </c>
      <c r="DU254" s="238" t="str">
        <f t="shared" si="285"/>
        <v/>
      </c>
      <c r="DW254" s="238" t="str">
        <f t="shared" si="285"/>
        <v/>
      </c>
      <c r="DY254" s="238" t="str">
        <f t="shared" si="286"/>
        <v/>
      </c>
      <c r="EA254" s="238" t="str">
        <f t="shared" si="287"/>
        <v/>
      </c>
      <c r="EC254" s="238" t="str">
        <f t="shared" si="288"/>
        <v/>
      </c>
      <c r="EE254" s="238" t="str">
        <f t="shared" si="289"/>
        <v/>
      </c>
      <c r="EG254" s="238" t="str">
        <f t="shared" si="290"/>
        <v/>
      </c>
      <c r="EI254" s="238" t="str">
        <f t="shared" si="291"/>
        <v/>
      </c>
      <c r="EK254" s="238" t="str">
        <f t="shared" si="292"/>
        <v/>
      </c>
      <c r="EM254" s="238" t="str">
        <f t="shared" si="293"/>
        <v/>
      </c>
      <c r="EO254" s="238" t="str">
        <f t="shared" si="294"/>
        <v/>
      </c>
      <c r="EQ254" s="238" t="str">
        <f t="shared" si="295"/>
        <v/>
      </c>
      <c r="ES254" s="238" t="str">
        <f t="shared" si="296"/>
        <v/>
      </c>
      <c r="EU254" s="238" t="str">
        <f t="shared" si="297"/>
        <v/>
      </c>
      <c r="EW254" s="238" t="str">
        <f t="shared" si="298"/>
        <v/>
      </c>
      <c r="EY254" s="238" t="str">
        <f t="shared" si="299"/>
        <v/>
      </c>
      <c r="FA254" s="238" t="str">
        <f t="shared" si="300"/>
        <v/>
      </c>
      <c r="FC254" s="238" t="str">
        <f t="shared" si="301"/>
        <v/>
      </c>
      <c r="FE254" s="238" t="str">
        <f t="shared" si="302"/>
        <v/>
      </c>
      <c r="FG254" s="238" t="str">
        <f t="shared" si="303"/>
        <v/>
      </c>
    </row>
    <row r="255" spans="5:163" x14ac:dyDescent="0.25">
      <c r="E255" s="238" t="str">
        <f t="shared" si="228"/>
        <v/>
      </c>
      <c r="G255" s="238" t="str">
        <f t="shared" si="228"/>
        <v/>
      </c>
      <c r="I255" s="238" t="str">
        <f t="shared" si="229"/>
        <v/>
      </c>
      <c r="K255" s="238" t="str">
        <f t="shared" si="230"/>
        <v/>
      </c>
      <c r="M255" s="238" t="str">
        <f t="shared" si="231"/>
        <v/>
      </c>
      <c r="O255" s="238" t="str">
        <f t="shared" si="232"/>
        <v/>
      </c>
      <c r="Q255" s="238" t="str">
        <f t="shared" si="233"/>
        <v/>
      </c>
      <c r="S255" s="238" t="str">
        <f t="shared" si="234"/>
        <v/>
      </c>
      <c r="U255" s="238" t="str">
        <f t="shared" si="235"/>
        <v/>
      </c>
      <c r="W255" s="238" t="str">
        <f t="shared" si="236"/>
        <v/>
      </c>
      <c r="Y255" s="238" t="str">
        <f t="shared" si="237"/>
        <v/>
      </c>
      <c r="AA255" s="238" t="str">
        <f t="shared" si="238"/>
        <v/>
      </c>
      <c r="AC255" s="238" t="str">
        <f t="shared" si="239"/>
        <v/>
      </c>
      <c r="AE255" s="238" t="str">
        <f t="shared" si="240"/>
        <v/>
      </c>
      <c r="AG255" s="238" t="str">
        <f t="shared" si="241"/>
        <v/>
      </c>
      <c r="AI255" s="238" t="str">
        <f t="shared" si="242"/>
        <v/>
      </c>
      <c r="AK255" s="238" t="str">
        <f t="shared" si="243"/>
        <v/>
      </c>
      <c r="AM255" s="238" t="str">
        <f t="shared" si="244"/>
        <v/>
      </c>
      <c r="AO255" s="238" t="str">
        <f t="shared" si="245"/>
        <v/>
      </c>
      <c r="AQ255" s="238" t="str">
        <f t="shared" si="246"/>
        <v/>
      </c>
      <c r="AS255" s="238" t="str">
        <f t="shared" si="247"/>
        <v/>
      </c>
      <c r="AU255" s="238" t="str">
        <f t="shared" si="247"/>
        <v/>
      </c>
      <c r="AW255" s="238" t="str">
        <f t="shared" si="248"/>
        <v/>
      </c>
      <c r="AY255" s="238" t="str">
        <f t="shared" si="249"/>
        <v/>
      </c>
      <c r="BA255" s="238" t="str">
        <f t="shared" si="250"/>
        <v/>
      </c>
      <c r="BC255" s="238" t="str">
        <f t="shared" si="251"/>
        <v/>
      </c>
      <c r="BE255" s="238" t="str">
        <f t="shared" si="252"/>
        <v/>
      </c>
      <c r="BG255" s="238" t="str">
        <f t="shared" si="253"/>
        <v/>
      </c>
      <c r="BI255" s="238" t="str">
        <f t="shared" si="254"/>
        <v/>
      </c>
      <c r="BK255" s="238" t="str">
        <f t="shared" si="255"/>
        <v/>
      </c>
      <c r="BM255" s="238" t="str">
        <f t="shared" si="256"/>
        <v/>
      </c>
      <c r="BO255" s="238" t="str">
        <f t="shared" si="257"/>
        <v/>
      </c>
      <c r="BQ255" s="238" t="str">
        <f t="shared" si="258"/>
        <v/>
      </c>
      <c r="BS255" s="238" t="str">
        <f t="shared" si="259"/>
        <v/>
      </c>
      <c r="BU255" s="238" t="str">
        <f t="shared" si="260"/>
        <v/>
      </c>
      <c r="BW255" s="238" t="str">
        <f t="shared" si="261"/>
        <v/>
      </c>
      <c r="BY255" s="238" t="str">
        <f t="shared" si="262"/>
        <v/>
      </c>
      <c r="CA255" s="238" t="str">
        <f t="shared" si="263"/>
        <v/>
      </c>
      <c r="CC255" s="238" t="str">
        <f t="shared" si="264"/>
        <v/>
      </c>
      <c r="CE255" s="238" t="str">
        <f t="shared" si="265"/>
        <v/>
      </c>
      <c r="CG255" s="238" t="str">
        <f t="shared" si="266"/>
        <v/>
      </c>
      <c r="CI255" s="238" t="str">
        <f t="shared" si="266"/>
        <v/>
      </c>
      <c r="CK255" s="238" t="str">
        <f t="shared" si="267"/>
        <v/>
      </c>
      <c r="CM255" s="238" t="str">
        <f t="shared" si="268"/>
        <v/>
      </c>
      <c r="CO255" s="238" t="str">
        <f t="shared" si="269"/>
        <v/>
      </c>
      <c r="CQ255" s="238" t="str">
        <f t="shared" si="270"/>
        <v/>
      </c>
      <c r="CS255" s="238" t="str">
        <f t="shared" si="271"/>
        <v/>
      </c>
      <c r="CU255" s="238" t="str">
        <f t="shared" si="272"/>
        <v/>
      </c>
      <c r="CW255" s="238" t="str">
        <f t="shared" si="273"/>
        <v/>
      </c>
      <c r="CY255" s="238" t="str">
        <f t="shared" si="274"/>
        <v/>
      </c>
      <c r="DA255" s="238" t="str">
        <f t="shared" si="275"/>
        <v/>
      </c>
      <c r="DC255" s="238" t="str">
        <f t="shared" si="276"/>
        <v/>
      </c>
      <c r="DE255" s="238" t="str">
        <f t="shared" si="277"/>
        <v/>
      </c>
      <c r="DG255" s="238" t="str">
        <f t="shared" si="278"/>
        <v/>
      </c>
      <c r="DI255" s="238" t="str">
        <f t="shared" si="279"/>
        <v/>
      </c>
      <c r="DK255" s="238" t="str">
        <f t="shared" si="280"/>
        <v/>
      </c>
      <c r="DM255" s="238" t="str">
        <f t="shared" si="281"/>
        <v/>
      </c>
      <c r="DO255" s="238" t="str">
        <f t="shared" si="282"/>
        <v/>
      </c>
      <c r="DQ255" s="238" t="str">
        <f t="shared" si="283"/>
        <v/>
      </c>
      <c r="DS255" s="238" t="str">
        <f t="shared" si="284"/>
        <v/>
      </c>
      <c r="DU255" s="238" t="str">
        <f t="shared" si="285"/>
        <v/>
      </c>
      <c r="DW255" s="238" t="str">
        <f t="shared" si="285"/>
        <v/>
      </c>
      <c r="DY255" s="238" t="str">
        <f t="shared" si="286"/>
        <v/>
      </c>
      <c r="EA255" s="238" t="str">
        <f t="shared" si="287"/>
        <v/>
      </c>
      <c r="EC255" s="238" t="str">
        <f t="shared" si="288"/>
        <v/>
      </c>
      <c r="EE255" s="238" t="str">
        <f t="shared" si="289"/>
        <v/>
      </c>
      <c r="EG255" s="238" t="str">
        <f t="shared" si="290"/>
        <v/>
      </c>
      <c r="EI255" s="238" t="str">
        <f t="shared" si="291"/>
        <v/>
      </c>
      <c r="EK255" s="238" t="str">
        <f t="shared" si="292"/>
        <v/>
      </c>
      <c r="EM255" s="238" t="str">
        <f t="shared" si="293"/>
        <v/>
      </c>
      <c r="EO255" s="238" t="str">
        <f t="shared" si="294"/>
        <v/>
      </c>
      <c r="EQ255" s="238" t="str">
        <f t="shared" si="295"/>
        <v/>
      </c>
      <c r="ES255" s="238" t="str">
        <f t="shared" si="296"/>
        <v/>
      </c>
      <c r="EU255" s="238" t="str">
        <f t="shared" si="297"/>
        <v/>
      </c>
      <c r="EW255" s="238" t="str">
        <f t="shared" si="298"/>
        <v/>
      </c>
      <c r="EY255" s="238" t="str">
        <f t="shared" si="299"/>
        <v/>
      </c>
      <c r="FA255" s="238" t="str">
        <f t="shared" si="300"/>
        <v/>
      </c>
      <c r="FC255" s="238" t="str">
        <f t="shared" si="301"/>
        <v/>
      </c>
      <c r="FE255" s="238" t="str">
        <f t="shared" si="302"/>
        <v/>
      </c>
      <c r="FG255" s="238" t="str">
        <f t="shared" si="303"/>
        <v/>
      </c>
    </row>
    <row r="256" spans="5:163" x14ac:dyDescent="0.25">
      <c r="E256" s="238" t="str">
        <f t="shared" si="228"/>
        <v/>
      </c>
      <c r="G256" s="238" t="str">
        <f t="shared" si="228"/>
        <v/>
      </c>
      <c r="I256" s="238" t="str">
        <f t="shared" si="229"/>
        <v/>
      </c>
      <c r="K256" s="238" t="str">
        <f t="shared" si="230"/>
        <v/>
      </c>
      <c r="M256" s="238" t="str">
        <f t="shared" si="231"/>
        <v/>
      </c>
      <c r="O256" s="238" t="str">
        <f t="shared" si="232"/>
        <v/>
      </c>
      <c r="Q256" s="238" t="str">
        <f t="shared" si="233"/>
        <v/>
      </c>
      <c r="S256" s="238" t="str">
        <f t="shared" si="234"/>
        <v/>
      </c>
      <c r="U256" s="238" t="str">
        <f t="shared" si="235"/>
        <v/>
      </c>
      <c r="W256" s="238" t="str">
        <f t="shared" si="236"/>
        <v/>
      </c>
      <c r="Y256" s="238" t="str">
        <f t="shared" si="237"/>
        <v/>
      </c>
      <c r="AA256" s="238" t="str">
        <f t="shared" si="238"/>
        <v/>
      </c>
      <c r="AC256" s="238" t="str">
        <f t="shared" si="239"/>
        <v/>
      </c>
      <c r="AE256" s="238" t="str">
        <f t="shared" si="240"/>
        <v/>
      </c>
      <c r="AG256" s="238" t="str">
        <f t="shared" si="241"/>
        <v/>
      </c>
      <c r="AI256" s="238" t="str">
        <f t="shared" si="242"/>
        <v/>
      </c>
      <c r="AK256" s="238" t="str">
        <f t="shared" si="243"/>
        <v/>
      </c>
      <c r="AM256" s="238" t="str">
        <f t="shared" si="244"/>
        <v/>
      </c>
      <c r="AO256" s="238" t="str">
        <f t="shared" si="245"/>
        <v/>
      </c>
      <c r="AQ256" s="238" t="str">
        <f t="shared" si="246"/>
        <v/>
      </c>
      <c r="AS256" s="238" t="str">
        <f t="shared" si="247"/>
        <v/>
      </c>
      <c r="AU256" s="238" t="str">
        <f t="shared" si="247"/>
        <v/>
      </c>
      <c r="AW256" s="238" t="str">
        <f t="shared" si="248"/>
        <v/>
      </c>
      <c r="AY256" s="238" t="str">
        <f t="shared" si="249"/>
        <v/>
      </c>
      <c r="BA256" s="238" t="str">
        <f t="shared" si="250"/>
        <v/>
      </c>
      <c r="BC256" s="238" t="str">
        <f t="shared" si="251"/>
        <v/>
      </c>
      <c r="BE256" s="238" t="str">
        <f t="shared" si="252"/>
        <v/>
      </c>
      <c r="BG256" s="238" t="str">
        <f t="shared" si="253"/>
        <v/>
      </c>
      <c r="BI256" s="238" t="str">
        <f t="shared" si="254"/>
        <v/>
      </c>
      <c r="BK256" s="238" t="str">
        <f t="shared" si="255"/>
        <v/>
      </c>
      <c r="BM256" s="238" t="str">
        <f t="shared" si="256"/>
        <v/>
      </c>
      <c r="BO256" s="238" t="str">
        <f t="shared" si="257"/>
        <v/>
      </c>
      <c r="BQ256" s="238" t="str">
        <f t="shared" si="258"/>
        <v/>
      </c>
      <c r="BS256" s="238" t="str">
        <f t="shared" si="259"/>
        <v/>
      </c>
      <c r="BU256" s="238" t="str">
        <f t="shared" si="260"/>
        <v/>
      </c>
      <c r="BW256" s="238" t="str">
        <f t="shared" si="261"/>
        <v/>
      </c>
      <c r="BY256" s="238" t="str">
        <f t="shared" si="262"/>
        <v/>
      </c>
      <c r="CA256" s="238" t="str">
        <f t="shared" si="263"/>
        <v/>
      </c>
      <c r="CC256" s="238" t="str">
        <f t="shared" si="264"/>
        <v/>
      </c>
      <c r="CE256" s="238" t="str">
        <f t="shared" si="265"/>
        <v/>
      </c>
      <c r="CG256" s="238" t="str">
        <f t="shared" si="266"/>
        <v/>
      </c>
      <c r="CI256" s="238" t="str">
        <f t="shared" si="266"/>
        <v/>
      </c>
      <c r="CK256" s="238" t="str">
        <f t="shared" si="267"/>
        <v/>
      </c>
      <c r="CM256" s="238" t="str">
        <f t="shared" si="268"/>
        <v/>
      </c>
      <c r="CO256" s="238" t="str">
        <f t="shared" si="269"/>
        <v/>
      </c>
      <c r="CQ256" s="238" t="str">
        <f t="shared" si="270"/>
        <v/>
      </c>
      <c r="CS256" s="238" t="str">
        <f t="shared" si="271"/>
        <v/>
      </c>
      <c r="CU256" s="238" t="str">
        <f t="shared" si="272"/>
        <v/>
      </c>
      <c r="CW256" s="238" t="str">
        <f t="shared" si="273"/>
        <v/>
      </c>
      <c r="CY256" s="238" t="str">
        <f t="shared" si="274"/>
        <v/>
      </c>
      <c r="DA256" s="238" t="str">
        <f t="shared" si="275"/>
        <v/>
      </c>
      <c r="DC256" s="238" t="str">
        <f t="shared" si="276"/>
        <v/>
      </c>
      <c r="DE256" s="238" t="str">
        <f t="shared" si="277"/>
        <v/>
      </c>
      <c r="DG256" s="238" t="str">
        <f t="shared" si="278"/>
        <v/>
      </c>
      <c r="DI256" s="238" t="str">
        <f t="shared" si="279"/>
        <v/>
      </c>
      <c r="DK256" s="238" t="str">
        <f t="shared" si="280"/>
        <v/>
      </c>
      <c r="DM256" s="238" t="str">
        <f t="shared" si="281"/>
        <v/>
      </c>
      <c r="DO256" s="238" t="str">
        <f t="shared" si="282"/>
        <v/>
      </c>
      <c r="DQ256" s="238" t="str">
        <f t="shared" si="283"/>
        <v/>
      </c>
      <c r="DS256" s="238" t="str">
        <f t="shared" si="284"/>
        <v/>
      </c>
      <c r="DU256" s="238" t="str">
        <f t="shared" si="285"/>
        <v/>
      </c>
      <c r="DW256" s="238" t="str">
        <f t="shared" si="285"/>
        <v/>
      </c>
      <c r="DY256" s="238" t="str">
        <f t="shared" si="286"/>
        <v/>
      </c>
      <c r="EA256" s="238" t="str">
        <f t="shared" si="287"/>
        <v/>
      </c>
      <c r="EC256" s="238" t="str">
        <f t="shared" si="288"/>
        <v/>
      </c>
      <c r="EE256" s="238" t="str">
        <f t="shared" si="289"/>
        <v/>
      </c>
      <c r="EG256" s="238" t="str">
        <f t="shared" si="290"/>
        <v/>
      </c>
      <c r="EI256" s="238" t="str">
        <f t="shared" si="291"/>
        <v/>
      </c>
      <c r="EK256" s="238" t="str">
        <f t="shared" si="292"/>
        <v/>
      </c>
      <c r="EM256" s="238" t="str">
        <f t="shared" si="293"/>
        <v/>
      </c>
      <c r="EO256" s="238" t="str">
        <f t="shared" si="294"/>
        <v/>
      </c>
      <c r="EQ256" s="238" t="str">
        <f t="shared" si="295"/>
        <v/>
      </c>
      <c r="ES256" s="238" t="str">
        <f t="shared" si="296"/>
        <v/>
      </c>
      <c r="EU256" s="238" t="str">
        <f t="shared" si="297"/>
        <v/>
      </c>
      <c r="EW256" s="238" t="str">
        <f t="shared" si="298"/>
        <v/>
      </c>
      <c r="EY256" s="238" t="str">
        <f t="shared" si="299"/>
        <v/>
      </c>
      <c r="FA256" s="238" t="str">
        <f t="shared" si="300"/>
        <v/>
      </c>
      <c r="FC256" s="238" t="str">
        <f t="shared" si="301"/>
        <v/>
      </c>
      <c r="FE256" s="238" t="str">
        <f t="shared" si="302"/>
        <v/>
      </c>
      <c r="FG256" s="238" t="str">
        <f t="shared" si="303"/>
        <v/>
      </c>
    </row>
    <row r="257" spans="5:163" x14ac:dyDescent="0.25">
      <c r="E257" s="238" t="str">
        <f t="shared" si="228"/>
        <v/>
      </c>
      <c r="G257" s="238" t="str">
        <f t="shared" si="228"/>
        <v/>
      </c>
      <c r="I257" s="238" t="str">
        <f t="shared" si="229"/>
        <v/>
      </c>
      <c r="K257" s="238" t="str">
        <f t="shared" si="230"/>
        <v/>
      </c>
      <c r="M257" s="238" t="str">
        <f t="shared" si="231"/>
        <v/>
      </c>
      <c r="O257" s="238" t="str">
        <f t="shared" si="232"/>
        <v/>
      </c>
      <c r="Q257" s="238" t="str">
        <f t="shared" si="233"/>
        <v/>
      </c>
      <c r="S257" s="238" t="str">
        <f t="shared" si="234"/>
        <v/>
      </c>
      <c r="U257" s="238" t="str">
        <f t="shared" si="235"/>
        <v/>
      </c>
      <c r="W257" s="238" t="str">
        <f t="shared" si="236"/>
        <v/>
      </c>
      <c r="Y257" s="238" t="str">
        <f t="shared" si="237"/>
        <v/>
      </c>
      <c r="AA257" s="238" t="str">
        <f t="shared" si="238"/>
        <v/>
      </c>
      <c r="AC257" s="238" t="str">
        <f t="shared" si="239"/>
        <v/>
      </c>
      <c r="AE257" s="238" t="str">
        <f t="shared" si="240"/>
        <v/>
      </c>
      <c r="AG257" s="238" t="str">
        <f t="shared" si="241"/>
        <v/>
      </c>
      <c r="AI257" s="238" t="str">
        <f t="shared" si="242"/>
        <v/>
      </c>
      <c r="AK257" s="238" t="str">
        <f t="shared" si="243"/>
        <v/>
      </c>
      <c r="AM257" s="238" t="str">
        <f t="shared" si="244"/>
        <v/>
      </c>
      <c r="AO257" s="238" t="str">
        <f t="shared" si="245"/>
        <v/>
      </c>
      <c r="AQ257" s="238" t="str">
        <f t="shared" si="246"/>
        <v/>
      </c>
      <c r="AS257" s="238" t="str">
        <f t="shared" si="247"/>
        <v/>
      </c>
      <c r="AU257" s="238" t="str">
        <f t="shared" si="247"/>
        <v/>
      </c>
      <c r="AW257" s="238" t="str">
        <f t="shared" si="248"/>
        <v/>
      </c>
      <c r="AY257" s="238" t="str">
        <f t="shared" si="249"/>
        <v/>
      </c>
      <c r="BA257" s="238" t="str">
        <f t="shared" si="250"/>
        <v/>
      </c>
      <c r="BC257" s="238" t="str">
        <f t="shared" si="251"/>
        <v/>
      </c>
      <c r="BE257" s="238" t="str">
        <f t="shared" si="252"/>
        <v/>
      </c>
      <c r="BG257" s="238" t="str">
        <f t="shared" si="253"/>
        <v/>
      </c>
      <c r="BI257" s="238" t="str">
        <f t="shared" si="254"/>
        <v/>
      </c>
      <c r="BK257" s="238" t="str">
        <f t="shared" si="255"/>
        <v/>
      </c>
      <c r="BM257" s="238" t="str">
        <f t="shared" si="256"/>
        <v/>
      </c>
      <c r="BO257" s="238" t="str">
        <f t="shared" si="257"/>
        <v/>
      </c>
      <c r="BQ257" s="238" t="str">
        <f t="shared" si="258"/>
        <v/>
      </c>
      <c r="BS257" s="238" t="str">
        <f t="shared" si="259"/>
        <v/>
      </c>
      <c r="BU257" s="238" t="str">
        <f t="shared" si="260"/>
        <v/>
      </c>
      <c r="BW257" s="238" t="str">
        <f t="shared" si="261"/>
        <v/>
      </c>
      <c r="BY257" s="238" t="str">
        <f t="shared" si="262"/>
        <v/>
      </c>
      <c r="CA257" s="238" t="str">
        <f t="shared" si="263"/>
        <v/>
      </c>
      <c r="CC257" s="238" t="str">
        <f t="shared" si="264"/>
        <v/>
      </c>
      <c r="CE257" s="238" t="str">
        <f t="shared" si="265"/>
        <v/>
      </c>
      <c r="CG257" s="238" t="str">
        <f t="shared" si="266"/>
        <v/>
      </c>
      <c r="CI257" s="238" t="str">
        <f t="shared" si="266"/>
        <v/>
      </c>
      <c r="CK257" s="238" t="str">
        <f t="shared" si="267"/>
        <v/>
      </c>
      <c r="CM257" s="238" t="str">
        <f t="shared" si="268"/>
        <v/>
      </c>
      <c r="CO257" s="238" t="str">
        <f t="shared" si="269"/>
        <v/>
      </c>
      <c r="CQ257" s="238" t="str">
        <f t="shared" si="270"/>
        <v/>
      </c>
      <c r="CS257" s="238" t="str">
        <f t="shared" si="271"/>
        <v/>
      </c>
      <c r="CU257" s="238" t="str">
        <f t="shared" si="272"/>
        <v/>
      </c>
      <c r="CW257" s="238" t="str">
        <f t="shared" si="273"/>
        <v/>
      </c>
      <c r="CY257" s="238" t="str">
        <f t="shared" si="274"/>
        <v/>
      </c>
      <c r="DA257" s="238" t="str">
        <f t="shared" si="275"/>
        <v/>
      </c>
      <c r="DC257" s="238" t="str">
        <f t="shared" si="276"/>
        <v/>
      </c>
      <c r="DE257" s="238" t="str">
        <f t="shared" si="277"/>
        <v/>
      </c>
      <c r="DG257" s="238" t="str">
        <f t="shared" si="278"/>
        <v/>
      </c>
      <c r="DI257" s="238" t="str">
        <f t="shared" si="279"/>
        <v/>
      </c>
      <c r="DK257" s="238" t="str">
        <f t="shared" si="280"/>
        <v/>
      </c>
      <c r="DM257" s="238" t="str">
        <f t="shared" si="281"/>
        <v/>
      </c>
      <c r="DO257" s="238" t="str">
        <f t="shared" si="282"/>
        <v/>
      </c>
      <c r="DQ257" s="238" t="str">
        <f t="shared" si="283"/>
        <v/>
      </c>
      <c r="DS257" s="238" t="str">
        <f t="shared" si="284"/>
        <v/>
      </c>
      <c r="DU257" s="238" t="str">
        <f t="shared" si="285"/>
        <v/>
      </c>
      <c r="DW257" s="238" t="str">
        <f t="shared" si="285"/>
        <v/>
      </c>
      <c r="DY257" s="238" t="str">
        <f t="shared" si="286"/>
        <v/>
      </c>
      <c r="EA257" s="238" t="str">
        <f t="shared" si="287"/>
        <v/>
      </c>
      <c r="EC257" s="238" t="str">
        <f t="shared" si="288"/>
        <v/>
      </c>
      <c r="EE257" s="238" t="str">
        <f t="shared" si="289"/>
        <v/>
      </c>
      <c r="EG257" s="238" t="str">
        <f t="shared" si="290"/>
        <v/>
      </c>
      <c r="EI257" s="238" t="str">
        <f t="shared" si="291"/>
        <v/>
      </c>
      <c r="EK257" s="238" t="str">
        <f t="shared" si="292"/>
        <v/>
      </c>
      <c r="EM257" s="238" t="str">
        <f t="shared" si="293"/>
        <v/>
      </c>
      <c r="EO257" s="238" t="str">
        <f t="shared" si="294"/>
        <v/>
      </c>
      <c r="EQ257" s="238" t="str">
        <f t="shared" si="295"/>
        <v/>
      </c>
      <c r="ES257" s="238" t="str">
        <f t="shared" si="296"/>
        <v/>
      </c>
      <c r="EU257" s="238" t="str">
        <f t="shared" si="297"/>
        <v/>
      </c>
      <c r="EW257" s="238" t="str">
        <f t="shared" si="298"/>
        <v/>
      </c>
      <c r="EY257" s="238" t="str">
        <f t="shared" si="299"/>
        <v/>
      </c>
      <c r="FA257" s="238" t="str">
        <f t="shared" si="300"/>
        <v/>
      </c>
      <c r="FC257" s="238" t="str">
        <f t="shared" si="301"/>
        <v/>
      </c>
      <c r="FE257" s="238" t="str">
        <f t="shared" si="302"/>
        <v/>
      </c>
      <c r="FG257" s="238" t="str">
        <f t="shared" si="303"/>
        <v/>
      </c>
    </row>
    <row r="258" spans="5:163" x14ac:dyDescent="0.25">
      <c r="E258" s="238" t="str">
        <f t="shared" si="228"/>
        <v/>
      </c>
      <c r="G258" s="238" t="str">
        <f t="shared" si="228"/>
        <v/>
      </c>
      <c r="I258" s="238" t="str">
        <f t="shared" si="229"/>
        <v/>
      </c>
      <c r="K258" s="238" t="str">
        <f t="shared" si="230"/>
        <v/>
      </c>
      <c r="M258" s="238" t="str">
        <f t="shared" si="231"/>
        <v/>
      </c>
      <c r="O258" s="238" t="str">
        <f t="shared" si="232"/>
        <v/>
      </c>
      <c r="Q258" s="238" t="str">
        <f t="shared" si="233"/>
        <v/>
      </c>
      <c r="S258" s="238" t="str">
        <f t="shared" si="234"/>
        <v/>
      </c>
      <c r="U258" s="238" t="str">
        <f t="shared" si="235"/>
        <v/>
      </c>
      <c r="W258" s="238" t="str">
        <f t="shared" si="236"/>
        <v/>
      </c>
      <c r="Y258" s="238" t="str">
        <f t="shared" si="237"/>
        <v/>
      </c>
      <c r="AA258" s="238" t="str">
        <f t="shared" si="238"/>
        <v/>
      </c>
      <c r="AC258" s="238" t="str">
        <f t="shared" si="239"/>
        <v/>
      </c>
      <c r="AE258" s="238" t="str">
        <f t="shared" si="240"/>
        <v/>
      </c>
      <c r="AG258" s="238" t="str">
        <f t="shared" si="241"/>
        <v/>
      </c>
      <c r="AI258" s="238" t="str">
        <f t="shared" si="242"/>
        <v/>
      </c>
      <c r="AK258" s="238" t="str">
        <f t="shared" si="243"/>
        <v/>
      </c>
      <c r="AM258" s="238" t="str">
        <f t="shared" si="244"/>
        <v/>
      </c>
      <c r="AO258" s="238" t="str">
        <f t="shared" si="245"/>
        <v/>
      </c>
      <c r="AQ258" s="238" t="str">
        <f t="shared" si="246"/>
        <v/>
      </c>
      <c r="AS258" s="238" t="str">
        <f t="shared" si="247"/>
        <v/>
      </c>
      <c r="AU258" s="238" t="str">
        <f t="shared" si="247"/>
        <v/>
      </c>
      <c r="AW258" s="238" t="str">
        <f t="shared" si="248"/>
        <v/>
      </c>
      <c r="AY258" s="238" t="str">
        <f t="shared" si="249"/>
        <v/>
      </c>
      <c r="BA258" s="238" t="str">
        <f t="shared" si="250"/>
        <v/>
      </c>
      <c r="BC258" s="238" t="str">
        <f t="shared" si="251"/>
        <v/>
      </c>
      <c r="BE258" s="238" t="str">
        <f t="shared" si="252"/>
        <v/>
      </c>
      <c r="BG258" s="238" t="str">
        <f t="shared" si="253"/>
        <v/>
      </c>
      <c r="BI258" s="238" t="str">
        <f t="shared" si="254"/>
        <v/>
      </c>
      <c r="BK258" s="238" t="str">
        <f t="shared" si="255"/>
        <v/>
      </c>
      <c r="BM258" s="238" t="str">
        <f t="shared" si="256"/>
        <v/>
      </c>
      <c r="BO258" s="238" t="str">
        <f t="shared" si="257"/>
        <v/>
      </c>
      <c r="BQ258" s="238" t="str">
        <f t="shared" si="258"/>
        <v/>
      </c>
      <c r="BS258" s="238" t="str">
        <f t="shared" si="259"/>
        <v/>
      </c>
      <c r="BU258" s="238" t="str">
        <f t="shared" si="260"/>
        <v/>
      </c>
      <c r="BW258" s="238" t="str">
        <f t="shared" si="261"/>
        <v/>
      </c>
      <c r="BY258" s="238" t="str">
        <f t="shared" si="262"/>
        <v/>
      </c>
      <c r="CA258" s="238" t="str">
        <f t="shared" si="263"/>
        <v/>
      </c>
      <c r="CC258" s="238" t="str">
        <f t="shared" si="264"/>
        <v/>
      </c>
      <c r="CE258" s="238" t="str">
        <f t="shared" si="265"/>
        <v/>
      </c>
      <c r="CG258" s="238" t="str">
        <f t="shared" si="266"/>
        <v/>
      </c>
      <c r="CI258" s="238" t="str">
        <f t="shared" si="266"/>
        <v/>
      </c>
      <c r="CK258" s="238" t="str">
        <f t="shared" si="267"/>
        <v/>
      </c>
      <c r="CM258" s="238" t="str">
        <f t="shared" si="268"/>
        <v/>
      </c>
      <c r="CO258" s="238" t="str">
        <f t="shared" si="269"/>
        <v/>
      </c>
      <c r="CQ258" s="238" t="str">
        <f t="shared" si="270"/>
        <v/>
      </c>
      <c r="CS258" s="238" t="str">
        <f t="shared" si="271"/>
        <v/>
      </c>
      <c r="CU258" s="238" t="str">
        <f t="shared" si="272"/>
        <v/>
      </c>
      <c r="CW258" s="238" t="str">
        <f t="shared" si="273"/>
        <v/>
      </c>
      <c r="CY258" s="238" t="str">
        <f t="shared" si="274"/>
        <v/>
      </c>
      <c r="DA258" s="238" t="str">
        <f t="shared" si="275"/>
        <v/>
      </c>
      <c r="DC258" s="238" t="str">
        <f t="shared" si="276"/>
        <v/>
      </c>
      <c r="DE258" s="238" t="str">
        <f t="shared" si="277"/>
        <v/>
      </c>
      <c r="DG258" s="238" t="str">
        <f t="shared" si="278"/>
        <v/>
      </c>
      <c r="DI258" s="238" t="str">
        <f t="shared" si="279"/>
        <v/>
      </c>
      <c r="DK258" s="238" t="str">
        <f t="shared" si="280"/>
        <v/>
      </c>
      <c r="DM258" s="238" t="str">
        <f t="shared" si="281"/>
        <v/>
      </c>
      <c r="DO258" s="238" t="str">
        <f t="shared" si="282"/>
        <v/>
      </c>
      <c r="DQ258" s="238" t="str">
        <f t="shared" si="283"/>
        <v/>
      </c>
      <c r="DS258" s="238" t="str">
        <f t="shared" si="284"/>
        <v/>
      </c>
      <c r="DU258" s="238" t="str">
        <f t="shared" si="285"/>
        <v/>
      </c>
      <c r="DW258" s="238" t="str">
        <f t="shared" si="285"/>
        <v/>
      </c>
      <c r="DY258" s="238" t="str">
        <f t="shared" si="286"/>
        <v/>
      </c>
      <c r="EA258" s="238" t="str">
        <f t="shared" si="287"/>
        <v/>
      </c>
      <c r="EC258" s="238" t="str">
        <f t="shared" si="288"/>
        <v/>
      </c>
      <c r="EE258" s="238" t="str">
        <f t="shared" si="289"/>
        <v/>
      </c>
      <c r="EG258" s="238" t="str">
        <f t="shared" si="290"/>
        <v/>
      </c>
      <c r="EI258" s="238" t="str">
        <f t="shared" si="291"/>
        <v/>
      </c>
      <c r="EK258" s="238" t="str">
        <f t="shared" si="292"/>
        <v/>
      </c>
      <c r="EM258" s="238" t="str">
        <f t="shared" si="293"/>
        <v/>
      </c>
      <c r="EO258" s="238" t="str">
        <f t="shared" si="294"/>
        <v/>
      </c>
      <c r="EQ258" s="238" t="str">
        <f t="shared" si="295"/>
        <v/>
      </c>
      <c r="ES258" s="238" t="str">
        <f t="shared" si="296"/>
        <v/>
      </c>
      <c r="EU258" s="238" t="str">
        <f t="shared" si="297"/>
        <v/>
      </c>
      <c r="EW258" s="238" t="str">
        <f t="shared" si="298"/>
        <v/>
      </c>
      <c r="EY258" s="238" t="str">
        <f t="shared" si="299"/>
        <v/>
      </c>
      <c r="FA258" s="238" t="str">
        <f t="shared" si="300"/>
        <v/>
      </c>
      <c r="FC258" s="238" t="str">
        <f t="shared" si="301"/>
        <v/>
      </c>
      <c r="FE258" s="238" t="str">
        <f t="shared" si="302"/>
        <v/>
      </c>
      <c r="FG258" s="238" t="str">
        <f t="shared" si="303"/>
        <v/>
      </c>
    </row>
    <row r="259" spans="5:163" x14ac:dyDescent="0.25">
      <c r="E259" s="238" t="str">
        <f t="shared" si="228"/>
        <v/>
      </c>
      <c r="G259" s="238" t="str">
        <f t="shared" si="228"/>
        <v/>
      </c>
      <c r="I259" s="238" t="str">
        <f t="shared" si="229"/>
        <v/>
      </c>
      <c r="K259" s="238" t="str">
        <f t="shared" si="230"/>
        <v/>
      </c>
      <c r="M259" s="238" t="str">
        <f t="shared" si="231"/>
        <v/>
      </c>
      <c r="O259" s="238" t="str">
        <f t="shared" si="232"/>
        <v/>
      </c>
      <c r="Q259" s="238" t="str">
        <f t="shared" si="233"/>
        <v/>
      </c>
      <c r="S259" s="238" t="str">
        <f t="shared" si="234"/>
        <v/>
      </c>
      <c r="U259" s="238" t="str">
        <f t="shared" si="235"/>
        <v/>
      </c>
      <c r="W259" s="238" t="str">
        <f t="shared" si="236"/>
        <v/>
      </c>
      <c r="Y259" s="238" t="str">
        <f t="shared" si="237"/>
        <v/>
      </c>
      <c r="AA259" s="238" t="str">
        <f t="shared" si="238"/>
        <v/>
      </c>
      <c r="AC259" s="238" t="str">
        <f t="shared" si="239"/>
        <v/>
      </c>
      <c r="AE259" s="238" t="str">
        <f t="shared" si="240"/>
        <v/>
      </c>
      <c r="AG259" s="238" t="str">
        <f t="shared" si="241"/>
        <v/>
      </c>
      <c r="AI259" s="238" t="str">
        <f t="shared" si="242"/>
        <v/>
      </c>
      <c r="AK259" s="238" t="str">
        <f t="shared" si="243"/>
        <v/>
      </c>
      <c r="AM259" s="238" t="str">
        <f t="shared" si="244"/>
        <v/>
      </c>
      <c r="AO259" s="238" t="str">
        <f t="shared" si="245"/>
        <v/>
      </c>
      <c r="AQ259" s="238" t="str">
        <f t="shared" si="246"/>
        <v/>
      </c>
      <c r="AS259" s="238" t="str">
        <f t="shared" si="247"/>
        <v/>
      </c>
      <c r="AU259" s="238" t="str">
        <f t="shared" si="247"/>
        <v/>
      </c>
      <c r="AW259" s="238" t="str">
        <f t="shared" si="248"/>
        <v/>
      </c>
      <c r="AY259" s="238" t="str">
        <f t="shared" si="249"/>
        <v/>
      </c>
      <c r="BA259" s="238" t="str">
        <f t="shared" si="250"/>
        <v/>
      </c>
      <c r="BC259" s="238" t="str">
        <f t="shared" si="251"/>
        <v/>
      </c>
      <c r="BE259" s="238" t="str">
        <f t="shared" si="252"/>
        <v/>
      </c>
      <c r="BG259" s="238" t="str">
        <f t="shared" si="253"/>
        <v/>
      </c>
      <c r="BI259" s="238" t="str">
        <f t="shared" si="254"/>
        <v/>
      </c>
      <c r="BK259" s="238" t="str">
        <f t="shared" si="255"/>
        <v/>
      </c>
      <c r="BM259" s="238" t="str">
        <f t="shared" si="256"/>
        <v/>
      </c>
      <c r="BO259" s="238" t="str">
        <f t="shared" si="257"/>
        <v/>
      </c>
      <c r="BQ259" s="238" t="str">
        <f t="shared" si="258"/>
        <v/>
      </c>
      <c r="BS259" s="238" t="str">
        <f t="shared" si="259"/>
        <v/>
      </c>
      <c r="BU259" s="238" t="str">
        <f t="shared" si="260"/>
        <v/>
      </c>
      <c r="BW259" s="238" t="str">
        <f t="shared" si="261"/>
        <v/>
      </c>
      <c r="BY259" s="238" t="str">
        <f t="shared" si="262"/>
        <v/>
      </c>
      <c r="CA259" s="238" t="str">
        <f t="shared" si="263"/>
        <v/>
      </c>
      <c r="CC259" s="238" t="str">
        <f t="shared" si="264"/>
        <v/>
      </c>
      <c r="CE259" s="238" t="str">
        <f t="shared" si="265"/>
        <v/>
      </c>
      <c r="CG259" s="238" t="str">
        <f t="shared" si="266"/>
        <v/>
      </c>
      <c r="CI259" s="238" t="str">
        <f t="shared" si="266"/>
        <v/>
      </c>
      <c r="CK259" s="238" t="str">
        <f t="shared" si="267"/>
        <v/>
      </c>
      <c r="CM259" s="238" t="str">
        <f t="shared" si="268"/>
        <v/>
      </c>
      <c r="CO259" s="238" t="str">
        <f t="shared" si="269"/>
        <v/>
      </c>
      <c r="CQ259" s="238" t="str">
        <f t="shared" si="270"/>
        <v/>
      </c>
      <c r="CS259" s="238" t="str">
        <f t="shared" si="271"/>
        <v/>
      </c>
      <c r="CU259" s="238" t="str">
        <f t="shared" si="272"/>
        <v/>
      </c>
      <c r="CW259" s="238" t="str">
        <f t="shared" si="273"/>
        <v/>
      </c>
      <c r="CY259" s="238" t="str">
        <f t="shared" si="274"/>
        <v/>
      </c>
      <c r="DA259" s="238" t="str">
        <f t="shared" si="275"/>
        <v/>
      </c>
      <c r="DC259" s="238" t="str">
        <f t="shared" si="276"/>
        <v/>
      </c>
      <c r="DE259" s="238" t="str">
        <f t="shared" si="277"/>
        <v/>
      </c>
      <c r="DG259" s="238" t="str">
        <f t="shared" si="278"/>
        <v/>
      </c>
      <c r="DI259" s="238" t="str">
        <f t="shared" si="279"/>
        <v/>
      </c>
      <c r="DK259" s="238" t="str">
        <f t="shared" si="280"/>
        <v/>
      </c>
      <c r="DM259" s="238" t="str">
        <f t="shared" si="281"/>
        <v/>
      </c>
      <c r="DO259" s="238" t="str">
        <f t="shared" si="282"/>
        <v/>
      </c>
      <c r="DQ259" s="238" t="str">
        <f t="shared" si="283"/>
        <v/>
      </c>
      <c r="DS259" s="238" t="str">
        <f t="shared" si="284"/>
        <v/>
      </c>
      <c r="DU259" s="238" t="str">
        <f t="shared" si="285"/>
        <v/>
      </c>
      <c r="DW259" s="238" t="str">
        <f t="shared" si="285"/>
        <v/>
      </c>
      <c r="DY259" s="238" t="str">
        <f t="shared" si="286"/>
        <v/>
      </c>
      <c r="EA259" s="238" t="str">
        <f t="shared" si="287"/>
        <v/>
      </c>
      <c r="EC259" s="238" t="str">
        <f t="shared" si="288"/>
        <v/>
      </c>
      <c r="EE259" s="238" t="str">
        <f t="shared" si="289"/>
        <v/>
      </c>
      <c r="EG259" s="238" t="str">
        <f t="shared" si="290"/>
        <v/>
      </c>
      <c r="EI259" s="238" t="str">
        <f t="shared" si="291"/>
        <v/>
      </c>
      <c r="EK259" s="238" t="str">
        <f t="shared" si="292"/>
        <v/>
      </c>
      <c r="EM259" s="238" t="str">
        <f t="shared" si="293"/>
        <v/>
      </c>
      <c r="EO259" s="238" t="str">
        <f t="shared" si="294"/>
        <v/>
      </c>
      <c r="EQ259" s="238" t="str">
        <f t="shared" si="295"/>
        <v/>
      </c>
      <c r="ES259" s="238" t="str">
        <f t="shared" si="296"/>
        <v/>
      </c>
      <c r="EU259" s="238" t="str">
        <f t="shared" si="297"/>
        <v/>
      </c>
      <c r="EW259" s="238" t="str">
        <f t="shared" si="298"/>
        <v/>
      </c>
      <c r="EY259" s="238" t="str">
        <f t="shared" si="299"/>
        <v/>
      </c>
      <c r="FA259" s="238" t="str">
        <f t="shared" si="300"/>
        <v/>
      </c>
      <c r="FC259" s="238" t="str">
        <f t="shared" si="301"/>
        <v/>
      </c>
      <c r="FE259" s="238" t="str">
        <f t="shared" si="302"/>
        <v/>
      </c>
      <c r="FG259" s="238" t="str">
        <f t="shared" si="303"/>
        <v/>
      </c>
    </row>
    <row r="260" spans="5:163" x14ac:dyDescent="0.25">
      <c r="E260" s="238" t="str">
        <f t="shared" si="228"/>
        <v/>
      </c>
      <c r="G260" s="238" t="str">
        <f t="shared" si="228"/>
        <v/>
      </c>
      <c r="I260" s="238" t="str">
        <f t="shared" si="229"/>
        <v/>
      </c>
      <c r="K260" s="238" t="str">
        <f t="shared" si="230"/>
        <v/>
      </c>
      <c r="M260" s="238" t="str">
        <f t="shared" si="231"/>
        <v/>
      </c>
      <c r="O260" s="238" t="str">
        <f t="shared" si="232"/>
        <v/>
      </c>
      <c r="Q260" s="238" t="str">
        <f t="shared" si="233"/>
        <v/>
      </c>
      <c r="S260" s="238" t="str">
        <f t="shared" si="234"/>
        <v/>
      </c>
      <c r="U260" s="238" t="str">
        <f t="shared" si="235"/>
        <v/>
      </c>
      <c r="W260" s="238" t="str">
        <f t="shared" si="236"/>
        <v/>
      </c>
      <c r="Y260" s="238" t="str">
        <f t="shared" si="237"/>
        <v/>
      </c>
      <c r="AA260" s="238" t="str">
        <f t="shared" si="238"/>
        <v/>
      </c>
      <c r="AC260" s="238" t="str">
        <f t="shared" si="239"/>
        <v/>
      </c>
      <c r="AE260" s="238" t="str">
        <f t="shared" si="240"/>
        <v/>
      </c>
      <c r="AG260" s="238" t="str">
        <f t="shared" si="241"/>
        <v/>
      </c>
      <c r="AI260" s="238" t="str">
        <f t="shared" si="242"/>
        <v/>
      </c>
      <c r="AK260" s="238" t="str">
        <f t="shared" si="243"/>
        <v/>
      </c>
      <c r="AM260" s="238" t="str">
        <f t="shared" si="244"/>
        <v/>
      </c>
      <c r="AO260" s="238" t="str">
        <f t="shared" si="245"/>
        <v/>
      </c>
      <c r="AQ260" s="238" t="str">
        <f t="shared" si="246"/>
        <v/>
      </c>
      <c r="AS260" s="238" t="str">
        <f t="shared" si="247"/>
        <v/>
      </c>
      <c r="AU260" s="238" t="str">
        <f t="shared" si="247"/>
        <v/>
      </c>
      <c r="AW260" s="238" t="str">
        <f t="shared" si="248"/>
        <v/>
      </c>
      <c r="AY260" s="238" t="str">
        <f t="shared" si="249"/>
        <v/>
      </c>
      <c r="BA260" s="238" t="str">
        <f t="shared" si="250"/>
        <v/>
      </c>
      <c r="BC260" s="238" t="str">
        <f t="shared" si="251"/>
        <v/>
      </c>
      <c r="BE260" s="238" t="str">
        <f t="shared" si="252"/>
        <v/>
      </c>
      <c r="BG260" s="238" t="str">
        <f t="shared" si="253"/>
        <v/>
      </c>
      <c r="BI260" s="238" t="str">
        <f t="shared" si="254"/>
        <v/>
      </c>
      <c r="BK260" s="238" t="str">
        <f t="shared" si="255"/>
        <v/>
      </c>
      <c r="BM260" s="238" t="str">
        <f t="shared" si="256"/>
        <v/>
      </c>
      <c r="BO260" s="238" t="str">
        <f t="shared" si="257"/>
        <v/>
      </c>
      <c r="BQ260" s="238" t="str">
        <f t="shared" si="258"/>
        <v/>
      </c>
      <c r="BS260" s="238" t="str">
        <f t="shared" si="259"/>
        <v/>
      </c>
      <c r="BU260" s="238" t="str">
        <f t="shared" si="260"/>
        <v/>
      </c>
      <c r="BW260" s="238" t="str">
        <f t="shared" si="261"/>
        <v/>
      </c>
      <c r="BY260" s="238" t="str">
        <f t="shared" si="262"/>
        <v/>
      </c>
      <c r="CA260" s="238" t="str">
        <f t="shared" si="263"/>
        <v/>
      </c>
      <c r="CC260" s="238" t="str">
        <f t="shared" si="264"/>
        <v/>
      </c>
      <c r="CE260" s="238" t="str">
        <f t="shared" si="265"/>
        <v/>
      </c>
      <c r="CG260" s="238" t="str">
        <f t="shared" si="266"/>
        <v/>
      </c>
      <c r="CI260" s="238" t="str">
        <f t="shared" si="266"/>
        <v/>
      </c>
      <c r="CK260" s="238" t="str">
        <f t="shared" si="267"/>
        <v/>
      </c>
      <c r="CM260" s="238" t="str">
        <f t="shared" si="268"/>
        <v/>
      </c>
      <c r="CO260" s="238" t="str">
        <f t="shared" si="269"/>
        <v/>
      </c>
      <c r="CQ260" s="238" t="str">
        <f t="shared" si="270"/>
        <v/>
      </c>
      <c r="CS260" s="238" t="str">
        <f t="shared" si="271"/>
        <v/>
      </c>
      <c r="CU260" s="238" t="str">
        <f t="shared" si="272"/>
        <v/>
      </c>
      <c r="CW260" s="238" t="str">
        <f t="shared" si="273"/>
        <v/>
      </c>
      <c r="CY260" s="238" t="str">
        <f t="shared" si="274"/>
        <v/>
      </c>
      <c r="DA260" s="238" t="str">
        <f t="shared" si="275"/>
        <v/>
      </c>
      <c r="DC260" s="238" t="str">
        <f t="shared" si="276"/>
        <v/>
      </c>
      <c r="DE260" s="238" t="str">
        <f t="shared" si="277"/>
        <v/>
      </c>
      <c r="DG260" s="238" t="str">
        <f t="shared" si="278"/>
        <v/>
      </c>
      <c r="DI260" s="238" t="str">
        <f t="shared" si="279"/>
        <v/>
      </c>
      <c r="DK260" s="238" t="str">
        <f t="shared" si="280"/>
        <v/>
      </c>
      <c r="DM260" s="238" t="str">
        <f t="shared" si="281"/>
        <v/>
      </c>
      <c r="DO260" s="238" t="str">
        <f t="shared" si="282"/>
        <v/>
      </c>
      <c r="DQ260" s="238" t="str">
        <f t="shared" si="283"/>
        <v/>
      </c>
      <c r="DS260" s="238" t="str">
        <f t="shared" si="284"/>
        <v/>
      </c>
      <c r="DU260" s="238" t="str">
        <f t="shared" si="285"/>
        <v/>
      </c>
      <c r="DW260" s="238" t="str">
        <f t="shared" si="285"/>
        <v/>
      </c>
      <c r="DY260" s="238" t="str">
        <f t="shared" si="286"/>
        <v/>
      </c>
      <c r="EA260" s="238" t="str">
        <f t="shared" si="287"/>
        <v/>
      </c>
      <c r="EC260" s="238" t="str">
        <f t="shared" si="288"/>
        <v/>
      </c>
      <c r="EE260" s="238" t="str">
        <f t="shared" si="289"/>
        <v/>
      </c>
      <c r="EG260" s="238" t="str">
        <f t="shared" si="290"/>
        <v/>
      </c>
      <c r="EI260" s="238" t="str">
        <f t="shared" si="291"/>
        <v/>
      </c>
      <c r="EK260" s="238" t="str">
        <f t="shared" si="292"/>
        <v/>
      </c>
      <c r="EM260" s="238" t="str">
        <f t="shared" si="293"/>
        <v/>
      </c>
      <c r="EO260" s="238" t="str">
        <f t="shared" si="294"/>
        <v/>
      </c>
      <c r="EQ260" s="238" t="str">
        <f t="shared" si="295"/>
        <v/>
      </c>
      <c r="ES260" s="238" t="str">
        <f t="shared" si="296"/>
        <v/>
      </c>
      <c r="EU260" s="238" t="str">
        <f t="shared" si="297"/>
        <v/>
      </c>
      <c r="EW260" s="238" t="str">
        <f t="shared" si="298"/>
        <v/>
      </c>
      <c r="EY260" s="238" t="str">
        <f t="shared" si="299"/>
        <v/>
      </c>
      <c r="FA260" s="238" t="str">
        <f t="shared" si="300"/>
        <v/>
      </c>
      <c r="FC260" s="238" t="str">
        <f t="shared" si="301"/>
        <v/>
      </c>
      <c r="FE260" s="238" t="str">
        <f t="shared" si="302"/>
        <v/>
      </c>
      <c r="FG260" s="238" t="str">
        <f t="shared" si="303"/>
        <v/>
      </c>
    </row>
    <row r="261" spans="5:163" x14ac:dyDescent="0.25">
      <c r="E261" s="238" t="str">
        <f t="shared" si="228"/>
        <v/>
      </c>
      <c r="G261" s="238" t="str">
        <f t="shared" si="228"/>
        <v/>
      </c>
      <c r="I261" s="238" t="str">
        <f t="shared" si="229"/>
        <v/>
      </c>
      <c r="K261" s="238" t="str">
        <f t="shared" si="230"/>
        <v/>
      </c>
      <c r="M261" s="238" t="str">
        <f t="shared" si="231"/>
        <v/>
      </c>
      <c r="O261" s="238" t="str">
        <f t="shared" si="232"/>
        <v/>
      </c>
      <c r="Q261" s="238" t="str">
        <f t="shared" si="233"/>
        <v/>
      </c>
      <c r="S261" s="238" t="str">
        <f t="shared" si="234"/>
        <v/>
      </c>
      <c r="U261" s="238" t="str">
        <f t="shared" si="235"/>
        <v/>
      </c>
      <c r="W261" s="238" t="str">
        <f t="shared" si="236"/>
        <v/>
      </c>
      <c r="Y261" s="238" t="str">
        <f t="shared" si="237"/>
        <v/>
      </c>
      <c r="AA261" s="238" t="str">
        <f t="shared" si="238"/>
        <v/>
      </c>
      <c r="AC261" s="238" t="str">
        <f t="shared" si="239"/>
        <v/>
      </c>
      <c r="AE261" s="238" t="str">
        <f t="shared" si="240"/>
        <v/>
      </c>
      <c r="AG261" s="238" t="str">
        <f t="shared" si="241"/>
        <v/>
      </c>
      <c r="AI261" s="238" t="str">
        <f t="shared" si="242"/>
        <v/>
      </c>
      <c r="AK261" s="238" t="str">
        <f t="shared" si="243"/>
        <v/>
      </c>
      <c r="AM261" s="238" t="str">
        <f t="shared" si="244"/>
        <v/>
      </c>
      <c r="AO261" s="238" t="str">
        <f t="shared" si="245"/>
        <v/>
      </c>
      <c r="AQ261" s="238" t="str">
        <f t="shared" si="246"/>
        <v/>
      </c>
      <c r="AS261" s="238" t="str">
        <f t="shared" si="247"/>
        <v/>
      </c>
      <c r="AU261" s="238" t="str">
        <f t="shared" si="247"/>
        <v/>
      </c>
      <c r="AW261" s="238" t="str">
        <f t="shared" si="248"/>
        <v/>
      </c>
      <c r="AY261" s="238" t="str">
        <f t="shared" si="249"/>
        <v/>
      </c>
      <c r="BA261" s="238" t="str">
        <f t="shared" si="250"/>
        <v/>
      </c>
      <c r="BC261" s="238" t="str">
        <f t="shared" si="251"/>
        <v/>
      </c>
      <c r="BE261" s="238" t="str">
        <f t="shared" si="252"/>
        <v/>
      </c>
      <c r="BG261" s="238" t="str">
        <f t="shared" si="253"/>
        <v/>
      </c>
      <c r="BI261" s="238" t="str">
        <f t="shared" si="254"/>
        <v/>
      </c>
      <c r="BK261" s="238" t="str">
        <f t="shared" si="255"/>
        <v/>
      </c>
      <c r="BM261" s="238" t="str">
        <f t="shared" si="256"/>
        <v/>
      </c>
      <c r="BO261" s="238" t="str">
        <f t="shared" si="257"/>
        <v/>
      </c>
      <c r="BQ261" s="238" t="str">
        <f t="shared" si="258"/>
        <v/>
      </c>
      <c r="BS261" s="238" t="str">
        <f t="shared" si="259"/>
        <v/>
      </c>
      <c r="BU261" s="238" t="str">
        <f t="shared" si="260"/>
        <v/>
      </c>
      <c r="BW261" s="238" t="str">
        <f t="shared" si="261"/>
        <v/>
      </c>
      <c r="BY261" s="238" t="str">
        <f t="shared" si="262"/>
        <v/>
      </c>
      <c r="CA261" s="238" t="str">
        <f t="shared" si="263"/>
        <v/>
      </c>
      <c r="CC261" s="238" t="str">
        <f t="shared" si="264"/>
        <v/>
      </c>
      <c r="CE261" s="238" t="str">
        <f t="shared" si="265"/>
        <v/>
      </c>
      <c r="CG261" s="238" t="str">
        <f t="shared" si="266"/>
        <v/>
      </c>
      <c r="CI261" s="238" t="str">
        <f t="shared" si="266"/>
        <v/>
      </c>
      <c r="CK261" s="238" t="str">
        <f t="shared" si="267"/>
        <v/>
      </c>
      <c r="CM261" s="238" t="str">
        <f t="shared" si="268"/>
        <v/>
      </c>
      <c r="CO261" s="238" t="str">
        <f t="shared" si="269"/>
        <v/>
      </c>
      <c r="CQ261" s="238" t="str">
        <f t="shared" si="270"/>
        <v/>
      </c>
      <c r="CS261" s="238" t="str">
        <f t="shared" si="271"/>
        <v/>
      </c>
      <c r="CU261" s="238" t="str">
        <f t="shared" si="272"/>
        <v/>
      </c>
      <c r="CW261" s="238" t="str">
        <f t="shared" si="273"/>
        <v/>
      </c>
      <c r="CY261" s="238" t="str">
        <f t="shared" si="274"/>
        <v/>
      </c>
      <c r="DA261" s="238" t="str">
        <f t="shared" si="275"/>
        <v/>
      </c>
      <c r="DC261" s="238" t="str">
        <f t="shared" si="276"/>
        <v/>
      </c>
      <c r="DE261" s="238" t="str">
        <f t="shared" si="277"/>
        <v/>
      </c>
      <c r="DG261" s="238" t="str">
        <f t="shared" si="278"/>
        <v/>
      </c>
      <c r="DI261" s="238" t="str">
        <f t="shared" si="279"/>
        <v/>
      </c>
      <c r="DK261" s="238" t="str">
        <f t="shared" si="280"/>
        <v/>
      </c>
      <c r="DM261" s="238" t="str">
        <f t="shared" si="281"/>
        <v/>
      </c>
      <c r="DO261" s="238" t="str">
        <f t="shared" si="282"/>
        <v/>
      </c>
      <c r="DQ261" s="238" t="str">
        <f t="shared" si="283"/>
        <v/>
      </c>
      <c r="DS261" s="238" t="str">
        <f t="shared" si="284"/>
        <v/>
      </c>
      <c r="DU261" s="238" t="str">
        <f t="shared" si="285"/>
        <v/>
      </c>
      <c r="DW261" s="238" t="str">
        <f t="shared" si="285"/>
        <v/>
      </c>
      <c r="DY261" s="238" t="str">
        <f t="shared" si="286"/>
        <v/>
      </c>
      <c r="EA261" s="238" t="str">
        <f t="shared" si="287"/>
        <v/>
      </c>
      <c r="EC261" s="238" t="str">
        <f t="shared" si="288"/>
        <v/>
      </c>
      <c r="EE261" s="238" t="str">
        <f t="shared" si="289"/>
        <v/>
      </c>
      <c r="EG261" s="238" t="str">
        <f t="shared" si="290"/>
        <v/>
      </c>
      <c r="EI261" s="238" t="str">
        <f t="shared" si="291"/>
        <v/>
      </c>
      <c r="EK261" s="238" t="str">
        <f t="shared" si="292"/>
        <v/>
      </c>
      <c r="EM261" s="238" t="str">
        <f t="shared" si="293"/>
        <v/>
      </c>
      <c r="EO261" s="238" t="str">
        <f t="shared" si="294"/>
        <v/>
      </c>
      <c r="EQ261" s="238" t="str">
        <f t="shared" si="295"/>
        <v/>
      </c>
      <c r="ES261" s="238" t="str">
        <f t="shared" si="296"/>
        <v/>
      </c>
      <c r="EU261" s="238" t="str">
        <f t="shared" si="297"/>
        <v/>
      </c>
      <c r="EW261" s="238" t="str">
        <f t="shared" si="298"/>
        <v/>
      </c>
      <c r="EY261" s="238" t="str">
        <f t="shared" si="299"/>
        <v/>
      </c>
      <c r="FA261" s="238" t="str">
        <f t="shared" si="300"/>
        <v/>
      </c>
      <c r="FC261" s="238" t="str">
        <f t="shared" si="301"/>
        <v/>
      </c>
      <c r="FE261" s="238" t="str">
        <f t="shared" si="302"/>
        <v/>
      </c>
      <c r="FG261" s="238" t="str">
        <f t="shared" si="303"/>
        <v/>
      </c>
    </row>
    <row r="262" spans="5:163" x14ac:dyDescent="0.25">
      <c r="E262" s="238" t="str">
        <f t="shared" si="228"/>
        <v/>
      </c>
      <c r="G262" s="238" t="str">
        <f t="shared" si="228"/>
        <v/>
      </c>
      <c r="I262" s="238" t="str">
        <f t="shared" si="229"/>
        <v/>
      </c>
      <c r="K262" s="238" t="str">
        <f t="shared" si="230"/>
        <v/>
      </c>
      <c r="M262" s="238" t="str">
        <f t="shared" si="231"/>
        <v/>
      </c>
      <c r="O262" s="238" t="str">
        <f t="shared" si="232"/>
        <v/>
      </c>
      <c r="Q262" s="238" t="str">
        <f t="shared" si="233"/>
        <v/>
      </c>
      <c r="S262" s="238" t="str">
        <f t="shared" si="234"/>
        <v/>
      </c>
      <c r="U262" s="238" t="str">
        <f t="shared" si="235"/>
        <v/>
      </c>
      <c r="W262" s="238" t="str">
        <f t="shared" si="236"/>
        <v/>
      </c>
      <c r="Y262" s="238" t="str">
        <f t="shared" si="237"/>
        <v/>
      </c>
      <c r="AA262" s="238" t="str">
        <f t="shared" si="238"/>
        <v/>
      </c>
      <c r="AC262" s="238" t="str">
        <f t="shared" si="239"/>
        <v/>
      </c>
      <c r="AE262" s="238" t="str">
        <f t="shared" si="240"/>
        <v/>
      </c>
      <c r="AG262" s="238" t="str">
        <f t="shared" si="241"/>
        <v/>
      </c>
      <c r="AI262" s="238" t="str">
        <f t="shared" si="242"/>
        <v/>
      </c>
      <c r="AK262" s="238" t="str">
        <f t="shared" si="243"/>
        <v/>
      </c>
      <c r="AM262" s="238" t="str">
        <f t="shared" si="244"/>
        <v/>
      </c>
      <c r="AO262" s="238" t="str">
        <f t="shared" si="245"/>
        <v/>
      </c>
      <c r="AQ262" s="238" t="str">
        <f t="shared" si="246"/>
        <v/>
      </c>
      <c r="AS262" s="238" t="str">
        <f t="shared" si="247"/>
        <v/>
      </c>
      <c r="AU262" s="238" t="str">
        <f t="shared" si="247"/>
        <v/>
      </c>
      <c r="AW262" s="238" t="str">
        <f t="shared" si="248"/>
        <v/>
      </c>
      <c r="AY262" s="238" t="str">
        <f t="shared" si="249"/>
        <v/>
      </c>
      <c r="BA262" s="238" t="str">
        <f t="shared" si="250"/>
        <v/>
      </c>
      <c r="BC262" s="238" t="str">
        <f t="shared" si="251"/>
        <v/>
      </c>
      <c r="BE262" s="238" t="str">
        <f t="shared" si="252"/>
        <v/>
      </c>
      <c r="BG262" s="238" t="str">
        <f t="shared" si="253"/>
        <v/>
      </c>
      <c r="BI262" s="238" t="str">
        <f t="shared" si="254"/>
        <v/>
      </c>
      <c r="BK262" s="238" t="str">
        <f t="shared" si="255"/>
        <v/>
      </c>
      <c r="BM262" s="238" t="str">
        <f t="shared" si="256"/>
        <v/>
      </c>
      <c r="BO262" s="238" t="str">
        <f t="shared" si="257"/>
        <v/>
      </c>
      <c r="BQ262" s="238" t="str">
        <f t="shared" si="258"/>
        <v/>
      </c>
      <c r="BS262" s="238" t="str">
        <f t="shared" si="259"/>
        <v/>
      </c>
      <c r="BU262" s="238" t="str">
        <f t="shared" si="260"/>
        <v/>
      </c>
      <c r="BW262" s="238" t="str">
        <f t="shared" si="261"/>
        <v/>
      </c>
      <c r="BY262" s="238" t="str">
        <f t="shared" si="262"/>
        <v/>
      </c>
      <c r="CA262" s="238" t="str">
        <f t="shared" si="263"/>
        <v/>
      </c>
      <c r="CC262" s="238" t="str">
        <f t="shared" si="264"/>
        <v/>
      </c>
      <c r="CE262" s="238" t="str">
        <f t="shared" si="265"/>
        <v/>
      </c>
      <c r="CG262" s="238" t="str">
        <f t="shared" si="266"/>
        <v/>
      </c>
      <c r="CI262" s="238" t="str">
        <f t="shared" si="266"/>
        <v/>
      </c>
      <c r="CK262" s="238" t="str">
        <f t="shared" si="267"/>
        <v/>
      </c>
      <c r="CM262" s="238" t="str">
        <f t="shared" si="268"/>
        <v/>
      </c>
      <c r="CO262" s="238" t="str">
        <f t="shared" si="269"/>
        <v/>
      </c>
      <c r="CQ262" s="238" t="str">
        <f t="shared" si="270"/>
        <v/>
      </c>
      <c r="CS262" s="238" t="str">
        <f t="shared" si="271"/>
        <v/>
      </c>
      <c r="CU262" s="238" t="str">
        <f t="shared" si="272"/>
        <v/>
      </c>
      <c r="CW262" s="238" t="str">
        <f t="shared" si="273"/>
        <v/>
      </c>
      <c r="CY262" s="238" t="str">
        <f t="shared" si="274"/>
        <v/>
      </c>
      <c r="DA262" s="238" t="str">
        <f t="shared" si="275"/>
        <v/>
      </c>
      <c r="DC262" s="238" t="str">
        <f t="shared" si="276"/>
        <v/>
      </c>
      <c r="DE262" s="238" t="str">
        <f t="shared" si="277"/>
        <v/>
      </c>
      <c r="DG262" s="238" t="str">
        <f t="shared" si="278"/>
        <v/>
      </c>
      <c r="DI262" s="238" t="str">
        <f t="shared" si="279"/>
        <v/>
      </c>
      <c r="DK262" s="238" t="str">
        <f t="shared" si="280"/>
        <v/>
      </c>
      <c r="DM262" s="238" t="str">
        <f t="shared" si="281"/>
        <v/>
      </c>
      <c r="DO262" s="238" t="str">
        <f t="shared" si="282"/>
        <v/>
      </c>
      <c r="DQ262" s="238" t="str">
        <f t="shared" si="283"/>
        <v/>
      </c>
      <c r="DS262" s="238" t="str">
        <f t="shared" si="284"/>
        <v/>
      </c>
      <c r="DU262" s="238" t="str">
        <f t="shared" si="285"/>
        <v/>
      </c>
      <c r="DW262" s="238" t="str">
        <f t="shared" si="285"/>
        <v/>
      </c>
      <c r="DY262" s="238" t="str">
        <f t="shared" si="286"/>
        <v/>
      </c>
      <c r="EA262" s="238" t="str">
        <f t="shared" si="287"/>
        <v/>
      </c>
      <c r="EC262" s="238" t="str">
        <f t="shared" si="288"/>
        <v/>
      </c>
      <c r="EE262" s="238" t="str">
        <f t="shared" si="289"/>
        <v/>
      </c>
      <c r="EG262" s="238" t="str">
        <f t="shared" si="290"/>
        <v/>
      </c>
      <c r="EI262" s="238" t="str">
        <f t="shared" si="291"/>
        <v/>
      </c>
      <c r="EK262" s="238" t="str">
        <f t="shared" si="292"/>
        <v/>
      </c>
      <c r="EM262" s="238" t="str">
        <f t="shared" si="293"/>
        <v/>
      </c>
      <c r="EO262" s="238" t="str">
        <f t="shared" si="294"/>
        <v/>
      </c>
      <c r="EQ262" s="238" t="str">
        <f t="shared" si="295"/>
        <v/>
      </c>
      <c r="ES262" s="238" t="str">
        <f t="shared" si="296"/>
        <v/>
      </c>
      <c r="EU262" s="238" t="str">
        <f t="shared" si="297"/>
        <v/>
      </c>
      <c r="EW262" s="238" t="str">
        <f t="shared" si="298"/>
        <v/>
      </c>
      <c r="EY262" s="238" t="str">
        <f t="shared" si="299"/>
        <v/>
      </c>
      <c r="FA262" s="238" t="str">
        <f t="shared" si="300"/>
        <v/>
      </c>
      <c r="FC262" s="238" t="str">
        <f t="shared" si="301"/>
        <v/>
      </c>
      <c r="FE262" s="238" t="str">
        <f t="shared" si="302"/>
        <v/>
      </c>
      <c r="FG262" s="238" t="str">
        <f t="shared" si="303"/>
        <v/>
      </c>
    </row>
    <row r="263" spans="5:163" x14ac:dyDescent="0.25">
      <c r="E263" s="238" t="str">
        <f t="shared" si="228"/>
        <v/>
      </c>
      <c r="G263" s="238" t="str">
        <f t="shared" si="228"/>
        <v/>
      </c>
      <c r="I263" s="238" t="str">
        <f t="shared" si="229"/>
        <v/>
      </c>
      <c r="K263" s="238" t="str">
        <f t="shared" si="230"/>
        <v/>
      </c>
      <c r="M263" s="238" t="str">
        <f t="shared" si="231"/>
        <v/>
      </c>
      <c r="O263" s="238" t="str">
        <f t="shared" si="232"/>
        <v/>
      </c>
      <c r="Q263" s="238" t="str">
        <f t="shared" si="233"/>
        <v/>
      </c>
      <c r="S263" s="238" t="str">
        <f t="shared" si="234"/>
        <v/>
      </c>
      <c r="U263" s="238" t="str">
        <f t="shared" si="235"/>
        <v/>
      </c>
      <c r="W263" s="238" t="str">
        <f t="shared" si="236"/>
        <v/>
      </c>
      <c r="Y263" s="238" t="str">
        <f t="shared" si="237"/>
        <v/>
      </c>
      <c r="AA263" s="238" t="str">
        <f t="shared" si="238"/>
        <v/>
      </c>
      <c r="AC263" s="238" t="str">
        <f t="shared" si="239"/>
        <v/>
      </c>
      <c r="AE263" s="238" t="str">
        <f t="shared" si="240"/>
        <v/>
      </c>
      <c r="AG263" s="238" t="str">
        <f t="shared" si="241"/>
        <v/>
      </c>
      <c r="AI263" s="238" t="str">
        <f t="shared" si="242"/>
        <v/>
      </c>
      <c r="AK263" s="238" t="str">
        <f t="shared" si="243"/>
        <v/>
      </c>
      <c r="AM263" s="238" t="str">
        <f t="shared" si="244"/>
        <v/>
      </c>
      <c r="AO263" s="238" t="str">
        <f t="shared" si="245"/>
        <v/>
      </c>
      <c r="AQ263" s="238" t="str">
        <f t="shared" si="246"/>
        <v/>
      </c>
      <c r="AS263" s="238" t="str">
        <f t="shared" si="247"/>
        <v/>
      </c>
      <c r="AU263" s="238" t="str">
        <f t="shared" si="247"/>
        <v/>
      </c>
      <c r="AW263" s="238" t="str">
        <f t="shared" si="248"/>
        <v/>
      </c>
      <c r="AY263" s="238" t="str">
        <f t="shared" si="249"/>
        <v/>
      </c>
      <c r="BA263" s="238" t="str">
        <f t="shared" si="250"/>
        <v/>
      </c>
      <c r="BC263" s="238" t="str">
        <f t="shared" si="251"/>
        <v/>
      </c>
      <c r="BE263" s="238" t="str">
        <f t="shared" si="252"/>
        <v/>
      </c>
      <c r="BG263" s="238" t="str">
        <f t="shared" si="253"/>
        <v/>
      </c>
      <c r="BI263" s="238" t="str">
        <f t="shared" si="254"/>
        <v/>
      </c>
      <c r="BK263" s="238" t="str">
        <f t="shared" si="255"/>
        <v/>
      </c>
      <c r="BM263" s="238" t="str">
        <f t="shared" si="256"/>
        <v/>
      </c>
      <c r="BO263" s="238" t="str">
        <f t="shared" si="257"/>
        <v/>
      </c>
      <c r="BQ263" s="238" t="str">
        <f t="shared" si="258"/>
        <v/>
      </c>
      <c r="BS263" s="238" t="str">
        <f t="shared" si="259"/>
        <v/>
      </c>
      <c r="BU263" s="238" t="str">
        <f t="shared" si="260"/>
        <v/>
      </c>
      <c r="BW263" s="238" t="str">
        <f t="shared" si="261"/>
        <v/>
      </c>
      <c r="BY263" s="238" t="str">
        <f t="shared" si="262"/>
        <v/>
      </c>
      <c r="CA263" s="238" t="str">
        <f t="shared" si="263"/>
        <v/>
      </c>
      <c r="CC263" s="238" t="str">
        <f t="shared" si="264"/>
        <v/>
      </c>
      <c r="CE263" s="238" t="str">
        <f t="shared" si="265"/>
        <v/>
      </c>
      <c r="CG263" s="238" t="str">
        <f t="shared" si="266"/>
        <v/>
      </c>
      <c r="CI263" s="238" t="str">
        <f t="shared" si="266"/>
        <v/>
      </c>
      <c r="CK263" s="238" t="str">
        <f t="shared" si="267"/>
        <v/>
      </c>
      <c r="CM263" s="238" t="str">
        <f t="shared" si="268"/>
        <v/>
      </c>
      <c r="CO263" s="238" t="str">
        <f t="shared" si="269"/>
        <v/>
      </c>
      <c r="CQ263" s="238" t="str">
        <f t="shared" si="270"/>
        <v/>
      </c>
      <c r="CS263" s="238" t="str">
        <f t="shared" si="271"/>
        <v/>
      </c>
      <c r="CU263" s="238" t="str">
        <f t="shared" si="272"/>
        <v/>
      </c>
      <c r="CW263" s="238" t="str">
        <f t="shared" si="273"/>
        <v/>
      </c>
      <c r="CY263" s="238" t="str">
        <f t="shared" si="274"/>
        <v/>
      </c>
      <c r="DA263" s="238" t="str">
        <f t="shared" si="275"/>
        <v/>
      </c>
      <c r="DC263" s="238" t="str">
        <f t="shared" si="276"/>
        <v/>
      </c>
      <c r="DE263" s="238" t="str">
        <f t="shared" si="277"/>
        <v/>
      </c>
      <c r="DG263" s="238" t="str">
        <f t="shared" si="278"/>
        <v/>
      </c>
      <c r="DI263" s="238" t="str">
        <f t="shared" si="279"/>
        <v/>
      </c>
      <c r="DK263" s="238" t="str">
        <f t="shared" si="280"/>
        <v/>
      </c>
      <c r="DM263" s="238" t="str">
        <f t="shared" si="281"/>
        <v/>
      </c>
      <c r="DO263" s="238" t="str">
        <f t="shared" si="282"/>
        <v/>
      </c>
      <c r="DQ263" s="238" t="str">
        <f t="shared" si="283"/>
        <v/>
      </c>
      <c r="DS263" s="238" t="str">
        <f t="shared" si="284"/>
        <v/>
      </c>
      <c r="DU263" s="238" t="str">
        <f t="shared" si="285"/>
        <v/>
      </c>
      <c r="DW263" s="238" t="str">
        <f t="shared" si="285"/>
        <v/>
      </c>
      <c r="DY263" s="238" t="str">
        <f t="shared" si="286"/>
        <v/>
      </c>
      <c r="EA263" s="238" t="str">
        <f t="shared" si="287"/>
        <v/>
      </c>
      <c r="EC263" s="238" t="str">
        <f t="shared" si="288"/>
        <v/>
      </c>
      <c r="EE263" s="238" t="str">
        <f t="shared" si="289"/>
        <v/>
      </c>
      <c r="EG263" s="238" t="str">
        <f t="shared" si="290"/>
        <v/>
      </c>
      <c r="EI263" s="238" t="str">
        <f t="shared" si="291"/>
        <v/>
      </c>
      <c r="EK263" s="238" t="str">
        <f t="shared" si="292"/>
        <v/>
      </c>
      <c r="EM263" s="238" t="str">
        <f t="shared" si="293"/>
        <v/>
      </c>
      <c r="EO263" s="238" t="str">
        <f t="shared" si="294"/>
        <v/>
      </c>
      <c r="EQ263" s="238" t="str">
        <f t="shared" si="295"/>
        <v/>
      </c>
      <c r="ES263" s="238" t="str">
        <f t="shared" si="296"/>
        <v/>
      </c>
      <c r="EU263" s="238" t="str">
        <f t="shared" si="297"/>
        <v/>
      </c>
      <c r="EW263" s="238" t="str">
        <f t="shared" si="298"/>
        <v/>
      </c>
      <c r="EY263" s="238" t="str">
        <f t="shared" si="299"/>
        <v/>
      </c>
      <c r="FA263" s="238" t="str">
        <f t="shared" si="300"/>
        <v/>
      </c>
      <c r="FC263" s="238" t="str">
        <f t="shared" si="301"/>
        <v/>
      </c>
      <c r="FE263" s="238" t="str">
        <f t="shared" si="302"/>
        <v/>
      </c>
      <c r="FG263" s="238" t="str">
        <f t="shared" si="303"/>
        <v/>
      </c>
    </row>
    <row r="264" spans="5:163" x14ac:dyDescent="0.25">
      <c r="E264" s="238" t="str">
        <f t="shared" si="228"/>
        <v/>
      </c>
      <c r="G264" s="238" t="str">
        <f t="shared" si="228"/>
        <v/>
      </c>
      <c r="I264" s="238" t="str">
        <f t="shared" si="229"/>
        <v/>
      </c>
      <c r="K264" s="238" t="str">
        <f t="shared" si="230"/>
        <v/>
      </c>
      <c r="M264" s="238" t="str">
        <f t="shared" si="231"/>
        <v/>
      </c>
      <c r="O264" s="238" t="str">
        <f t="shared" si="232"/>
        <v/>
      </c>
      <c r="Q264" s="238" t="str">
        <f t="shared" si="233"/>
        <v/>
      </c>
      <c r="S264" s="238" t="str">
        <f t="shared" si="234"/>
        <v/>
      </c>
      <c r="U264" s="238" t="str">
        <f t="shared" si="235"/>
        <v/>
      </c>
      <c r="W264" s="238" t="str">
        <f t="shared" si="236"/>
        <v/>
      </c>
      <c r="Y264" s="238" t="str">
        <f t="shared" si="237"/>
        <v/>
      </c>
      <c r="AA264" s="238" t="str">
        <f t="shared" si="238"/>
        <v/>
      </c>
      <c r="AC264" s="238" t="str">
        <f t="shared" si="239"/>
        <v/>
      </c>
      <c r="AE264" s="238" t="str">
        <f t="shared" si="240"/>
        <v/>
      </c>
      <c r="AG264" s="238" t="str">
        <f t="shared" si="241"/>
        <v/>
      </c>
      <c r="AI264" s="238" t="str">
        <f t="shared" si="242"/>
        <v/>
      </c>
      <c r="AK264" s="238" t="str">
        <f t="shared" si="243"/>
        <v/>
      </c>
      <c r="AM264" s="238" t="str">
        <f t="shared" si="244"/>
        <v/>
      </c>
      <c r="AO264" s="238" t="str">
        <f t="shared" si="245"/>
        <v/>
      </c>
      <c r="AQ264" s="238" t="str">
        <f t="shared" si="246"/>
        <v/>
      </c>
      <c r="AS264" s="238" t="str">
        <f t="shared" si="247"/>
        <v/>
      </c>
      <c r="AU264" s="238" t="str">
        <f t="shared" si="247"/>
        <v/>
      </c>
      <c r="AW264" s="238" t="str">
        <f t="shared" si="248"/>
        <v/>
      </c>
      <c r="AY264" s="238" t="str">
        <f t="shared" si="249"/>
        <v/>
      </c>
      <c r="BA264" s="238" t="str">
        <f t="shared" si="250"/>
        <v/>
      </c>
      <c r="BC264" s="238" t="str">
        <f t="shared" si="251"/>
        <v/>
      </c>
      <c r="BE264" s="238" t="str">
        <f t="shared" si="252"/>
        <v/>
      </c>
      <c r="BG264" s="238" t="str">
        <f t="shared" si="253"/>
        <v/>
      </c>
      <c r="BI264" s="238" t="str">
        <f t="shared" si="254"/>
        <v/>
      </c>
      <c r="BK264" s="238" t="str">
        <f t="shared" si="255"/>
        <v/>
      </c>
      <c r="BM264" s="238" t="str">
        <f t="shared" si="256"/>
        <v/>
      </c>
      <c r="BO264" s="238" t="str">
        <f t="shared" si="257"/>
        <v/>
      </c>
      <c r="BQ264" s="238" t="str">
        <f t="shared" si="258"/>
        <v/>
      </c>
      <c r="BS264" s="238" t="str">
        <f t="shared" si="259"/>
        <v/>
      </c>
      <c r="BU264" s="238" t="str">
        <f t="shared" si="260"/>
        <v/>
      </c>
      <c r="BW264" s="238" t="str">
        <f t="shared" si="261"/>
        <v/>
      </c>
      <c r="BY264" s="238" t="str">
        <f t="shared" si="262"/>
        <v/>
      </c>
      <c r="CA264" s="238" t="str">
        <f t="shared" si="263"/>
        <v/>
      </c>
      <c r="CC264" s="238" t="str">
        <f t="shared" si="264"/>
        <v/>
      </c>
      <c r="CE264" s="238" t="str">
        <f t="shared" si="265"/>
        <v/>
      </c>
      <c r="CG264" s="238" t="str">
        <f t="shared" si="266"/>
        <v/>
      </c>
      <c r="CI264" s="238" t="str">
        <f t="shared" si="266"/>
        <v/>
      </c>
      <c r="CK264" s="238" t="str">
        <f t="shared" si="267"/>
        <v/>
      </c>
      <c r="CM264" s="238" t="str">
        <f t="shared" si="268"/>
        <v/>
      </c>
      <c r="CO264" s="238" t="str">
        <f t="shared" si="269"/>
        <v/>
      </c>
      <c r="CQ264" s="238" t="str">
        <f t="shared" si="270"/>
        <v/>
      </c>
      <c r="CS264" s="238" t="str">
        <f t="shared" si="271"/>
        <v/>
      </c>
      <c r="CU264" s="238" t="str">
        <f t="shared" si="272"/>
        <v/>
      </c>
      <c r="CW264" s="238" t="str">
        <f t="shared" si="273"/>
        <v/>
      </c>
      <c r="CY264" s="238" t="str">
        <f t="shared" si="274"/>
        <v/>
      </c>
      <c r="DA264" s="238" t="str">
        <f t="shared" si="275"/>
        <v/>
      </c>
      <c r="DC264" s="238" t="str">
        <f t="shared" si="276"/>
        <v/>
      </c>
      <c r="DE264" s="238" t="str">
        <f t="shared" si="277"/>
        <v/>
      </c>
      <c r="DG264" s="238" t="str">
        <f t="shared" si="278"/>
        <v/>
      </c>
      <c r="DI264" s="238" t="str">
        <f t="shared" si="279"/>
        <v/>
      </c>
      <c r="DK264" s="238" t="str">
        <f t="shared" si="280"/>
        <v/>
      </c>
      <c r="DM264" s="238" t="str">
        <f t="shared" si="281"/>
        <v/>
      </c>
      <c r="DO264" s="238" t="str">
        <f t="shared" si="282"/>
        <v/>
      </c>
      <c r="DQ264" s="238" t="str">
        <f t="shared" si="283"/>
        <v/>
      </c>
      <c r="DS264" s="238" t="str">
        <f t="shared" si="284"/>
        <v/>
      </c>
      <c r="DU264" s="238" t="str">
        <f t="shared" si="285"/>
        <v/>
      </c>
      <c r="DW264" s="238" t="str">
        <f t="shared" si="285"/>
        <v/>
      </c>
      <c r="DY264" s="238" t="str">
        <f t="shared" si="286"/>
        <v/>
      </c>
      <c r="EA264" s="238" t="str">
        <f t="shared" si="287"/>
        <v/>
      </c>
      <c r="EC264" s="238" t="str">
        <f t="shared" si="288"/>
        <v/>
      </c>
      <c r="EE264" s="238" t="str">
        <f t="shared" si="289"/>
        <v/>
      </c>
      <c r="EG264" s="238" t="str">
        <f t="shared" si="290"/>
        <v/>
      </c>
      <c r="EI264" s="238" t="str">
        <f t="shared" si="291"/>
        <v/>
      </c>
      <c r="EK264" s="238" t="str">
        <f t="shared" si="292"/>
        <v/>
      </c>
      <c r="EM264" s="238" t="str">
        <f t="shared" si="293"/>
        <v/>
      </c>
      <c r="EO264" s="238" t="str">
        <f t="shared" si="294"/>
        <v/>
      </c>
      <c r="EQ264" s="238" t="str">
        <f t="shared" si="295"/>
        <v/>
      </c>
      <c r="ES264" s="238" t="str">
        <f t="shared" si="296"/>
        <v/>
      </c>
      <c r="EU264" s="238" t="str">
        <f t="shared" si="297"/>
        <v/>
      </c>
      <c r="EW264" s="238" t="str">
        <f t="shared" si="298"/>
        <v/>
      </c>
      <c r="EY264" s="238" t="str">
        <f t="shared" si="299"/>
        <v/>
      </c>
      <c r="FA264" s="238" t="str">
        <f t="shared" si="300"/>
        <v/>
      </c>
      <c r="FC264" s="238" t="str">
        <f t="shared" si="301"/>
        <v/>
      </c>
      <c r="FE264" s="238" t="str">
        <f t="shared" si="302"/>
        <v/>
      </c>
      <c r="FG264" s="238" t="str">
        <f t="shared" si="303"/>
        <v/>
      </c>
    </row>
    <row r="265" spans="5:163" x14ac:dyDescent="0.25">
      <c r="E265" s="238" t="str">
        <f t="shared" si="228"/>
        <v/>
      </c>
      <c r="G265" s="238" t="str">
        <f t="shared" si="228"/>
        <v/>
      </c>
      <c r="I265" s="238" t="str">
        <f t="shared" si="229"/>
        <v/>
      </c>
      <c r="K265" s="238" t="str">
        <f t="shared" si="230"/>
        <v/>
      </c>
      <c r="M265" s="238" t="str">
        <f t="shared" si="231"/>
        <v/>
      </c>
      <c r="O265" s="238" t="str">
        <f t="shared" si="232"/>
        <v/>
      </c>
      <c r="Q265" s="238" t="str">
        <f t="shared" si="233"/>
        <v/>
      </c>
      <c r="S265" s="238" t="str">
        <f t="shared" si="234"/>
        <v/>
      </c>
      <c r="U265" s="238" t="str">
        <f t="shared" si="235"/>
        <v/>
      </c>
      <c r="W265" s="238" t="str">
        <f t="shared" si="236"/>
        <v/>
      </c>
      <c r="Y265" s="238" t="str">
        <f t="shared" si="237"/>
        <v/>
      </c>
      <c r="AA265" s="238" t="str">
        <f t="shared" si="238"/>
        <v/>
      </c>
      <c r="AC265" s="238" t="str">
        <f t="shared" si="239"/>
        <v/>
      </c>
      <c r="AE265" s="238" t="str">
        <f t="shared" si="240"/>
        <v/>
      </c>
      <c r="AG265" s="238" t="str">
        <f t="shared" si="241"/>
        <v/>
      </c>
      <c r="AI265" s="238" t="str">
        <f t="shared" si="242"/>
        <v/>
      </c>
      <c r="AK265" s="238" t="str">
        <f t="shared" si="243"/>
        <v/>
      </c>
      <c r="AM265" s="238" t="str">
        <f t="shared" si="244"/>
        <v/>
      </c>
      <c r="AO265" s="238" t="str">
        <f t="shared" si="245"/>
        <v/>
      </c>
      <c r="AQ265" s="238" t="str">
        <f t="shared" si="246"/>
        <v/>
      </c>
      <c r="AS265" s="238" t="str">
        <f t="shared" si="247"/>
        <v/>
      </c>
      <c r="AU265" s="238" t="str">
        <f t="shared" si="247"/>
        <v/>
      </c>
      <c r="AW265" s="238" t="str">
        <f t="shared" si="248"/>
        <v/>
      </c>
      <c r="AY265" s="238" t="str">
        <f t="shared" si="249"/>
        <v/>
      </c>
      <c r="BA265" s="238" t="str">
        <f t="shared" si="250"/>
        <v/>
      </c>
      <c r="BC265" s="238" t="str">
        <f t="shared" si="251"/>
        <v/>
      </c>
      <c r="BE265" s="238" t="str">
        <f t="shared" si="252"/>
        <v/>
      </c>
      <c r="BG265" s="238" t="str">
        <f t="shared" si="253"/>
        <v/>
      </c>
      <c r="BI265" s="238" t="str">
        <f t="shared" si="254"/>
        <v/>
      </c>
      <c r="BK265" s="238" t="str">
        <f t="shared" si="255"/>
        <v/>
      </c>
      <c r="BM265" s="238" t="str">
        <f t="shared" si="256"/>
        <v/>
      </c>
      <c r="BO265" s="238" t="str">
        <f t="shared" si="257"/>
        <v/>
      </c>
      <c r="BQ265" s="238" t="str">
        <f t="shared" si="258"/>
        <v/>
      </c>
      <c r="BS265" s="238" t="str">
        <f t="shared" si="259"/>
        <v/>
      </c>
      <c r="BU265" s="238" t="str">
        <f t="shared" si="260"/>
        <v/>
      </c>
      <c r="BW265" s="238" t="str">
        <f t="shared" si="261"/>
        <v/>
      </c>
      <c r="BY265" s="238" t="str">
        <f t="shared" si="262"/>
        <v/>
      </c>
      <c r="CA265" s="238" t="str">
        <f t="shared" si="263"/>
        <v/>
      </c>
      <c r="CC265" s="238" t="str">
        <f t="shared" si="264"/>
        <v/>
      </c>
      <c r="CE265" s="238" t="str">
        <f t="shared" si="265"/>
        <v/>
      </c>
      <c r="CG265" s="238" t="str">
        <f t="shared" si="266"/>
        <v/>
      </c>
      <c r="CI265" s="238" t="str">
        <f t="shared" si="266"/>
        <v/>
      </c>
      <c r="CK265" s="238" t="str">
        <f t="shared" si="267"/>
        <v/>
      </c>
      <c r="CM265" s="238" t="str">
        <f t="shared" si="268"/>
        <v/>
      </c>
      <c r="CO265" s="238" t="str">
        <f t="shared" si="269"/>
        <v/>
      </c>
      <c r="CQ265" s="238" t="str">
        <f t="shared" si="270"/>
        <v/>
      </c>
      <c r="CS265" s="238" t="str">
        <f t="shared" si="271"/>
        <v/>
      </c>
      <c r="CU265" s="238" t="str">
        <f t="shared" si="272"/>
        <v/>
      </c>
      <c r="CW265" s="238" t="str">
        <f t="shared" si="273"/>
        <v/>
      </c>
      <c r="CY265" s="238" t="str">
        <f t="shared" si="274"/>
        <v/>
      </c>
      <c r="DA265" s="238" t="str">
        <f t="shared" si="275"/>
        <v/>
      </c>
      <c r="DC265" s="238" t="str">
        <f t="shared" si="276"/>
        <v/>
      </c>
      <c r="DE265" s="238" t="str">
        <f t="shared" si="277"/>
        <v/>
      </c>
      <c r="DG265" s="238" t="str">
        <f t="shared" si="278"/>
        <v/>
      </c>
      <c r="DI265" s="238" t="str">
        <f t="shared" si="279"/>
        <v/>
      </c>
      <c r="DK265" s="238" t="str">
        <f t="shared" si="280"/>
        <v/>
      </c>
      <c r="DM265" s="238" t="str">
        <f t="shared" si="281"/>
        <v/>
      </c>
      <c r="DO265" s="238" t="str">
        <f t="shared" si="282"/>
        <v/>
      </c>
      <c r="DQ265" s="238" t="str">
        <f t="shared" si="283"/>
        <v/>
      </c>
      <c r="DS265" s="238" t="str">
        <f t="shared" si="284"/>
        <v/>
      </c>
      <c r="DU265" s="238" t="str">
        <f t="shared" si="285"/>
        <v/>
      </c>
      <c r="DW265" s="238" t="str">
        <f t="shared" si="285"/>
        <v/>
      </c>
      <c r="DY265" s="238" t="str">
        <f t="shared" si="286"/>
        <v/>
      </c>
      <c r="EA265" s="238" t="str">
        <f t="shared" si="287"/>
        <v/>
      </c>
      <c r="EC265" s="238" t="str">
        <f t="shared" si="288"/>
        <v/>
      </c>
      <c r="EE265" s="238" t="str">
        <f t="shared" si="289"/>
        <v/>
      </c>
      <c r="EG265" s="238" t="str">
        <f t="shared" si="290"/>
        <v/>
      </c>
      <c r="EI265" s="238" t="str">
        <f t="shared" si="291"/>
        <v/>
      </c>
      <c r="EK265" s="238" t="str">
        <f t="shared" si="292"/>
        <v/>
      </c>
      <c r="EM265" s="238" t="str">
        <f t="shared" si="293"/>
        <v/>
      </c>
      <c r="EO265" s="238" t="str">
        <f t="shared" si="294"/>
        <v/>
      </c>
      <c r="EQ265" s="238" t="str">
        <f t="shared" si="295"/>
        <v/>
      </c>
      <c r="ES265" s="238" t="str">
        <f t="shared" si="296"/>
        <v/>
      </c>
      <c r="EU265" s="238" t="str">
        <f t="shared" si="297"/>
        <v/>
      </c>
      <c r="EW265" s="238" t="str">
        <f t="shared" si="298"/>
        <v/>
      </c>
      <c r="EY265" s="238" t="str">
        <f t="shared" si="299"/>
        <v/>
      </c>
      <c r="FA265" s="238" t="str">
        <f t="shared" si="300"/>
        <v/>
      </c>
      <c r="FC265" s="238" t="str">
        <f t="shared" si="301"/>
        <v/>
      </c>
      <c r="FE265" s="238" t="str">
        <f t="shared" si="302"/>
        <v/>
      </c>
      <c r="FG265" s="238" t="str">
        <f t="shared" si="303"/>
        <v/>
      </c>
    </row>
    <row r="266" spans="5:163" x14ac:dyDescent="0.25">
      <c r="E266" s="238" t="str">
        <f t="shared" si="228"/>
        <v/>
      </c>
      <c r="G266" s="238" t="str">
        <f t="shared" si="228"/>
        <v/>
      </c>
      <c r="I266" s="238" t="str">
        <f t="shared" si="229"/>
        <v/>
      </c>
      <c r="K266" s="238" t="str">
        <f t="shared" si="230"/>
        <v/>
      </c>
      <c r="M266" s="238" t="str">
        <f t="shared" si="231"/>
        <v/>
      </c>
      <c r="O266" s="238" t="str">
        <f t="shared" si="232"/>
        <v/>
      </c>
      <c r="Q266" s="238" t="str">
        <f t="shared" si="233"/>
        <v/>
      </c>
      <c r="S266" s="238" t="str">
        <f t="shared" si="234"/>
        <v/>
      </c>
      <c r="U266" s="238" t="str">
        <f t="shared" si="235"/>
        <v/>
      </c>
      <c r="W266" s="238" t="str">
        <f t="shared" si="236"/>
        <v/>
      </c>
      <c r="Y266" s="238" t="str">
        <f t="shared" si="237"/>
        <v/>
      </c>
      <c r="AA266" s="238" t="str">
        <f t="shared" si="238"/>
        <v/>
      </c>
      <c r="AC266" s="238" t="str">
        <f t="shared" si="239"/>
        <v/>
      </c>
      <c r="AE266" s="238" t="str">
        <f t="shared" si="240"/>
        <v/>
      </c>
      <c r="AG266" s="238" t="str">
        <f t="shared" si="241"/>
        <v/>
      </c>
      <c r="AI266" s="238" t="str">
        <f t="shared" si="242"/>
        <v/>
      </c>
      <c r="AK266" s="238" t="str">
        <f t="shared" si="243"/>
        <v/>
      </c>
      <c r="AM266" s="238" t="str">
        <f t="shared" si="244"/>
        <v/>
      </c>
      <c r="AO266" s="238" t="str">
        <f t="shared" si="245"/>
        <v/>
      </c>
      <c r="AQ266" s="238" t="str">
        <f t="shared" si="246"/>
        <v/>
      </c>
      <c r="AS266" s="238" t="str">
        <f t="shared" si="247"/>
        <v/>
      </c>
      <c r="AU266" s="238" t="str">
        <f t="shared" si="247"/>
        <v/>
      </c>
      <c r="AW266" s="238" t="str">
        <f t="shared" si="248"/>
        <v/>
      </c>
      <c r="AY266" s="238" t="str">
        <f t="shared" si="249"/>
        <v/>
      </c>
      <c r="BA266" s="238" t="str">
        <f t="shared" si="250"/>
        <v/>
      </c>
      <c r="BC266" s="238" t="str">
        <f t="shared" si="251"/>
        <v/>
      </c>
      <c r="BE266" s="238" t="str">
        <f t="shared" si="252"/>
        <v/>
      </c>
      <c r="BG266" s="238" t="str">
        <f t="shared" si="253"/>
        <v/>
      </c>
      <c r="BI266" s="238" t="str">
        <f t="shared" si="254"/>
        <v/>
      </c>
      <c r="BK266" s="238" t="str">
        <f t="shared" si="255"/>
        <v/>
      </c>
      <c r="BM266" s="238" t="str">
        <f t="shared" si="256"/>
        <v/>
      </c>
      <c r="BO266" s="238" t="str">
        <f t="shared" si="257"/>
        <v/>
      </c>
      <c r="BQ266" s="238" t="str">
        <f t="shared" si="258"/>
        <v/>
      </c>
      <c r="BS266" s="238" t="str">
        <f t="shared" si="259"/>
        <v/>
      </c>
      <c r="BU266" s="238" t="str">
        <f t="shared" si="260"/>
        <v/>
      </c>
      <c r="BW266" s="238" t="str">
        <f t="shared" si="261"/>
        <v/>
      </c>
      <c r="BY266" s="238" t="str">
        <f t="shared" si="262"/>
        <v/>
      </c>
      <c r="CA266" s="238" t="str">
        <f t="shared" si="263"/>
        <v/>
      </c>
      <c r="CC266" s="238" t="str">
        <f t="shared" si="264"/>
        <v/>
      </c>
      <c r="CE266" s="238" t="str">
        <f t="shared" si="265"/>
        <v/>
      </c>
      <c r="CG266" s="238" t="str">
        <f t="shared" si="266"/>
        <v/>
      </c>
      <c r="CI266" s="238" t="str">
        <f t="shared" si="266"/>
        <v/>
      </c>
      <c r="CK266" s="238" t="str">
        <f t="shared" si="267"/>
        <v/>
      </c>
      <c r="CM266" s="238" t="str">
        <f t="shared" si="268"/>
        <v/>
      </c>
      <c r="CO266" s="238" t="str">
        <f t="shared" si="269"/>
        <v/>
      </c>
      <c r="CQ266" s="238" t="str">
        <f t="shared" si="270"/>
        <v/>
      </c>
      <c r="CS266" s="238" t="str">
        <f t="shared" si="271"/>
        <v/>
      </c>
      <c r="CU266" s="238" t="str">
        <f t="shared" si="272"/>
        <v/>
      </c>
      <c r="CW266" s="238" t="str">
        <f t="shared" si="273"/>
        <v/>
      </c>
      <c r="CY266" s="238" t="str">
        <f t="shared" si="274"/>
        <v/>
      </c>
      <c r="DA266" s="238" t="str">
        <f t="shared" si="275"/>
        <v/>
      </c>
      <c r="DC266" s="238" t="str">
        <f t="shared" si="276"/>
        <v/>
      </c>
      <c r="DE266" s="238" t="str">
        <f t="shared" si="277"/>
        <v/>
      </c>
      <c r="DG266" s="238" t="str">
        <f t="shared" si="278"/>
        <v/>
      </c>
      <c r="DI266" s="238" t="str">
        <f t="shared" si="279"/>
        <v/>
      </c>
      <c r="DK266" s="238" t="str">
        <f t="shared" si="280"/>
        <v/>
      </c>
      <c r="DM266" s="238" t="str">
        <f t="shared" si="281"/>
        <v/>
      </c>
      <c r="DO266" s="238" t="str">
        <f t="shared" si="282"/>
        <v/>
      </c>
      <c r="DQ266" s="238" t="str">
        <f t="shared" si="283"/>
        <v/>
      </c>
      <c r="DS266" s="238" t="str">
        <f t="shared" si="284"/>
        <v/>
      </c>
      <c r="DU266" s="238" t="str">
        <f t="shared" si="285"/>
        <v/>
      </c>
      <c r="DW266" s="238" t="str">
        <f t="shared" si="285"/>
        <v/>
      </c>
      <c r="DY266" s="238" t="str">
        <f t="shared" si="286"/>
        <v/>
      </c>
      <c r="EA266" s="238" t="str">
        <f t="shared" si="287"/>
        <v/>
      </c>
      <c r="EC266" s="238" t="str">
        <f t="shared" si="288"/>
        <v/>
      </c>
      <c r="EE266" s="238" t="str">
        <f t="shared" si="289"/>
        <v/>
      </c>
      <c r="EG266" s="238" t="str">
        <f t="shared" si="290"/>
        <v/>
      </c>
      <c r="EI266" s="238" t="str">
        <f t="shared" si="291"/>
        <v/>
      </c>
      <c r="EK266" s="238" t="str">
        <f t="shared" si="292"/>
        <v/>
      </c>
      <c r="EM266" s="238" t="str">
        <f t="shared" si="293"/>
        <v/>
      </c>
      <c r="EO266" s="238" t="str">
        <f t="shared" si="294"/>
        <v/>
      </c>
      <c r="EQ266" s="238" t="str">
        <f t="shared" si="295"/>
        <v/>
      </c>
      <c r="ES266" s="238" t="str">
        <f t="shared" si="296"/>
        <v/>
      </c>
      <c r="EU266" s="238" t="str">
        <f t="shared" si="297"/>
        <v/>
      </c>
      <c r="EW266" s="238" t="str">
        <f t="shared" si="298"/>
        <v/>
      </c>
      <c r="EY266" s="238" t="str">
        <f t="shared" si="299"/>
        <v/>
      </c>
      <c r="FA266" s="238" t="str">
        <f t="shared" si="300"/>
        <v/>
      </c>
      <c r="FC266" s="238" t="str">
        <f t="shared" si="301"/>
        <v/>
      </c>
      <c r="FE266" s="238" t="str">
        <f t="shared" si="302"/>
        <v/>
      </c>
      <c r="FG266" s="238" t="str">
        <f t="shared" si="303"/>
        <v/>
      </c>
    </row>
    <row r="267" spans="5:163" x14ac:dyDescent="0.25">
      <c r="E267" s="238" t="str">
        <f t="shared" si="228"/>
        <v/>
      </c>
      <c r="G267" s="238" t="str">
        <f t="shared" si="228"/>
        <v/>
      </c>
      <c r="I267" s="238" t="str">
        <f t="shared" si="229"/>
        <v/>
      </c>
      <c r="K267" s="238" t="str">
        <f t="shared" si="230"/>
        <v/>
      </c>
      <c r="M267" s="238" t="str">
        <f t="shared" si="231"/>
        <v/>
      </c>
      <c r="O267" s="238" t="str">
        <f t="shared" si="232"/>
        <v/>
      </c>
      <c r="Q267" s="238" t="str">
        <f t="shared" si="233"/>
        <v/>
      </c>
      <c r="S267" s="238" t="str">
        <f t="shared" si="234"/>
        <v/>
      </c>
      <c r="U267" s="238" t="str">
        <f t="shared" si="235"/>
        <v/>
      </c>
      <c r="W267" s="238" t="str">
        <f t="shared" si="236"/>
        <v/>
      </c>
      <c r="Y267" s="238" t="str">
        <f t="shared" si="237"/>
        <v/>
      </c>
      <c r="AA267" s="238" t="str">
        <f t="shared" si="238"/>
        <v/>
      </c>
      <c r="AC267" s="238" t="str">
        <f t="shared" si="239"/>
        <v/>
      </c>
      <c r="AE267" s="238" t="str">
        <f t="shared" si="240"/>
        <v/>
      </c>
      <c r="AG267" s="238" t="str">
        <f t="shared" si="241"/>
        <v/>
      </c>
      <c r="AI267" s="238" t="str">
        <f t="shared" si="242"/>
        <v/>
      </c>
      <c r="AK267" s="238" t="str">
        <f t="shared" si="243"/>
        <v/>
      </c>
      <c r="AM267" s="238" t="str">
        <f t="shared" si="244"/>
        <v/>
      </c>
      <c r="AO267" s="238" t="str">
        <f t="shared" si="245"/>
        <v/>
      </c>
      <c r="AQ267" s="238" t="str">
        <f t="shared" si="246"/>
        <v/>
      </c>
      <c r="AS267" s="238" t="str">
        <f t="shared" si="247"/>
        <v/>
      </c>
      <c r="AU267" s="238" t="str">
        <f t="shared" si="247"/>
        <v/>
      </c>
      <c r="AW267" s="238" t="str">
        <f t="shared" si="248"/>
        <v/>
      </c>
      <c r="AY267" s="238" t="str">
        <f t="shared" si="249"/>
        <v/>
      </c>
      <c r="BA267" s="238" t="str">
        <f t="shared" si="250"/>
        <v/>
      </c>
      <c r="BC267" s="238" t="str">
        <f t="shared" si="251"/>
        <v/>
      </c>
      <c r="BE267" s="238" t="str">
        <f t="shared" si="252"/>
        <v/>
      </c>
      <c r="BG267" s="238" t="str">
        <f t="shared" si="253"/>
        <v/>
      </c>
      <c r="BI267" s="238" t="str">
        <f t="shared" si="254"/>
        <v/>
      </c>
      <c r="BK267" s="238" t="str">
        <f t="shared" si="255"/>
        <v/>
      </c>
      <c r="BM267" s="238" t="str">
        <f t="shared" si="256"/>
        <v/>
      </c>
      <c r="BO267" s="238" t="str">
        <f t="shared" si="257"/>
        <v/>
      </c>
      <c r="BQ267" s="238" t="str">
        <f t="shared" si="258"/>
        <v/>
      </c>
      <c r="BS267" s="238" t="str">
        <f t="shared" si="259"/>
        <v/>
      </c>
      <c r="BU267" s="238" t="str">
        <f t="shared" si="260"/>
        <v/>
      </c>
      <c r="BW267" s="238" t="str">
        <f t="shared" si="261"/>
        <v/>
      </c>
      <c r="BY267" s="238" t="str">
        <f t="shared" si="262"/>
        <v/>
      </c>
      <c r="CA267" s="238" t="str">
        <f t="shared" si="263"/>
        <v/>
      </c>
      <c r="CC267" s="238" t="str">
        <f t="shared" si="264"/>
        <v/>
      </c>
      <c r="CE267" s="238" t="str">
        <f t="shared" si="265"/>
        <v/>
      </c>
      <c r="CG267" s="238" t="str">
        <f t="shared" si="266"/>
        <v/>
      </c>
      <c r="CI267" s="238" t="str">
        <f t="shared" si="266"/>
        <v/>
      </c>
      <c r="CK267" s="238" t="str">
        <f t="shared" si="267"/>
        <v/>
      </c>
      <c r="CM267" s="238" t="str">
        <f t="shared" si="268"/>
        <v/>
      </c>
      <c r="CO267" s="238" t="str">
        <f t="shared" si="269"/>
        <v/>
      </c>
      <c r="CQ267" s="238" t="str">
        <f t="shared" si="270"/>
        <v/>
      </c>
      <c r="CS267" s="238" t="str">
        <f t="shared" si="271"/>
        <v/>
      </c>
      <c r="CU267" s="238" t="str">
        <f t="shared" si="272"/>
        <v/>
      </c>
      <c r="CW267" s="238" t="str">
        <f t="shared" si="273"/>
        <v/>
      </c>
      <c r="CY267" s="238" t="str">
        <f t="shared" si="274"/>
        <v/>
      </c>
      <c r="DA267" s="238" t="str">
        <f t="shared" si="275"/>
        <v/>
      </c>
      <c r="DC267" s="238" t="str">
        <f t="shared" si="276"/>
        <v/>
      </c>
      <c r="DE267" s="238" t="str">
        <f t="shared" si="277"/>
        <v/>
      </c>
      <c r="DG267" s="238" t="str">
        <f t="shared" si="278"/>
        <v/>
      </c>
      <c r="DI267" s="238" t="str">
        <f t="shared" si="279"/>
        <v/>
      </c>
      <c r="DK267" s="238" t="str">
        <f t="shared" si="280"/>
        <v/>
      </c>
      <c r="DM267" s="238" t="str">
        <f t="shared" si="281"/>
        <v/>
      </c>
      <c r="DO267" s="238" t="str">
        <f t="shared" si="282"/>
        <v/>
      </c>
      <c r="DQ267" s="238" t="str">
        <f t="shared" si="283"/>
        <v/>
      </c>
      <c r="DS267" s="238" t="str">
        <f t="shared" si="284"/>
        <v/>
      </c>
      <c r="DU267" s="238" t="str">
        <f t="shared" si="285"/>
        <v/>
      </c>
      <c r="DW267" s="238" t="str">
        <f t="shared" si="285"/>
        <v/>
      </c>
      <c r="DY267" s="238" t="str">
        <f t="shared" si="286"/>
        <v/>
      </c>
      <c r="EA267" s="238" t="str">
        <f t="shared" si="287"/>
        <v/>
      </c>
      <c r="EC267" s="238" t="str">
        <f t="shared" si="288"/>
        <v/>
      </c>
      <c r="EE267" s="238" t="str">
        <f t="shared" si="289"/>
        <v/>
      </c>
      <c r="EG267" s="238" t="str">
        <f t="shared" si="290"/>
        <v/>
      </c>
      <c r="EI267" s="238" t="str">
        <f t="shared" si="291"/>
        <v/>
      </c>
      <c r="EK267" s="238" t="str">
        <f t="shared" si="292"/>
        <v/>
      </c>
      <c r="EM267" s="238" t="str">
        <f t="shared" si="293"/>
        <v/>
      </c>
      <c r="EO267" s="238" t="str">
        <f t="shared" si="294"/>
        <v/>
      </c>
      <c r="EQ267" s="238" t="str">
        <f t="shared" si="295"/>
        <v/>
      </c>
      <c r="ES267" s="238" t="str">
        <f t="shared" si="296"/>
        <v/>
      </c>
      <c r="EU267" s="238" t="str">
        <f t="shared" si="297"/>
        <v/>
      </c>
      <c r="EW267" s="238" t="str">
        <f t="shared" si="298"/>
        <v/>
      </c>
      <c r="EY267" s="238" t="str">
        <f t="shared" si="299"/>
        <v/>
      </c>
      <c r="FA267" s="238" t="str">
        <f t="shared" si="300"/>
        <v/>
      </c>
      <c r="FC267" s="238" t="str">
        <f t="shared" si="301"/>
        <v/>
      </c>
      <c r="FE267" s="238" t="str">
        <f t="shared" si="302"/>
        <v/>
      </c>
      <c r="FG267" s="238" t="str">
        <f t="shared" si="303"/>
        <v/>
      </c>
    </row>
    <row r="268" spans="5:163" x14ac:dyDescent="0.25">
      <c r="E268" s="238" t="str">
        <f t="shared" si="228"/>
        <v/>
      </c>
      <c r="G268" s="238" t="str">
        <f t="shared" si="228"/>
        <v/>
      </c>
      <c r="I268" s="238" t="str">
        <f t="shared" si="229"/>
        <v/>
      </c>
      <c r="K268" s="238" t="str">
        <f t="shared" si="230"/>
        <v/>
      </c>
      <c r="M268" s="238" t="str">
        <f t="shared" si="231"/>
        <v/>
      </c>
      <c r="O268" s="238" t="str">
        <f t="shared" si="232"/>
        <v/>
      </c>
      <c r="Q268" s="238" t="str">
        <f t="shared" si="233"/>
        <v/>
      </c>
      <c r="S268" s="238" t="str">
        <f t="shared" si="234"/>
        <v/>
      </c>
      <c r="U268" s="238" t="str">
        <f t="shared" si="235"/>
        <v/>
      </c>
      <c r="W268" s="238" t="str">
        <f t="shared" si="236"/>
        <v/>
      </c>
      <c r="Y268" s="238" t="str">
        <f t="shared" si="237"/>
        <v/>
      </c>
      <c r="AA268" s="238" t="str">
        <f t="shared" si="238"/>
        <v/>
      </c>
      <c r="AC268" s="238" t="str">
        <f t="shared" si="239"/>
        <v/>
      </c>
      <c r="AE268" s="238" t="str">
        <f t="shared" si="240"/>
        <v/>
      </c>
      <c r="AG268" s="238" t="str">
        <f t="shared" si="241"/>
        <v/>
      </c>
      <c r="AI268" s="238" t="str">
        <f t="shared" si="242"/>
        <v/>
      </c>
      <c r="AK268" s="238" t="str">
        <f t="shared" si="243"/>
        <v/>
      </c>
      <c r="AM268" s="238" t="str">
        <f t="shared" si="244"/>
        <v/>
      </c>
      <c r="AO268" s="238" t="str">
        <f t="shared" si="245"/>
        <v/>
      </c>
      <c r="AQ268" s="238" t="str">
        <f t="shared" si="246"/>
        <v/>
      </c>
      <c r="AS268" s="238" t="str">
        <f t="shared" si="247"/>
        <v/>
      </c>
      <c r="AU268" s="238" t="str">
        <f t="shared" si="247"/>
        <v/>
      </c>
      <c r="AW268" s="238" t="str">
        <f t="shared" si="248"/>
        <v/>
      </c>
      <c r="AY268" s="238" t="str">
        <f t="shared" si="249"/>
        <v/>
      </c>
      <c r="BA268" s="238" t="str">
        <f t="shared" si="250"/>
        <v/>
      </c>
      <c r="BC268" s="238" t="str">
        <f t="shared" si="251"/>
        <v/>
      </c>
      <c r="BE268" s="238" t="str">
        <f t="shared" si="252"/>
        <v/>
      </c>
      <c r="BG268" s="238" t="str">
        <f t="shared" si="253"/>
        <v/>
      </c>
      <c r="BI268" s="238" t="str">
        <f t="shared" si="254"/>
        <v/>
      </c>
      <c r="BK268" s="238" t="str">
        <f t="shared" si="255"/>
        <v/>
      </c>
      <c r="BM268" s="238" t="str">
        <f t="shared" si="256"/>
        <v/>
      </c>
      <c r="BO268" s="238" t="str">
        <f t="shared" si="257"/>
        <v/>
      </c>
      <c r="BQ268" s="238" t="str">
        <f t="shared" si="258"/>
        <v/>
      </c>
      <c r="BS268" s="238" t="str">
        <f t="shared" si="259"/>
        <v/>
      </c>
      <c r="BU268" s="238" t="str">
        <f t="shared" si="260"/>
        <v/>
      </c>
      <c r="BW268" s="238" t="str">
        <f t="shared" si="261"/>
        <v/>
      </c>
      <c r="BY268" s="238" t="str">
        <f t="shared" si="262"/>
        <v/>
      </c>
      <c r="CA268" s="238" t="str">
        <f t="shared" si="263"/>
        <v/>
      </c>
      <c r="CC268" s="238" t="str">
        <f t="shared" si="264"/>
        <v/>
      </c>
      <c r="CE268" s="238" t="str">
        <f t="shared" si="265"/>
        <v/>
      </c>
      <c r="CG268" s="238" t="str">
        <f t="shared" si="266"/>
        <v/>
      </c>
      <c r="CI268" s="238" t="str">
        <f t="shared" si="266"/>
        <v/>
      </c>
      <c r="CK268" s="238" t="str">
        <f t="shared" si="267"/>
        <v/>
      </c>
      <c r="CM268" s="238" t="str">
        <f t="shared" si="268"/>
        <v/>
      </c>
      <c r="CO268" s="238" t="str">
        <f t="shared" si="269"/>
        <v/>
      </c>
      <c r="CQ268" s="238" t="str">
        <f t="shared" si="270"/>
        <v/>
      </c>
      <c r="CS268" s="238" t="str">
        <f t="shared" si="271"/>
        <v/>
      </c>
      <c r="CU268" s="238" t="str">
        <f t="shared" si="272"/>
        <v/>
      </c>
      <c r="CW268" s="238" t="str">
        <f t="shared" si="273"/>
        <v/>
      </c>
      <c r="CY268" s="238" t="str">
        <f t="shared" si="274"/>
        <v/>
      </c>
      <c r="DA268" s="238" t="str">
        <f t="shared" si="275"/>
        <v/>
      </c>
      <c r="DC268" s="238" t="str">
        <f t="shared" si="276"/>
        <v/>
      </c>
      <c r="DE268" s="238" t="str">
        <f t="shared" si="277"/>
        <v/>
      </c>
      <c r="DG268" s="238" t="str">
        <f t="shared" si="278"/>
        <v/>
      </c>
      <c r="DI268" s="238" t="str">
        <f t="shared" si="279"/>
        <v/>
      </c>
      <c r="DK268" s="238" t="str">
        <f t="shared" si="280"/>
        <v/>
      </c>
      <c r="DM268" s="238" t="str">
        <f t="shared" si="281"/>
        <v/>
      </c>
      <c r="DO268" s="238" t="str">
        <f t="shared" si="282"/>
        <v/>
      </c>
      <c r="DQ268" s="238" t="str">
        <f t="shared" si="283"/>
        <v/>
      </c>
      <c r="DS268" s="238" t="str">
        <f t="shared" si="284"/>
        <v/>
      </c>
      <c r="DU268" s="238" t="str">
        <f t="shared" si="285"/>
        <v/>
      </c>
      <c r="DW268" s="238" t="str">
        <f t="shared" si="285"/>
        <v/>
      </c>
      <c r="DY268" s="238" t="str">
        <f t="shared" si="286"/>
        <v/>
      </c>
      <c r="EA268" s="238" t="str">
        <f t="shared" si="287"/>
        <v/>
      </c>
      <c r="EC268" s="238" t="str">
        <f t="shared" si="288"/>
        <v/>
      </c>
      <c r="EE268" s="238" t="str">
        <f t="shared" si="289"/>
        <v/>
      </c>
      <c r="EG268" s="238" t="str">
        <f t="shared" si="290"/>
        <v/>
      </c>
      <c r="EI268" s="238" t="str">
        <f t="shared" si="291"/>
        <v/>
      </c>
      <c r="EK268" s="238" t="str">
        <f t="shared" si="292"/>
        <v/>
      </c>
      <c r="EM268" s="238" t="str">
        <f t="shared" si="293"/>
        <v/>
      </c>
      <c r="EO268" s="238" t="str">
        <f t="shared" si="294"/>
        <v/>
      </c>
      <c r="EQ268" s="238" t="str">
        <f t="shared" si="295"/>
        <v/>
      </c>
      <c r="ES268" s="238" t="str">
        <f t="shared" si="296"/>
        <v/>
      </c>
      <c r="EU268" s="238" t="str">
        <f t="shared" si="297"/>
        <v/>
      </c>
      <c r="EW268" s="238" t="str">
        <f t="shared" si="298"/>
        <v/>
      </c>
      <c r="EY268" s="238" t="str">
        <f t="shared" si="299"/>
        <v/>
      </c>
      <c r="FA268" s="238" t="str">
        <f t="shared" si="300"/>
        <v/>
      </c>
      <c r="FC268" s="238" t="str">
        <f t="shared" si="301"/>
        <v/>
      </c>
      <c r="FE268" s="238" t="str">
        <f t="shared" si="302"/>
        <v/>
      </c>
      <c r="FG268" s="238" t="str">
        <f t="shared" si="303"/>
        <v/>
      </c>
    </row>
    <row r="269" spans="5:163" x14ac:dyDescent="0.25">
      <c r="E269" s="238" t="str">
        <f t="shared" ref="E269:G300" si="304">IF(OR($B269=0,D269=0),"",D269/$B269)</f>
        <v/>
      </c>
      <c r="G269" s="238" t="str">
        <f t="shared" si="304"/>
        <v/>
      </c>
      <c r="I269" s="238" t="str">
        <f t="shared" ref="I269:I300" si="305">IF(OR($B269=0,H269=0),"",H269/$B269)</f>
        <v/>
      </c>
      <c r="K269" s="238" t="str">
        <f t="shared" ref="K269:K300" si="306">IF(OR($B269=0,J269=0),"",J269/$B269)</f>
        <v/>
      </c>
      <c r="M269" s="238" t="str">
        <f t="shared" ref="M269:M300" si="307">IF(OR($B269=0,L269=0),"",L269/$B269)</f>
        <v/>
      </c>
      <c r="O269" s="238" t="str">
        <f t="shared" ref="O269:O300" si="308">IF(OR($B269=0,N269=0),"",N269/$B269)</f>
        <v/>
      </c>
      <c r="Q269" s="238" t="str">
        <f t="shared" ref="Q269:Q300" si="309">IF(OR($B269=0,P269=0),"",P269/$B269)</f>
        <v/>
      </c>
      <c r="S269" s="238" t="str">
        <f t="shared" ref="S269:S300" si="310">IF(OR($B269=0,R269=0),"",R269/$B269)</f>
        <v/>
      </c>
      <c r="U269" s="238" t="str">
        <f t="shared" ref="U269:U300" si="311">IF(OR($B269=0,T269=0),"",T269/$B269)</f>
        <v/>
      </c>
      <c r="W269" s="238" t="str">
        <f t="shared" ref="W269:W300" si="312">IF(OR($B269=0,V269=0),"",V269/$B269)</f>
        <v/>
      </c>
      <c r="Y269" s="238" t="str">
        <f t="shared" ref="Y269:Y300" si="313">IF(OR($B269=0,X269=0),"",X269/$B269)</f>
        <v/>
      </c>
      <c r="AA269" s="238" t="str">
        <f t="shared" ref="AA269:AA300" si="314">IF(OR($B269=0,Z269=0),"",Z269/$B269)</f>
        <v/>
      </c>
      <c r="AC269" s="238" t="str">
        <f t="shared" ref="AC269:AC300" si="315">IF(OR($B269=0,AB269=0),"",AB269/$B269)</f>
        <v/>
      </c>
      <c r="AE269" s="238" t="str">
        <f t="shared" ref="AE269:AE300" si="316">IF(OR($B269=0,AD269=0),"",AD269/$B269)</f>
        <v/>
      </c>
      <c r="AG269" s="238" t="str">
        <f t="shared" ref="AG269:AG300" si="317">IF(OR($B269=0,AF269=0),"",AF269/$B269)</f>
        <v/>
      </c>
      <c r="AI269" s="238" t="str">
        <f t="shared" ref="AI269:AI300" si="318">IF(OR($B269=0,AH269=0),"",AH269/$B269)</f>
        <v/>
      </c>
      <c r="AK269" s="238" t="str">
        <f t="shared" ref="AK269:AK300" si="319">IF(OR($B269=0,AJ269=0),"",AJ269/$B269)</f>
        <v/>
      </c>
      <c r="AM269" s="238" t="str">
        <f t="shared" ref="AM269:AM300" si="320">IF(OR($B269=0,AL269=0),"",AL269/$B269)</f>
        <v/>
      </c>
      <c r="AO269" s="238" t="str">
        <f t="shared" ref="AO269:AO300" si="321">IF(OR($B269=0,AN269=0),"",AN269/$B269)</f>
        <v/>
      </c>
      <c r="AQ269" s="238" t="str">
        <f t="shared" ref="AQ269:AQ300" si="322">IF(OR($B269=0,AP269=0),"",AP269/$B269)</f>
        <v/>
      </c>
      <c r="AS269" s="238" t="str">
        <f t="shared" ref="AS269:AU300" si="323">IF(OR($B269=0,AR269=0),"",AR269/$B269)</f>
        <v/>
      </c>
      <c r="AU269" s="238" t="str">
        <f t="shared" si="323"/>
        <v/>
      </c>
      <c r="AW269" s="238" t="str">
        <f t="shared" ref="AW269:AW300" si="324">IF(OR($B269=0,AV269=0),"",AV269/$B269)</f>
        <v/>
      </c>
      <c r="AY269" s="238" t="str">
        <f t="shared" ref="AY269:AY300" si="325">IF(OR($B269=0,AX269=0),"",AX269/$B269)</f>
        <v/>
      </c>
      <c r="BA269" s="238" t="str">
        <f t="shared" ref="BA269:BA300" si="326">IF(OR($B269=0,AZ269=0),"",AZ269/$B269)</f>
        <v/>
      </c>
      <c r="BC269" s="238" t="str">
        <f t="shared" ref="BC269:BC300" si="327">IF(OR($B269=0,BB269=0),"",BB269/$B269)</f>
        <v/>
      </c>
      <c r="BE269" s="238" t="str">
        <f t="shared" ref="BE269:BE300" si="328">IF(OR($B269=0,BD269=0),"",BD269/$B269)</f>
        <v/>
      </c>
      <c r="BG269" s="238" t="str">
        <f t="shared" ref="BG269:BG300" si="329">IF(OR($B269=0,BF269=0),"",BF269/$B269)</f>
        <v/>
      </c>
      <c r="BI269" s="238" t="str">
        <f t="shared" ref="BI269:BI300" si="330">IF(OR($B269=0,BH269=0),"",BH269/$B269)</f>
        <v/>
      </c>
      <c r="BK269" s="238" t="str">
        <f t="shared" ref="BK269:BK300" si="331">IF(OR($B269=0,BJ269=0),"",BJ269/$B269)</f>
        <v/>
      </c>
      <c r="BM269" s="238" t="str">
        <f t="shared" ref="BM269:BM300" si="332">IF(OR($B269=0,BL269=0),"",BL269/$B269)</f>
        <v/>
      </c>
      <c r="BO269" s="238" t="str">
        <f t="shared" ref="BO269:BO300" si="333">IF(OR($B269=0,BN269=0),"",BN269/$B269)</f>
        <v/>
      </c>
      <c r="BQ269" s="238" t="str">
        <f t="shared" ref="BQ269:BQ300" si="334">IF(OR($B269=0,BP269=0),"",BP269/$B269)</f>
        <v/>
      </c>
      <c r="BS269" s="238" t="str">
        <f t="shared" ref="BS269:BS300" si="335">IF(OR($B269=0,BR269=0),"",BR269/$B269)</f>
        <v/>
      </c>
      <c r="BU269" s="238" t="str">
        <f t="shared" ref="BU269:BU300" si="336">IF(OR($B269=0,BT269=0),"",BT269/$B269)</f>
        <v/>
      </c>
      <c r="BW269" s="238" t="str">
        <f t="shared" ref="BW269:BW300" si="337">IF(OR($B269=0,BV269=0),"",BV269/$B269)</f>
        <v/>
      </c>
      <c r="BY269" s="238" t="str">
        <f t="shared" ref="BY269:BY300" si="338">IF(OR($B269=0,BX269=0),"",BX269/$B269)</f>
        <v/>
      </c>
      <c r="CA269" s="238" t="str">
        <f t="shared" ref="CA269:CA300" si="339">IF(OR($B269=0,BZ269=0),"",BZ269/$B269)</f>
        <v/>
      </c>
      <c r="CC269" s="238" t="str">
        <f t="shared" ref="CC269:CC300" si="340">IF(OR($B269=0,CB269=0),"",CB269/$B269)</f>
        <v/>
      </c>
      <c r="CE269" s="238" t="str">
        <f t="shared" ref="CE269:CE300" si="341">IF(OR($B269=0,CD269=0),"",CD269/$B269)</f>
        <v/>
      </c>
      <c r="CG269" s="238" t="str">
        <f t="shared" ref="CG269:CI300" si="342">IF(OR($B269=0,CF269=0),"",CF269/$B269)</f>
        <v/>
      </c>
      <c r="CI269" s="238" t="str">
        <f t="shared" si="342"/>
        <v/>
      </c>
      <c r="CK269" s="238" t="str">
        <f t="shared" ref="CK269:CK300" si="343">IF(OR($B269=0,CJ269=0),"",CJ269/$B269)</f>
        <v/>
      </c>
      <c r="CM269" s="238" t="str">
        <f t="shared" ref="CM269:CM300" si="344">IF(OR($B269=0,CL269=0),"",CL269/$B269)</f>
        <v/>
      </c>
      <c r="CO269" s="238" t="str">
        <f t="shared" ref="CO269:CO300" si="345">IF(OR($B269=0,CN269=0),"",CN269/$B269)</f>
        <v/>
      </c>
      <c r="CQ269" s="238" t="str">
        <f t="shared" ref="CQ269:CQ300" si="346">IF(OR($B269=0,CP269=0),"",CP269/$B269)</f>
        <v/>
      </c>
      <c r="CS269" s="238" t="str">
        <f t="shared" ref="CS269:CS300" si="347">IF(OR($B269=0,CR269=0),"",CR269/$B269)</f>
        <v/>
      </c>
      <c r="CU269" s="238" t="str">
        <f t="shared" ref="CU269:CU300" si="348">IF(OR($B269=0,CT269=0),"",CT269/$B269)</f>
        <v/>
      </c>
      <c r="CW269" s="238" t="str">
        <f t="shared" ref="CW269:CW300" si="349">IF(OR($B269=0,CV269=0),"",CV269/$B269)</f>
        <v/>
      </c>
      <c r="CY269" s="238" t="str">
        <f t="shared" ref="CY269:CY300" si="350">IF(OR($B269=0,CX269=0),"",CX269/$B269)</f>
        <v/>
      </c>
      <c r="DA269" s="238" t="str">
        <f t="shared" ref="DA269:DA300" si="351">IF(OR($B269=0,CZ269=0),"",CZ269/$B269)</f>
        <v/>
      </c>
      <c r="DC269" s="238" t="str">
        <f t="shared" ref="DC269:DC300" si="352">IF(OR($B269=0,DB269=0),"",DB269/$B269)</f>
        <v/>
      </c>
      <c r="DE269" s="238" t="str">
        <f t="shared" ref="DE269:DE300" si="353">IF(OR($B269=0,DD269=0),"",DD269/$B269)</f>
        <v/>
      </c>
      <c r="DG269" s="238" t="str">
        <f t="shared" ref="DG269:DG300" si="354">IF(OR($B269=0,DF269=0),"",DF269/$B269)</f>
        <v/>
      </c>
      <c r="DI269" s="238" t="str">
        <f t="shared" ref="DI269:DI300" si="355">IF(OR($B269=0,DH269=0),"",DH269/$B269)</f>
        <v/>
      </c>
      <c r="DK269" s="238" t="str">
        <f t="shared" ref="DK269:DK300" si="356">IF(OR($B269=0,DJ269=0),"",DJ269/$B269)</f>
        <v/>
      </c>
      <c r="DM269" s="238" t="str">
        <f t="shared" ref="DM269:DM300" si="357">IF(OR($B269=0,DL269=0),"",DL269/$B269)</f>
        <v/>
      </c>
      <c r="DO269" s="238" t="str">
        <f t="shared" ref="DO269:DO300" si="358">IF(OR($B269=0,DN269=0),"",DN269/$B269)</f>
        <v/>
      </c>
      <c r="DQ269" s="238" t="str">
        <f t="shared" ref="DQ269:DQ300" si="359">IF(OR($B269=0,DP269=0),"",DP269/$B269)</f>
        <v/>
      </c>
      <c r="DS269" s="238" t="str">
        <f t="shared" ref="DS269:DS300" si="360">IF(OR($B269=0,DR269=0),"",DR269/$B269)</f>
        <v/>
      </c>
      <c r="DU269" s="238" t="str">
        <f t="shared" ref="DU269:DW300" si="361">IF(OR($B269=0,DT269=0),"",DT269/$B269)</f>
        <v/>
      </c>
      <c r="DW269" s="238" t="str">
        <f t="shared" si="361"/>
        <v/>
      </c>
      <c r="DY269" s="238" t="str">
        <f t="shared" ref="DY269:DY300" si="362">IF(OR($B269=0,DX269=0),"",DX269/$B269)</f>
        <v/>
      </c>
      <c r="EA269" s="238" t="str">
        <f t="shared" ref="EA269:EA300" si="363">IF(OR($B269=0,DZ269=0),"",DZ269/$B269)</f>
        <v/>
      </c>
      <c r="EC269" s="238" t="str">
        <f t="shared" ref="EC269:EC300" si="364">IF(OR($B269=0,EB269=0),"",EB269/$B269)</f>
        <v/>
      </c>
      <c r="EE269" s="238" t="str">
        <f t="shared" ref="EE269:EE300" si="365">IF(OR($B269=0,ED269=0),"",ED269/$B269)</f>
        <v/>
      </c>
      <c r="EG269" s="238" t="str">
        <f t="shared" ref="EG269:EG300" si="366">IF(OR($B269=0,EF269=0),"",EF269/$B269)</f>
        <v/>
      </c>
      <c r="EI269" s="238" t="str">
        <f t="shared" ref="EI269:EI300" si="367">IF(OR($B269=0,EH269=0),"",EH269/$B269)</f>
        <v/>
      </c>
      <c r="EK269" s="238" t="str">
        <f t="shared" ref="EK269:EK300" si="368">IF(OR($B269=0,EJ269=0),"",EJ269/$B269)</f>
        <v/>
      </c>
      <c r="EM269" s="238" t="str">
        <f t="shared" ref="EM269:EM300" si="369">IF(OR($B269=0,EL269=0),"",EL269/$B269)</f>
        <v/>
      </c>
      <c r="EO269" s="238" t="str">
        <f t="shared" ref="EO269:EO300" si="370">IF(OR($B269=0,EN269=0),"",EN269/$B269)</f>
        <v/>
      </c>
      <c r="EQ269" s="238" t="str">
        <f t="shared" ref="EQ269:EQ300" si="371">IF(OR($B269=0,EP269=0),"",EP269/$B269)</f>
        <v/>
      </c>
      <c r="ES269" s="238" t="str">
        <f t="shared" ref="ES269:ES300" si="372">IF(OR($B269=0,ER269=0),"",ER269/$B269)</f>
        <v/>
      </c>
      <c r="EU269" s="238" t="str">
        <f t="shared" ref="EU269:EU300" si="373">IF(OR($B269=0,ET269=0),"",ET269/$B269)</f>
        <v/>
      </c>
      <c r="EW269" s="238" t="str">
        <f t="shared" ref="EW269:EW300" si="374">IF(OR($B269=0,EV269=0),"",EV269/$B269)</f>
        <v/>
      </c>
      <c r="EY269" s="238" t="str">
        <f t="shared" ref="EY269:EY300" si="375">IF(OR($B269=0,EX269=0),"",EX269/$B269)</f>
        <v/>
      </c>
      <c r="FA269" s="238" t="str">
        <f t="shared" ref="FA269:FA300" si="376">IF(OR($B269=0,EZ269=0),"",EZ269/$B269)</f>
        <v/>
      </c>
      <c r="FC269" s="238" t="str">
        <f t="shared" ref="FC269:FC300" si="377">IF(OR($B269=0,FB269=0),"",FB269/$B269)</f>
        <v/>
      </c>
      <c r="FE269" s="238" t="str">
        <f t="shared" ref="FE269:FE300" si="378">IF(OR($B269=0,FD269=0),"",FD269/$B269)</f>
        <v/>
      </c>
      <c r="FG269" s="238" t="str">
        <f t="shared" ref="FG269:FG300" si="379">IF(OR($B269=0,FF269=0),"",FF269/$B269)</f>
        <v/>
      </c>
    </row>
    <row r="270" spans="5:163" x14ac:dyDescent="0.25">
      <c r="E270" s="238" t="str">
        <f t="shared" si="304"/>
        <v/>
      </c>
      <c r="G270" s="238" t="str">
        <f t="shared" si="304"/>
        <v/>
      </c>
      <c r="I270" s="238" t="str">
        <f t="shared" si="305"/>
        <v/>
      </c>
      <c r="K270" s="238" t="str">
        <f t="shared" si="306"/>
        <v/>
      </c>
      <c r="M270" s="238" t="str">
        <f t="shared" si="307"/>
        <v/>
      </c>
      <c r="O270" s="238" t="str">
        <f t="shared" si="308"/>
        <v/>
      </c>
      <c r="Q270" s="238" t="str">
        <f t="shared" si="309"/>
        <v/>
      </c>
      <c r="S270" s="238" t="str">
        <f t="shared" si="310"/>
        <v/>
      </c>
      <c r="U270" s="238" t="str">
        <f t="shared" si="311"/>
        <v/>
      </c>
      <c r="W270" s="238" t="str">
        <f t="shared" si="312"/>
        <v/>
      </c>
      <c r="Y270" s="238" t="str">
        <f t="shared" si="313"/>
        <v/>
      </c>
      <c r="AA270" s="238" t="str">
        <f t="shared" si="314"/>
        <v/>
      </c>
      <c r="AC270" s="238" t="str">
        <f t="shared" si="315"/>
        <v/>
      </c>
      <c r="AE270" s="238" t="str">
        <f t="shared" si="316"/>
        <v/>
      </c>
      <c r="AG270" s="238" t="str">
        <f t="shared" si="317"/>
        <v/>
      </c>
      <c r="AI270" s="238" t="str">
        <f t="shared" si="318"/>
        <v/>
      </c>
      <c r="AK270" s="238" t="str">
        <f t="shared" si="319"/>
        <v/>
      </c>
      <c r="AM270" s="238" t="str">
        <f t="shared" si="320"/>
        <v/>
      </c>
      <c r="AO270" s="238" t="str">
        <f t="shared" si="321"/>
        <v/>
      </c>
      <c r="AQ270" s="238" t="str">
        <f t="shared" si="322"/>
        <v/>
      </c>
      <c r="AS270" s="238" t="str">
        <f t="shared" si="323"/>
        <v/>
      </c>
      <c r="AU270" s="238" t="str">
        <f t="shared" si="323"/>
        <v/>
      </c>
      <c r="AW270" s="238" t="str">
        <f t="shared" si="324"/>
        <v/>
      </c>
      <c r="AY270" s="238" t="str">
        <f t="shared" si="325"/>
        <v/>
      </c>
      <c r="BA270" s="238" t="str">
        <f t="shared" si="326"/>
        <v/>
      </c>
      <c r="BC270" s="238" t="str">
        <f t="shared" si="327"/>
        <v/>
      </c>
      <c r="BE270" s="238" t="str">
        <f t="shared" si="328"/>
        <v/>
      </c>
      <c r="BG270" s="238" t="str">
        <f t="shared" si="329"/>
        <v/>
      </c>
      <c r="BI270" s="238" t="str">
        <f t="shared" si="330"/>
        <v/>
      </c>
      <c r="BK270" s="238" t="str">
        <f t="shared" si="331"/>
        <v/>
      </c>
      <c r="BM270" s="238" t="str">
        <f t="shared" si="332"/>
        <v/>
      </c>
      <c r="BO270" s="238" t="str">
        <f t="shared" si="333"/>
        <v/>
      </c>
      <c r="BQ270" s="238" t="str">
        <f t="shared" si="334"/>
        <v/>
      </c>
      <c r="BS270" s="238" t="str">
        <f t="shared" si="335"/>
        <v/>
      </c>
      <c r="BU270" s="238" t="str">
        <f t="shared" si="336"/>
        <v/>
      </c>
      <c r="BW270" s="238" t="str">
        <f t="shared" si="337"/>
        <v/>
      </c>
      <c r="BY270" s="238" t="str">
        <f t="shared" si="338"/>
        <v/>
      </c>
      <c r="CA270" s="238" t="str">
        <f t="shared" si="339"/>
        <v/>
      </c>
      <c r="CC270" s="238" t="str">
        <f t="shared" si="340"/>
        <v/>
      </c>
      <c r="CE270" s="238" t="str">
        <f t="shared" si="341"/>
        <v/>
      </c>
      <c r="CG270" s="238" t="str">
        <f t="shared" si="342"/>
        <v/>
      </c>
      <c r="CI270" s="238" t="str">
        <f t="shared" si="342"/>
        <v/>
      </c>
      <c r="CK270" s="238" t="str">
        <f t="shared" si="343"/>
        <v/>
      </c>
      <c r="CM270" s="238" t="str">
        <f t="shared" si="344"/>
        <v/>
      </c>
      <c r="CO270" s="238" t="str">
        <f t="shared" si="345"/>
        <v/>
      </c>
      <c r="CQ270" s="238" t="str">
        <f t="shared" si="346"/>
        <v/>
      </c>
      <c r="CS270" s="238" t="str">
        <f t="shared" si="347"/>
        <v/>
      </c>
      <c r="CU270" s="238" t="str">
        <f t="shared" si="348"/>
        <v/>
      </c>
      <c r="CW270" s="238" t="str">
        <f t="shared" si="349"/>
        <v/>
      </c>
      <c r="CY270" s="238" t="str">
        <f t="shared" si="350"/>
        <v/>
      </c>
      <c r="DA270" s="238" t="str">
        <f t="shared" si="351"/>
        <v/>
      </c>
      <c r="DC270" s="238" t="str">
        <f t="shared" si="352"/>
        <v/>
      </c>
      <c r="DE270" s="238" t="str">
        <f t="shared" si="353"/>
        <v/>
      </c>
      <c r="DG270" s="238" t="str">
        <f t="shared" si="354"/>
        <v/>
      </c>
      <c r="DI270" s="238" t="str">
        <f t="shared" si="355"/>
        <v/>
      </c>
      <c r="DK270" s="238" t="str">
        <f t="shared" si="356"/>
        <v/>
      </c>
      <c r="DM270" s="238" t="str">
        <f t="shared" si="357"/>
        <v/>
      </c>
      <c r="DO270" s="238" t="str">
        <f t="shared" si="358"/>
        <v/>
      </c>
      <c r="DQ270" s="238" t="str">
        <f t="shared" si="359"/>
        <v/>
      </c>
      <c r="DS270" s="238" t="str">
        <f t="shared" si="360"/>
        <v/>
      </c>
      <c r="DU270" s="238" t="str">
        <f t="shared" si="361"/>
        <v/>
      </c>
      <c r="DW270" s="238" t="str">
        <f t="shared" si="361"/>
        <v/>
      </c>
      <c r="DY270" s="238" t="str">
        <f t="shared" si="362"/>
        <v/>
      </c>
      <c r="EA270" s="238" t="str">
        <f t="shared" si="363"/>
        <v/>
      </c>
      <c r="EC270" s="238" t="str">
        <f t="shared" si="364"/>
        <v/>
      </c>
      <c r="EE270" s="238" t="str">
        <f t="shared" si="365"/>
        <v/>
      </c>
      <c r="EG270" s="238" t="str">
        <f t="shared" si="366"/>
        <v/>
      </c>
      <c r="EI270" s="238" t="str">
        <f t="shared" si="367"/>
        <v/>
      </c>
      <c r="EK270" s="238" t="str">
        <f t="shared" si="368"/>
        <v/>
      </c>
      <c r="EM270" s="238" t="str">
        <f t="shared" si="369"/>
        <v/>
      </c>
      <c r="EO270" s="238" t="str">
        <f t="shared" si="370"/>
        <v/>
      </c>
      <c r="EQ270" s="238" t="str">
        <f t="shared" si="371"/>
        <v/>
      </c>
      <c r="ES270" s="238" t="str">
        <f t="shared" si="372"/>
        <v/>
      </c>
      <c r="EU270" s="238" t="str">
        <f t="shared" si="373"/>
        <v/>
      </c>
      <c r="EW270" s="238" t="str">
        <f t="shared" si="374"/>
        <v/>
      </c>
      <c r="EY270" s="238" t="str">
        <f t="shared" si="375"/>
        <v/>
      </c>
      <c r="FA270" s="238" t="str">
        <f t="shared" si="376"/>
        <v/>
      </c>
      <c r="FC270" s="238" t="str">
        <f t="shared" si="377"/>
        <v/>
      </c>
      <c r="FE270" s="238" t="str">
        <f t="shared" si="378"/>
        <v/>
      </c>
      <c r="FG270" s="238" t="str">
        <f t="shared" si="379"/>
        <v/>
      </c>
    </row>
    <row r="271" spans="5:163" x14ac:dyDescent="0.25">
      <c r="E271" s="238" t="str">
        <f t="shared" si="304"/>
        <v/>
      </c>
      <c r="G271" s="238" t="str">
        <f t="shared" si="304"/>
        <v/>
      </c>
      <c r="I271" s="238" t="str">
        <f t="shared" si="305"/>
        <v/>
      </c>
      <c r="K271" s="238" t="str">
        <f t="shared" si="306"/>
        <v/>
      </c>
      <c r="M271" s="238" t="str">
        <f t="shared" si="307"/>
        <v/>
      </c>
      <c r="O271" s="238" t="str">
        <f t="shared" si="308"/>
        <v/>
      </c>
      <c r="Q271" s="238" t="str">
        <f t="shared" si="309"/>
        <v/>
      </c>
      <c r="S271" s="238" t="str">
        <f t="shared" si="310"/>
        <v/>
      </c>
      <c r="U271" s="238" t="str">
        <f t="shared" si="311"/>
        <v/>
      </c>
      <c r="W271" s="238" t="str">
        <f t="shared" si="312"/>
        <v/>
      </c>
      <c r="Y271" s="238" t="str">
        <f t="shared" si="313"/>
        <v/>
      </c>
      <c r="AA271" s="238" t="str">
        <f t="shared" si="314"/>
        <v/>
      </c>
      <c r="AC271" s="238" t="str">
        <f t="shared" si="315"/>
        <v/>
      </c>
      <c r="AE271" s="238" t="str">
        <f t="shared" si="316"/>
        <v/>
      </c>
      <c r="AG271" s="238" t="str">
        <f t="shared" si="317"/>
        <v/>
      </c>
      <c r="AI271" s="238" t="str">
        <f t="shared" si="318"/>
        <v/>
      </c>
      <c r="AK271" s="238" t="str">
        <f t="shared" si="319"/>
        <v/>
      </c>
      <c r="AM271" s="238" t="str">
        <f t="shared" si="320"/>
        <v/>
      </c>
      <c r="AO271" s="238" t="str">
        <f t="shared" si="321"/>
        <v/>
      </c>
      <c r="AQ271" s="238" t="str">
        <f t="shared" si="322"/>
        <v/>
      </c>
      <c r="AS271" s="238" t="str">
        <f t="shared" si="323"/>
        <v/>
      </c>
      <c r="AU271" s="238" t="str">
        <f t="shared" si="323"/>
        <v/>
      </c>
      <c r="AW271" s="238" t="str">
        <f t="shared" si="324"/>
        <v/>
      </c>
      <c r="AY271" s="238" t="str">
        <f t="shared" si="325"/>
        <v/>
      </c>
      <c r="BA271" s="238" t="str">
        <f t="shared" si="326"/>
        <v/>
      </c>
      <c r="BC271" s="238" t="str">
        <f t="shared" si="327"/>
        <v/>
      </c>
      <c r="BE271" s="238" t="str">
        <f t="shared" si="328"/>
        <v/>
      </c>
      <c r="BG271" s="238" t="str">
        <f t="shared" si="329"/>
        <v/>
      </c>
      <c r="BI271" s="238" t="str">
        <f t="shared" si="330"/>
        <v/>
      </c>
      <c r="BK271" s="238" t="str">
        <f t="shared" si="331"/>
        <v/>
      </c>
      <c r="BM271" s="238" t="str">
        <f t="shared" si="332"/>
        <v/>
      </c>
      <c r="BO271" s="238" t="str">
        <f t="shared" si="333"/>
        <v/>
      </c>
      <c r="BQ271" s="238" t="str">
        <f t="shared" si="334"/>
        <v/>
      </c>
      <c r="BS271" s="238" t="str">
        <f t="shared" si="335"/>
        <v/>
      </c>
      <c r="BU271" s="238" t="str">
        <f t="shared" si="336"/>
        <v/>
      </c>
      <c r="BW271" s="238" t="str">
        <f t="shared" si="337"/>
        <v/>
      </c>
      <c r="BY271" s="238" t="str">
        <f t="shared" si="338"/>
        <v/>
      </c>
      <c r="CA271" s="238" t="str">
        <f t="shared" si="339"/>
        <v/>
      </c>
      <c r="CC271" s="238" t="str">
        <f t="shared" si="340"/>
        <v/>
      </c>
      <c r="CE271" s="238" t="str">
        <f t="shared" si="341"/>
        <v/>
      </c>
      <c r="CG271" s="238" t="str">
        <f t="shared" si="342"/>
        <v/>
      </c>
      <c r="CI271" s="238" t="str">
        <f t="shared" si="342"/>
        <v/>
      </c>
      <c r="CK271" s="238" t="str">
        <f t="shared" si="343"/>
        <v/>
      </c>
      <c r="CM271" s="238" t="str">
        <f t="shared" si="344"/>
        <v/>
      </c>
      <c r="CO271" s="238" t="str">
        <f t="shared" si="345"/>
        <v/>
      </c>
      <c r="CQ271" s="238" t="str">
        <f t="shared" si="346"/>
        <v/>
      </c>
      <c r="CS271" s="238" t="str">
        <f t="shared" si="347"/>
        <v/>
      </c>
      <c r="CU271" s="238" t="str">
        <f t="shared" si="348"/>
        <v/>
      </c>
      <c r="CW271" s="238" t="str">
        <f t="shared" si="349"/>
        <v/>
      </c>
      <c r="CY271" s="238" t="str">
        <f t="shared" si="350"/>
        <v/>
      </c>
      <c r="DA271" s="238" t="str">
        <f t="shared" si="351"/>
        <v/>
      </c>
      <c r="DC271" s="238" t="str">
        <f t="shared" si="352"/>
        <v/>
      </c>
      <c r="DE271" s="238" t="str">
        <f t="shared" si="353"/>
        <v/>
      </c>
      <c r="DG271" s="238" t="str">
        <f t="shared" si="354"/>
        <v/>
      </c>
      <c r="DI271" s="238" t="str">
        <f t="shared" si="355"/>
        <v/>
      </c>
      <c r="DK271" s="238" t="str">
        <f t="shared" si="356"/>
        <v/>
      </c>
      <c r="DM271" s="238" t="str">
        <f t="shared" si="357"/>
        <v/>
      </c>
      <c r="DO271" s="238" t="str">
        <f t="shared" si="358"/>
        <v/>
      </c>
      <c r="DQ271" s="238" t="str">
        <f t="shared" si="359"/>
        <v/>
      </c>
      <c r="DS271" s="238" t="str">
        <f t="shared" si="360"/>
        <v/>
      </c>
      <c r="DU271" s="238" t="str">
        <f t="shared" si="361"/>
        <v/>
      </c>
      <c r="DW271" s="238" t="str">
        <f t="shared" si="361"/>
        <v/>
      </c>
      <c r="DY271" s="238" t="str">
        <f t="shared" si="362"/>
        <v/>
      </c>
      <c r="EA271" s="238" t="str">
        <f t="shared" si="363"/>
        <v/>
      </c>
      <c r="EC271" s="238" t="str">
        <f t="shared" si="364"/>
        <v/>
      </c>
      <c r="EE271" s="238" t="str">
        <f t="shared" si="365"/>
        <v/>
      </c>
      <c r="EG271" s="238" t="str">
        <f t="shared" si="366"/>
        <v/>
      </c>
      <c r="EI271" s="238" t="str">
        <f t="shared" si="367"/>
        <v/>
      </c>
      <c r="EK271" s="238" t="str">
        <f t="shared" si="368"/>
        <v/>
      </c>
      <c r="EM271" s="238" t="str">
        <f t="shared" si="369"/>
        <v/>
      </c>
      <c r="EO271" s="238" t="str">
        <f t="shared" si="370"/>
        <v/>
      </c>
      <c r="EQ271" s="238" t="str">
        <f t="shared" si="371"/>
        <v/>
      </c>
      <c r="ES271" s="238" t="str">
        <f t="shared" si="372"/>
        <v/>
      </c>
      <c r="EU271" s="238" t="str">
        <f t="shared" si="373"/>
        <v/>
      </c>
      <c r="EW271" s="238" t="str">
        <f t="shared" si="374"/>
        <v/>
      </c>
      <c r="EY271" s="238" t="str">
        <f t="shared" si="375"/>
        <v/>
      </c>
      <c r="FA271" s="238" t="str">
        <f t="shared" si="376"/>
        <v/>
      </c>
      <c r="FC271" s="238" t="str">
        <f t="shared" si="377"/>
        <v/>
      </c>
      <c r="FE271" s="238" t="str">
        <f t="shared" si="378"/>
        <v/>
      </c>
      <c r="FG271" s="238" t="str">
        <f t="shared" si="379"/>
        <v/>
      </c>
    </row>
    <row r="272" spans="5:163" x14ac:dyDescent="0.25">
      <c r="E272" s="238" t="str">
        <f t="shared" si="304"/>
        <v/>
      </c>
      <c r="G272" s="238" t="str">
        <f t="shared" si="304"/>
        <v/>
      </c>
      <c r="I272" s="238" t="str">
        <f t="shared" si="305"/>
        <v/>
      </c>
      <c r="K272" s="238" t="str">
        <f t="shared" si="306"/>
        <v/>
      </c>
      <c r="M272" s="238" t="str">
        <f t="shared" si="307"/>
        <v/>
      </c>
      <c r="O272" s="238" t="str">
        <f t="shared" si="308"/>
        <v/>
      </c>
      <c r="Q272" s="238" t="str">
        <f t="shared" si="309"/>
        <v/>
      </c>
      <c r="S272" s="238" t="str">
        <f t="shared" si="310"/>
        <v/>
      </c>
      <c r="U272" s="238" t="str">
        <f t="shared" si="311"/>
        <v/>
      </c>
      <c r="W272" s="238" t="str">
        <f t="shared" si="312"/>
        <v/>
      </c>
      <c r="Y272" s="238" t="str">
        <f t="shared" si="313"/>
        <v/>
      </c>
      <c r="AA272" s="238" t="str">
        <f t="shared" si="314"/>
        <v/>
      </c>
      <c r="AC272" s="238" t="str">
        <f t="shared" si="315"/>
        <v/>
      </c>
      <c r="AE272" s="238" t="str">
        <f t="shared" si="316"/>
        <v/>
      </c>
      <c r="AG272" s="238" t="str">
        <f t="shared" si="317"/>
        <v/>
      </c>
      <c r="AI272" s="238" t="str">
        <f t="shared" si="318"/>
        <v/>
      </c>
      <c r="AK272" s="238" t="str">
        <f t="shared" si="319"/>
        <v/>
      </c>
      <c r="AM272" s="238" t="str">
        <f t="shared" si="320"/>
        <v/>
      </c>
      <c r="AO272" s="238" t="str">
        <f t="shared" si="321"/>
        <v/>
      </c>
      <c r="AQ272" s="238" t="str">
        <f t="shared" si="322"/>
        <v/>
      </c>
      <c r="AS272" s="238" t="str">
        <f t="shared" si="323"/>
        <v/>
      </c>
      <c r="AU272" s="238" t="str">
        <f t="shared" si="323"/>
        <v/>
      </c>
      <c r="AW272" s="238" t="str">
        <f t="shared" si="324"/>
        <v/>
      </c>
      <c r="AY272" s="238" t="str">
        <f t="shared" si="325"/>
        <v/>
      </c>
      <c r="BA272" s="238" t="str">
        <f t="shared" si="326"/>
        <v/>
      </c>
      <c r="BC272" s="238" t="str">
        <f t="shared" si="327"/>
        <v/>
      </c>
      <c r="BE272" s="238" t="str">
        <f t="shared" si="328"/>
        <v/>
      </c>
      <c r="BG272" s="238" t="str">
        <f t="shared" si="329"/>
        <v/>
      </c>
      <c r="BI272" s="238" t="str">
        <f t="shared" si="330"/>
        <v/>
      </c>
      <c r="BK272" s="238" t="str">
        <f t="shared" si="331"/>
        <v/>
      </c>
      <c r="BM272" s="238" t="str">
        <f t="shared" si="332"/>
        <v/>
      </c>
      <c r="BO272" s="238" t="str">
        <f t="shared" si="333"/>
        <v/>
      </c>
      <c r="BQ272" s="238" t="str">
        <f t="shared" si="334"/>
        <v/>
      </c>
      <c r="BS272" s="238" t="str">
        <f t="shared" si="335"/>
        <v/>
      </c>
      <c r="BU272" s="238" t="str">
        <f t="shared" si="336"/>
        <v/>
      </c>
      <c r="BW272" s="238" t="str">
        <f t="shared" si="337"/>
        <v/>
      </c>
      <c r="BY272" s="238" t="str">
        <f t="shared" si="338"/>
        <v/>
      </c>
      <c r="CA272" s="238" t="str">
        <f t="shared" si="339"/>
        <v/>
      </c>
      <c r="CC272" s="238" t="str">
        <f t="shared" si="340"/>
        <v/>
      </c>
      <c r="CE272" s="238" t="str">
        <f t="shared" si="341"/>
        <v/>
      </c>
      <c r="CG272" s="238" t="str">
        <f t="shared" si="342"/>
        <v/>
      </c>
      <c r="CI272" s="238" t="str">
        <f t="shared" si="342"/>
        <v/>
      </c>
      <c r="CK272" s="238" t="str">
        <f t="shared" si="343"/>
        <v/>
      </c>
      <c r="CM272" s="238" t="str">
        <f t="shared" si="344"/>
        <v/>
      </c>
      <c r="CO272" s="238" t="str">
        <f t="shared" si="345"/>
        <v/>
      </c>
      <c r="CQ272" s="238" t="str">
        <f t="shared" si="346"/>
        <v/>
      </c>
      <c r="CS272" s="238" t="str">
        <f t="shared" si="347"/>
        <v/>
      </c>
      <c r="CU272" s="238" t="str">
        <f t="shared" si="348"/>
        <v/>
      </c>
      <c r="CW272" s="238" t="str">
        <f t="shared" si="349"/>
        <v/>
      </c>
      <c r="CY272" s="238" t="str">
        <f t="shared" si="350"/>
        <v/>
      </c>
      <c r="DA272" s="238" t="str">
        <f t="shared" si="351"/>
        <v/>
      </c>
      <c r="DC272" s="238" t="str">
        <f t="shared" si="352"/>
        <v/>
      </c>
      <c r="DE272" s="238" t="str">
        <f t="shared" si="353"/>
        <v/>
      </c>
      <c r="DG272" s="238" t="str">
        <f t="shared" si="354"/>
        <v/>
      </c>
      <c r="DI272" s="238" t="str">
        <f t="shared" si="355"/>
        <v/>
      </c>
      <c r="DK272" s="238" t="str">
        <f t="shared" si="356"/>
        <v/>
      </c>
      <c r="DM272" s="238" t="str">
        <f t="shared" si="357"/>
        <v/>
      </c>
      <c r="DO272" s="238" t="str">
        <f t="shared" si="358"/>
        <v/>
      </c>
      <c r="DQ272" s="238" t="str">
        <f t="shared" si="359"/>
        <v/>
      </c>
      <c r="DS272" s="238" t="str">
        <f t="shared" si="360"/>
        <v/>
      </c>
      <c r="DU272" s="238" t="str">
        <f t="shared" si="361"/>
        <v/>
      </c>
      <c r="DW272" s="238" t="str">
        <f t="shared" si="361"/>
        <v/>
      </c>
      <c r="DY272" s="238" t="str">
        <f t="shared" si="362"/>
        <v/>
      </c>
      <c r="EA272" s="238" t="str">
        <f t="shared" si="363"/>
        <v/>
      </c>
      <c r="EC272" s="238" t="str">
        <f t="shared" si="364"/>
        <v/>
      </c>
      <c r="EE272" s="238" t="str">
        <f t="shared" si="365"/>
        <v/>
      </c>
      <c r="EG272" s="238" t="str">
        <f t="shared" si="366"/>
        <v/>
      </c>
      <c r="EI272" s="238" t="str">
        <f t="shared" si="367"/>
        <v/>
      </c>
      <c r="EK272" s="238" t="str">
        <f t="shared" si="368"/>
        <v/>
      </c>
      <c r="EM272" s="238" t="str">
        <f t="shared" si="369"/>
        <v/>
      </c>
      <c r="EO272" s="238" t="str">
        <f t="shared" si="370"/>
        <v/>
      </c>
      <c r="EQ272" s="238" t="str">
        <f t="shared" si="371"/>
        <v/>
      </c>
      <c r="ES272" s="238" t="str">
        <f t="shared" si="372"/>
        <v/>
      </c>
      <c r="EU272" s="238" t="str">
        <f t="shared" si="373"/>
        <v/>
      </c>
      <c r="EW272" s="238" t="str">
        <f t="shared" si="374"/>
        <v/>
      </c>
      <c r="EY272" s="238" t="str">
        <f t="shared" si="375"/>
        <v/>
      </c>
      <c r="FA272" s="238" t="str">
        <f t="shared" si="376"/>
        <v/>
      </c>
      <c r="FC272" s="238" t="str">
        <f t="shared" si="377"/>
        <v/>
      </c>
      <c r="FE272" s="238" t="str">
        <f t="shared" si="378"/>
        <v/>
      </c>
      <c r="FG272" s="238" t="str">
        <f t="shared" si="379"/>
        <v/>
      </c>
    </row>
    <row r="273" spans="5:163" x14ac:dyDescent="0.25">
      <c r="E273" s="238" t="str">
        <f t="shared" si="304"/>
        <v/>
      </c>
      <c r="G273" s="238" t="str">
        <f t="shared" si="304"/>
        <v/>
      </c>
      <c r="I273" s="238" t="str">
        <f t="shared" si="305"/>
        <v/>
      </c>
      <c r="K273" s="238" t="str">
        <f t="shared" si="306"/>
        <v/>
      </c>
      <c r="M273" s="238" t="str">
        <f t="shared" si="307"/>
        <v/>
      </c>
      <c r="O273" s="238" t="str">
        <f t="shared" si="308"/>
        <v/>
      </c>
      <c r="Q273" s="238" t="str">
        <f t="shared" si="309"/>
        <v/>
      </c>
      <c r="S273" s="238" t="str">
        <f t="shared" si="310"/>
        <v/>
      </c>
      <c r="U273" s="238" t="str">
        <f t="shared" si="311"/>
        <v/>
      </c>
      <c r="W273" s="238" t="str">
        <f t="shared" si="312"/>
        <v/>
      </c>
      <c r="Y273" s="238" t="str">
        <f t="shared" si="313"/>
        <v/>
      </c>
      <c r="AA273" s="238" t="str">
        <f t="shared" si="314"/>
        <v/>
      </c>
      <c r="AC273" s="238" t="str">
        <f t="shared" si="315"/>
        <v/>
      </c>
      <c r="AE273" s="238" t="str">
        <f t="shared" si="316"/>
        <v/>
      </c>
      <c r="AG273" s="238" t="str">
        <f t="shared" si="317"/>
        <v/>
      </c>
      <c r="AI273" s="238" t="str">
        <f t="shared" si="318"/>
        <v/>
      </c>
      <c r="AK273" s="238" t="str">
        <f t="shared" si="319"/>
        <v/>
      </c>
      <c r="AM273" s="238" t="str">
        <f t="shared" si="320"/>
        <v/>
      </c>
      <c r="AO273" s="238" t="str">
        <f t="shared" si="321"/>
        <v/>
      </c>
      <c r="AQ273" s="238" t="str">
        <f t="shared" si="322"/>
        <v/>
      </c>
      <c r="AS273" s="238" t="str">
        <f t="shared" si="323"/>
        <v/>
      </c>
      <c r="AU273" s="238" t="str">
        <f t="shared" si="323"/>
        <v/>
      </c>
      <c r="AW273" s="238" t="str">
        <f t="shared" si="324"/>
        <v/>
      </c>
      <c r="AY273" s="238" t="str">
        <f t="shared" si="325"/>
        <v/>
      </c>
      <c r="BA273" s="238" t="str">
        <f t="shared" si="326"/>
        <v/>
      </c>
      <c r="BC273" s="238" t="str">
        <f t="shared" si="327"/>
        <v/>
      </c>
      <c r="BE273" s="238" t="str">
        <f t="shared" si="328"/>
        <v/>
      </c>
      <c r="BG273" s="238" t="str">
        <f t="shared" si="329"/>
        <v/>
      </c>
      <c r="BI273" s="238" t="str">
        <f t="shared" si="330"/>
        <v/>
      </c>
      <c r="BK273" s="238" t="str">
        <f t="shared" si="331"/>
        <v/>
      </c>
      <c r="BM273" s="238" t="str">
        <f t="shared" si="332"/>
        <v/>
      </c>
      <c r="BO273" s="238" t="str">
        <f t="shared" si="333"/>
        <v/>
      </c>
      <c r="BQ273" s="238" t="str">
        <f t="shared" si="334"/>
        <v/>
      </c>
      <c r="BS273" s="238" t="str">
        <f t="shared" si="335"/>
        <v/>
      </c>
      <c r="BU273" s="238" t="str">
        <f t="shared" si="336"/>
        <v/>
      </c>
      <c r="BW273" s="238" t="str">
        <f t="shared" si="337"/>
        <v/>
      </c>
      <c r="BY273" s="238" t="str">
        <f t="shared" si="338"/>
        <v/>
      </c>
      <c r="CA273" s="238" t="str">
        <f t="shared" si="339"/>
        <v/>
      </c>
      <c r="CC273" s="238" t="str">
        <f t="shared" si="340"/>
        <v/>
      </c>
      <c r="CE273" s="238" t="str">
        <f t="shared" si="341"/>
        <v/>
      </c>
      <c r="CG273" s="238" t="str">
        <f t="shared" si="342"/>
        <v/>
      </c>
      <c r="CI273" s="238" t="str">
        <f t="shared" si="342"/>
        <v/>
      </c>
      <c r="CK273" s="238" t="str">
        <f t="shared" si="343"/>
        <v/>
      </c>
      <c r="CM273" s="238" t="str">
        <f t="shared" si="344"/>
        <v/>
      </c>
      <c r="CO273" s="238" t="str">
        <f t="shared" si="345"/>
        <v/>
      </c>
      <c r="CQ273" s="238" t="str">
        <f t="shared" si="346"/>
        <v/>
      </c>
      <c r="CS273" s="238" t="str">
        <f t="shared" si="347"/>
        <v/>
      </c>
      <c r="CU273" s="238" t="str">
        <f t="shared" si="348"/>
        <v/>
      </c>
      <c r="CW273" s="238" t="str">
        <f t="shared" si="349"/>
        <v/>
      </c>
      <c r="CY273" s="238" t="str">
        <f t="shared" si="350"/>
        <v/>
      </c>
      <c r="DA273" s="238" t="str">
        <f t="shared" si="351"/>
        <v/>
      </c>
      <c r="DC273" s="238" t="str">
        <f t="shared" si="352"/>
        <v/>
      </c>
      <c r="DE273" s="238" t="str">
        <f t="shared" si="353"/>
        <v/>
      </c>
      <c r="DG273" s="238" t="str">
        <f t="shared" si="354"/>
        <v/>
      </c>
      <c r="DI273" s="238" t="str">
        <f t="shared" si="355"/>
        <v/>
      </c>
      <c r="DK273" s="238" t="str">
        <f t="shared" si="356"/>
        <v/>
      </c>
      <c r="DM273" s="238" t="str">
        <f t="shared" si="357"/>
        <v/>
      </c>
      <c r="DO273" s="238" t="str">
        <f t="shared" si="358"/>
        <v/>
      </c>
      <c r="DQ273" s="238" t="str">
        <f t="shared" si="359"/>
        <v/>
      </c>
      <c r="DS273" s="238" t="str">
        <f t="shared" si="360"/>
        <v/>
      </c>
      <c r="DU273" s="238" t="str">
        <f t="shared" si="361"/>
        <v/>
      </c>
      <c r="DW273" s="238" t="str">
        <f t="shared" si="361"/>
        <v/>
      </c>
      <c r="DY273" s="238" t="str">
        <f t="shared" si="362"/>
        <v/>
      </c>
      <c r="EA273" s="238" t="str">
        <f t="shared" si="363"/>
        <v/>
      </c>
      <c r="EC273" s="238" t="str">
        <f t="shared" si="364"/>
        <v/>
      </c>
      <c r="EE273" s="238" t="str">
        <f t="shared" si="365"/>
        <v/>
      </c>
      <c r="EG273" s="238" t="str">
        <f t="shared" si="366"/>
        <v/>
      </c>
      <c r="EI273" s="238" t="str">
        <f t="shared" si="367"/>
        <v/>
      </c>
      <c r="EK273" s="238" t="str">
        <f t="shared" si="368"/>
        <v/>
      </c>
      <c r="EM273" s="238" t="str">
        <f t="shared" si="369"/>
        <v/>
      </c>
      <c r="EO273" s="238" t="str">
        <f t="shared" si="370"/>
        <v/>
      </c>
      <c r="EQ273" s="238" t="str">
        <f t="shared" si="371"/>
        <v/>
      </c>
      <c r="ES273" s="238" t="str">
        <f t="shared" si="372"/>
        <v/>
      </c>
      <c r="EU273" s="238" t="str">
        <f t="shared" si="373"/>
        <v/>
      </c>
      <c r="EW273" s="238" t="str">
        <f t="shared" si="374"/>
        <v/>
      </c>
      <c r="EY273" s="238" t="str">
        <f t="shared" si="375"/>
        <v/>
      </c>
      <c r="FA273" s="238" t="str">
        <f t="shared" si="376"/>
        <v/>
      </c>
      <c r="FC273" s="238" t="str">
        <f t="shared" si="377"/>
        <v/>
      </c>
      <c r="FE273" s="238" t="str">
        <f t="shared" si="378"/>
        <v/>
      </c>
      <c r="FG273" s="238" t="str">
        <f t="shared" si="379"/>
        <v/>
      </c>
    </row>
    <row r="274" spans="5:163" x14ac:dyDescent="0.25">
      <c r="E274" s="238" t="str">
        <f t="shared" si="304"/>
        <v/>
      </c>
      <c r="G274" s="238" t="str">
        <f t="shared" si="304"/>
        <v/>
      </c>
      <c r="I274" s="238" t="str">
        <f t="shared" si="305"/>
        <v/>
      </c>
      <c r="K274" s="238" t="str">
        <f t="shared" si="306"/>
        <v/>
      </c>
      <c r="M274" s="238" t="str">
        <f t="shared" si="307"/>
        <v/>
      </c>
      <c r="O274" s="238" t="str">
        <f t="shared" si="308"/>
        <v/>
      </c>
      <c r="Q274" s="238" t="str">
        <f t="shared" si="309"/>
        <v/>
      </c>
      <c r="S274" s="238" t="str">
        <f t="shared" si="310"/>
        <v/>
      </c>
      <c r="U274" s="238" t="str">
        <f t="shared" si="311"/>
        <v/>
      </c>
      <c r="W274" s="238" t="str">
        <f t="shared" si="312"/>
        <v/>
      </c>
      <c r="Y274" s="238" t="str">
        <f t="shared" si="313"/>
        <v/>
      </c>
      <c r="AA274" s="238" t="str">
        <f t="shared" si="314"/>
        <v/>
      </c>
      <c r="AC274" s="238" t="str">
        <f t="shared" si="315"/>
        <v/>
      </c>
      <c r="AE274" s="238" t="str">
        <f t="shared" si="316"/>
        <v/>
      </c>
      <c r="AG274" s="238" t="str">
        <f t="shared" si="317"/>
        <v/>
      </c>
      <c r="AI274" s="238" t="str">
        <f t="shared" si="318"/>
        <v/>
      </c>
      <c r="AK274" s="238" t="str">
        <f t="shared" si="319"/>
        <v/>
      </c>
      <c r="AM274" s="238" t="str">
        <f t="shared" si="320"/>
        <v/>
      </c>
      <c r="AO274" s="238" t="str">
        <f t="shared" si="321"/>
        <v/>
      </c>
      <c r="AQ274" s="238" t="str">
        <f t="shared" si="322"/>
        <v/>
      </c>
      <c r="AS274" s="238" t="str">
        <f t="shared" si="323"/>
        <v/>
      </c>
      <c r="AU274" s="238" t="str">
        <f t="shared" si="323"/>
        <v/>
      </c>
      <c r="AW274" s="238" t="str">
        <f t="shared" si="324"/>
        <v/>
      </c>
      <c r="AY274" s="238" t="str">
        <f t="shared" si="325"/>
        <v/>
      </c>
      <c r="BA274" s="238" t="str">
        <f t="shared" si="326"/>
        <v/>
      </c>
      <c r="BC274" s="238" t="str">
        <f t="shared" si="327"/>
        <v/>
      </c>
      <c r="BE274" s="238" t="str">
        <f t="shared" si="328"/>
        <v/>
      </c>
      <c r="BG274" s="238" t="str">
        <f t="shared" si="329"/>
        <v/>
      </c>
      <c r="BI274" s="238" t="str">
        <f t="shared" si="330"/>
        <v/>
      </c>
      <c r="BK274" s="238" t="str">
        <f t="shared" si="331"/>
        <v/>
      </c>
      <c r="BM274" s="238" t="str">
        <f t="shared" si="332"/>
        <v/>
      </c>
      <c r="BO274" s="238" t="str">
        <f t="shared" si="333"/>
        <v/>
      </c>
      <c r="BQ274" s="238" t="str">
        <f t="shared" si="334"/>
        <v/>
      </c>
      <c r="BS274" s="238" t="str">
        <f t="shared" si="335"/>
        <v/>
      </c>
      <c r="BU274" s="238" t="str">
        <f t="shared" si="336"/>
        <v/>
      </c>
      <c r="BW274" s="238" t="str">
        <f t="shared" si="337"/>
        <v/>
      </c>
      <c r="BY274" s="238" t="str">
        <f t="shared" si="338"/>
        <v/>
      </c>
      <c r="CA274" s="238" t="str">
        <f t="shared" si="339"/>
        <v/>
      </c>
      <c r="CC274" s="238" t="str">
        <f t="shared" si="340"/>
        <v/>
      </c>
      <c r="CE274" s="238" t="str">
        <f t="shared" si="341"/>
        <v/>
      </c>
      <c r="CG274" s="238" t="str">
        <f t="shared" si="342"/>
        <v/>
      </c>
      <c r="CI274" s="238" t="str">
        <f t="shared" si="342"/>
        <v/>
      </c>
      <c r="CK274" s="238" t="str">
        <f t="shared" si="343"/>
        <v/>
      </c>
      <c r="CM274" s="238" t="str">
        <f t="shared" si="344"/>
        <v/>
      </c>
      <c r="CO274" s="238" t="str">
        <f t="shared" si="345"/>
        <v/>
      </c>
      <c r="CQ274" s="238" t="str">
        <f t="shared" si="346"/>
        <v/>
      </c>
      <c r="CS274" s="238" t="str">
        <f t="shared" si="347"/>
        <v/>
      </c>
      <c r="CU274" s="238" t="str">
        <f t="shared" si="348"/>
        <v/>
      </c>
      <c r="CW274" s="238" t="str">
        <f t="shared" si="349"/>
        <v/>
      </c>
      <c r="CY274" s="238" t="str">
        <f t="shared" si="350"/>
        <v/>
      </c>
      <c r="DA274" s="238" t="str">
        <f t="shared" si="351"/>
        <v/>
      </c>
      <c r="DC274" s="238" t="str">
        <f t="shared" si="352"/>
        <v/>
      </c>
      <c r="DE274" s="238" t="str">
        <f t="shared" si="353"/>
        <v/>
      </c>
      <c r="DG274" s="238" t="str">
        <f t="shared" si="354"/>
        <v/>
      </c>
      <c r="DI274" s="238" t="str">
        <f t="shared" si="355"/>
        <v/>
      </c>
      <c r="DK274" s="238" t="str">
        <f t="shared" si="356"/>
        <v/>
      </c>
      <c r="DM274" s="238" t="str">
        <f t="shared" si="357"/>
        <v/>
      </c>
      <c r="DO274" s="238" t="str">
        <f t="shared" si="358"/>
        <v/>
      </c>
      <c r="DQ274" s="238" t="str">
        <f t="shared" si="359"/>
        <v/>
      </c>
      <c r="DS274" s="238" t="str">
        <f t="shared" si="360"/>
        <v/>
      </c>
      <c r="DU274" s="238" t="str">
        <f t="shared" si="361"/>
        <v/>
      </c>
      <c r="DW274" s="238" t="str">
        <f t="shared" si="361"/>
        <v/>
      </c>
      <c r="DY274" s="238" t="str">
        <f t="shared" si="362"/>
        <v/>
      </c>
      <c r="EA274" s="238" t="str">
        <f t="shared" si="363"/>
        <v/>
      </c>
      <c r="EC274" s="238" t="str">
        <f t="shared" si="364"/>
        <v/>
      </c>
      <c r="EE274" s="238" t="str">
        <f t="shared" si="365"/>
        <v/>
      </c>
      <c r="EG274" s="238" t="str">
        <f t="shared" si="366"/>
        <v/>
      </c>
      <c r="EI274" s="238" t="str">
        <f t="shared" si="367"/>
        <v/>
      </c>
      <c r="EK274" s="238" t="str">
        <f t="shared" si="368"/>
        <v/>
      </c>
      <c r="EM274" s="238" t="str">
        <f t="shared" si="369"/>
        <v/>
      </c>
      <c r="EO274" s="238" t="str">
        <f t="shared" si="370"/>
        <v/>
      </c>
      <c r="EQ274" s="238" t="str">
        <f t="shared" si="371"/>
        <v/>
      </c>
      <c r="ES274" s="238" t="str">
        <f t="shared" si="372"/>
        <v/>
      </c>
      <c r="EU274" s="238" t="str">
        <f t="shared" si="373"/>
        <v/>
      </c>
      <c r="EW274" s="238" t="str">
        <f t="shared" si="374"/>
        <v/>
      </c>
      <c r="EY274" s="238" t="str">
        <f t="shared" si="375"/>
        <v/>
      </c>
      <c r="FA274" s="238" t="str">
        <f t="shared" si="376"/>
        <v/>
      </c>
      <c r="FC274" s="238" t="str">
        <f t="shared" si="377"/>
        <v/>
      </c>
      <c r="FE274" s="238" t="str">
        <f t="shared" si="378"/>
        <v/>
      </c>
      <c r="FG274" s="238" t="str">
        <f t="shared" si="379"/>
        <v/>
      </c>
    </row>
    <row r="275" spans="5:163" x14ac:dyDescent="0.25">
      <c r="E275" s="238" t="str">
        <f t="shared" si="304"/>
        <v/>
      </c>
      <c r="G275" s="238" t="str">
        <f t="shared" si="304"/>
        <v/>
      </c>
      <c r="I275" s="238" t="str">
        <f t="shared" si="305"/>
        <v/>
      </c>
      <c r="K275" s="238" t="str">
        <f t="shared" si="306"/>
        <v/>
      </c>
      <c r="M275" s="238" t="str">
        <f t="shared" si="307"/>
        <v/>
      </c>
      <c r="O275" s="238" t="str">
        <f t="shared" si="308"/>
        <v/>
      </c>
      <c r="Q275" s="238" t="str">
        <f t="shared" si="309"/>
        <v/>
      </c>
      <c r="S275" s="238" t="str">
        <f t="shared" si="310"/>
        <v/>
      </c>
      <c r="U275" s="238" t="str">
        <f t="shared" si="311"/>
        <v/>
      </c>
      <c r="W275" s="238" t="str">
        <f t="shared" si="312"/>
        <v/>
      </c>
      <c r="Y275" s="238" t="str">
        <f t="shared" si="313"/>
        <v/>
      </c>
      <c r="AA275" s="238" t="str">
        <f t="shared" si="314"/>
        <v/>
      </c>
      <c r="AC275" s="238" t="str">
        <f t="shared" si="315"/>
        <v/>
      </c>
      <c r="AE275" s="238" t="str">
        <f t="shared" si="316"/>
        <v/>
      </c>
      <c r="AG275" s="238" t="str">
        <f t="shared" si="317"/>
        <v/>
      </c>
      <c r="AI275" s="238" t="str">
        <f t="shared" si="318"/>
        <v/>
      </c>
      <c r="AK275" s="238" t="str">
        <f t="shared" si="319"/>
        <v/>
      </c>
      <c r="AM275" s="238" t="str">
        <f t="shared" si="320"/>
        <v/>
      </c>
      <c r="AO275" s="238" t="str">
        <f t="shared" si="321"/>
        <v/>
      </c>
      <c r="AQ275" s="238" t="str">
        <f t="shared" si="322"/>
        <v/>
      </c>
      <c r="AS275" s="238" t="str">
        <f t="shared" si="323"/>
        <v/>
      </c>
      <c r="AU275" s="238" t="str">
        <f t="shared" si="323"/>
        <v/>
      </c>
      <c r="AW275" s="238" t="str">
        <f t="shared" si="324"/>
        <v/>
      </c>
      <c r="AY275" s="238" t="str">
        <f t="shared" si="325"/>
        <v/>
      </c>
      <c r="BA275" s="238" t="str">
        <f t="shared" si="326"/>
        <v/>
      </c>
      <c r="BC275" s="238" t="str">
        <f t="shared" si="327"/>
        <v/>
      </c>
      <c r="BE275" s="238" t="str">
        <f t="shared" si="328"/>
        <v/>
      </c>
      <c r="BG275" s="238" t="str">
        <f t="shared" si="329"/>
        <v/>
      </c>
      <c r="BI275" s="238" t="str">
        <f t="shared" si="330"/>
        <v/>
      </c>
      <c r="BK275" s="238" t="str">
        <f t="shared" si="331"/>
        <v/>
      </c>
      <c r="BM275" s="238" t="str">
        <f t="shared" si="332"/>
        <v/>
      </c>
      <c r="BO275" s="238" t="str">
        <f t="shared" si="333"/>
        <v/>
      </c>
      <c r="BQ275" s="238" t="str">
        <f t="shared" si="334"/>
        <v/>
      </c>
      <c r="BS275" s="238" t="str">
        <f t="shared" si="335"/>
        <v/>
      </c>
      <c r="BU275" s="238" t="str">
        <f t="shared" si="336"/>
        <v/>
      </c>
      <c r="BW275" s="238" t="str">
        <f t="shared" si="337"/>
        <v/>
      </c>
      <c r="BY275" s="238" t="str">
        <f t="shared" si="338"/>
        <v/>
      </c>
      <c r="CA275" s="238" t="str">
        <f t="shared" si="339"/>
        <v/>
      </c>
      <c r="CC275" s="238" t="str">
        <f t="shared" si="340"/>
        <v/>
      </c>
      <c r="CE275" s="238" t="str">
        <f t="shared" si="341"/>
        <v/>
      </c>
      <c r="CG275" s="238" t="str">
        <f t="shared" si="342"/>
        <v/>
      </c>
      <c r="CI275" s="238" t="str">
        <f t="shared" si="342"/>
        <v/>
      </c>
      <c r="CK275" s="238" t="str">
        <f t="shared" si="343"/>
        <v/>
      </c>
      <c r="CM275" s="238" t="str">
        <f t="shared" si="344"/>
        <v/>
      </c>
      <c r="CO275" s="238" t="str">
        <f t="shared" si="345"/>
        <v/>
      </c>
      <c r="CQ275" s="238" t="str">
        <f t="shared" si="346"/>
        <v/>
      </c>
      <c r="CS275" s="238" t="str">
        <f t="shared" si="347"/>
        <v/>
      </c>
      <c r="CU275" s="238" t="str">
        <f t="shared" si="348"/>
        <v/>
      </c>
      <c r="CW275" s="238" t="str">
        <f t="shared" si="349"/>
        <v/>
      </c>
      <c r="CY275" s="238" t="str">
        <f t="shared" si="350"/>
        <v/>
      </c>
      <c r="DA275" s="238" t="str">
        <f t="shared" si="351"/>
        <v/>
      </c>
      <c r="DC275" s="238" t="str">
        <f t="shared" si="352"/>
        <v/>
      </c>
      <c r="DE275" s="238" t="str">
        <f t="shared" si="353"/>
        <v/>
      </c>
      <c r="DG275" s="238" t="str">
        <f t="shared" si="354"/>
        <v/>
      </c>
      <c r="DI275" s="238" t="str">
        <f t="shared" si="355"/>
        <v/>
      </c>
      <c r="DK275" s="238" t="str">
        <f t="shared" si="356"/>
        <v/>
      </c>
      <c r="DM275" s="238" t="str">
        <f t="shared" si="357"/>
        <v/>
      </c>
      <c r="DO275" s="238" t="str">
        <f t="shared" si="358"/>
        <v/>
      </c>
      <c r="DQ275" s="238" t="str">
        <f t="shared" si="359"/>
        <v/>
      </c>
      <c r="DS275" s="238" t="str">
        <f t="shared" si="360"/>
        <v/>
      </c>
      <c r="DU275" s="238" t="str">
        <f t="shared" si="361"/>
        <v/>
      </c>
      <c r="DW275" s="238" t="str">
        <f t="shared" si="361"/>
        <v/>
      </c>
      <c r="DY275" s="238" t="str">
        <f t="shared" si="362"/>
        <v/>
      </c>
      <c r="EA275" s="238" t="str">
        <f t="shared" si="363"/>
        <v/>
      </c>
      <c r="EC275" s="238" t="str">
        <f t="shared" si="364"/>
        <v/>
      </c>
      <c r="EE275" s="238" t="str">
        <f t="shared" si="365"/>
        <v/>
      </c>
      <c r="EG275" s="238" t="str">
        <f t="shared" si="366"/>
        <v/>
      </c>
      <c r="EI275" s="238" t="str">
        <f t="shared" si="367"/>
        <v/>
      </c>
      <c r="EK275" s="238" t="str">
        <f t="shared" si="368"/>
        <v/>
      </c>
      <c r="EM275" s="238" t="str">
        <f t="shared" si="369"/>
        <v/>
      </c>
      <c r="EO275" s="238" t="str">
        <f t="shared" si="370"/>
        <v/>
      </c>
      <c r="EQ275" s="238" t="str">
        <f t="shared" si="371"/>
        <v/>
      </c>
      <c r="ES275" s="238" t="str">
        <f t="shared" si="372"/>
        <v/>
      </c>
      <c r="EU275" s="238" t="str">
        <f t="shared" si="373"/>
        <v/>
      </c>
      <c r="EW275" s="238" t="str">
        <f t="shared" si="374"/>
        <v/>
      </c>
      <c r="EY275" s="238" t="str">
        <f t="shared" si="375"/>
        <v/>
      </c>
      <c r="FA275" s="238" t="str">
        <f t="shared" si="376"/>
        <v/>
      </c>
      <c r="FC275" s="238" t="str">
        <f t="shared" si="377"/>
        <v/>
      </c>
      <c r="FE275" s="238" t="str">
        <f t="shared" si="378"/>
        <v/>
      </c>
      <c r="FG275" s="238" t="str">
        <f t="shared" si="379"/>
        <v/>
      </c>
    </row>
    <row r="276" spans="5:163" x14ac:dyDescent="0.25">
      <c r="E276" s="238" t="str">
        <f t="shared" si="304"/>
        <v/>
      </c>
      <c r="G276" s="238" t="str">
        <f t="shared" si="304"/>
        <v/>
      </c>
      <c r="I276" s="238" t="str">
        <f t="shared" si="305"/>
        <v/>
      </c>
      <c r="K276" s="238" t="str">
        <f t="shared" si="306"/>
        <v/>
      </c>
      <c r="M276" s="238" t="str">
        <f t="shared" si="307"/>
        <v/>
      </c>
      <c r="O276" s="238" t="str">
        <f t="shared" si="308"/>
        <v/>
      </c>
      <c r="Q276" s="238" t="str">
        <f t="shared" si="309"/>
        <v/>
      </c>
      <c r="S276" s="238" t="str">
        <f t="shared" si="310"/>
        <v/>
      </c>
      <c r="U276" s="238" t="str">
        <f t="shared" si="311"/>
        <v/>
      </c>
      <c r="W276" s="238" t="str">
        <f t="shared" si="312"/>
        <v/>
      </c>
      <c r="Y276" s="238" t="str">
        <f t="shared" si="313"/>
        <v/>
      </c>
      <c r="AA276" s="238" t="str">
        <f t="shared" si="314"/>
        <v/>
      </c>
      <c r="AC276" s="238" t="str">
        <f t="shared" si="315"/>
        <v/>
      </c>
      <c r="AE276" s="238" t="str">
        <f t="shared" si="316"/>
        <v/>
      </c>
      <c r="AG276" s="238" t="str">
        <f t="shared" si="317"/>
        <v/>
      </c>
      <c r="AI276" s="238" t="str">
        <f t="shared" si="318"/>
        <v/>
      </c>
      <c r="AK276" s="238" t="str">
        <f t="shared" si="319"/>
        <v/>
      </c>
      <c r="AM276" s="238" t="str">
        <f t="shared" si="320"/>
        <v/>
      </c>
      <c r="AO276" s="238" t="str">
        <f t="shared" si="321"/>
        <v/>
      </c>
      <c r="AQ276" s="238" t="str">
        <f t="shared" si="322"/>
        <v/>
      </c>
      <c r="AS276" s="238" t="str">
        <f t="shared" si="323"/>
        <v/>
      </c>
      <c r="AU276" s="238" t="str">
        <f t="shared" si="323"/>
        <v/>
      </c>
      <c r="AW276" s="238" t="str">
        <f t="shared" si="324"/>
        <v/>
      </c>
      <c r="AY276" s="238" t="str">
        <f t="shared" si="325"/>
        <v/>
      </c>
      <c r="BA276" s="238" t="str">
        <f t="shared" si="326"/>
        <v/>
      </c>
      <c r="BC276" s="238" t="str">
        <f t="shared" si="327"/>
        <v/>
      </c>
      <c r="BE276" s="238" t="str">
        <f t="shared" si="328"/>
        <v/>
      </c>
      <c r="BG276" s="238" t="str">
        <f t="shared" si="329"/>
        <v/>
      </c>
      <c r="BI276" s="238" t="str">
        <f t="shared" si="330"/>
        <v/>
      </c>
      <c r="BK276" s="238" t="str">
        <f t="shared" si="331"/>
        <v/>
      </c>
      <c r="BM276" s="238" t="str">
        <f t="shared" si="332"/>
        <v/>
      </c>
      <c r="BO276" s="238" t="str">
        <f t="shared" si="333"/>
        <v/>
      </c>
      <c r="BQ276" s="238" t="str">
        <f t="shared" si="334"/>
        <v/>
      </c>
      <c r="BS276" s="238" t="str">
        <f t="shared" si="335"/>
        <v/>
      </c>
      <c r="BU276" s="238" t="str">
        <f t="shared" si="336"/>
        <v/>
      </c>
      <c r="BW276" s="238" t="str">
        <f t="shared" si="337"/>
        <v/>
      </c>
      <c r="BY276" s="238" t="str">
        <f t="shared" si="338"/>
        <v/>
      </c>
      <c r="CA276" s="238" t="str">
        <f t="shared" si="339"/>
        <v/>
      </c>
      <c r="CC276" s="238" t="str">
        <f t="shared" si="340"/>
        <v/>
      </c>
      <c r="CE276" s="238" t="str">
        <f t="shared" si="341"/>
        <v/>
      </c>
      <c r="CG276" s="238" t="str">
        <f t="shared" si="342"/>
        <v/>
      </c>
      <c r="CI276" s="238" t="str">
        <f t="shared" si="342"/>
        <v/>
      </c>
      <c r="CK276" s="238" t="str">
        <f t="shared" si="343"/>
        <v/>
      </c>
      <c r="CM276" s="238" t="str">
        <f t="shared" si="344"/>
        <v/>
      </c>
      <c r="CO276" s="238" t="str">
        <f t="shared" si="345"/>
        <v/>
      </c>
      <c r="CQ276" s="238" t="str">
        <f t="shared" si="346"/>
        <v/>
      </c>
      <c r="CS276" s="238" t="str">
        <f t="shared" si="347"/>
        <v/>
      </c>
      <c r="CU276" s="238" t="str">
        <f t="shared" si="348"/>
        <v/>
      </c>
      <c r="CW276" s="238" t="str">
        <f t="shared" si="349"/>
        <v/>
      </c>
      <c r="CY276" s="238" t="str">
        <f t="shared" si="350"/>
        <v/>
      </c>
      <c r="DA276" s="238" t="str">
        <f t="shared" si="351"/>
        <v/>
      </c>
      <c r="DC276" s="238" t="str">
        <f t="shared" si="352"/>
        <v/>
      </c>
      <c r="DE276" s="238" t="str">
        <f t="shared" si="353"/>
        <v/>
      </c>
      <c r="DG276" s="238" t="str">
        <f t="shared" si="354"/>
        <v/>
      </c>
      <c r="DI276" s="238" t="str">
        <f t="shared" si="355"/>
        <v/>
      </c>
      <c r="DK276" s="238" t="str">
        <f t="shared" si="356"/>
        <v/>
      </c>
      <c r="DM276" s="238" t="str">
        <f t="shared" si="357"/>
        <v/>
      </c>
      <c r="DO276" s="238" t="str">
        <f t="shared" si="358"/>
        <v/>
      </c>
      <c r="DQ276" s="238" t="str">
        <f t="shared" si="359"/>
        <v/>
      </c>
      <c r="DS276" s="238" t="str">
        <f t="shared" si="360"/>
        <v/>
      </c>
      <c r="DU276" s="238" t="str">
        <f t="shared" si="361"/>
        <v/>
      </c>
      <c r="DW276" s="238" t="str">
        <f t="shared" si="361"/>
        <v/>
      </c>
      <c r="DY276" s="238" t="str">
        <f t="shared" si="362"/>
        <v/>
      </c>
      <c r="EA276" s="238" t="str">
        <f t="shared" si="363"/>
        <v/>
      </c>
      <c r="EC276" s="238" t="str">
        <f t="shared" si="364"/>
        <v/>
      </c>
      <c r="EE276" s="238" t="str">
        <f t="shared" si="365"/>
        <v/>
      </c>
      <c r="EG276" s="238" t="str">
        <f t="shared" si="366"/>
        <v/>
      </c>
      <c r="EI276" s="238" t="str">
        <f t="shared" si="367"/>
        <v/>
      </c>
      <c r="EK276" s="238" t="str">
        <f t="shared" si="368"/>
        <v/>
      </c>
      <c r="EM276" s="238" t="str">
        <f t="shared" si="369"/>
        <v/>
      </c>
      <c r="EO276" s="238" t="str">
        <f t="shared" si="370"/>
        <v/>
      </c>
      <c r="EQ276" s="238" t="str">
        <f t="shared" si="371"/>
        <v/>
      </c>
      <c r="ES276" s="238" t="str">
        <f t="shared" si="372"/>
        <v/>
      </c>
      <c r="EU276" s="238" t="str">
        <f t="shared" si="373"/>
        <v/>
      </c>
      <c r="EW276" s="238" t="str">
        <f t="shared" si="374"/>
        <v/>
      </c>
      <c r="EY276" s="238" t="str">
        <f t="shared" si="375"/>
        <v/>
      </c>
      <c r="FA276" s="238" t="str">
        <f t="shared" si="376"/>
        <v/>
      </c>
      <c r="FC276" s="238" t="str">
        <f t="shared" si="377"/>
        <v/>
      </c>
      <c r="FE276" s="238" t="str">
        <f t="shared" si="378"/>
        <v/>
      </c>
      <c r="FG276" s="238" t="str">
        <f t="shared" si="379"/>
        <v/>
      </c>
    </row>
    <row r="277" spans="5:163" x14ac:dyDescent="0.25">
      <c r="E277" s="238" t="str">
        <f t="shared" si="304"/>
        <v/>
      </c>
      <c r="G277" s="238" t="str">
        <f t="shared" si="304"/>
        <v/>
      </c>
      <c r="I277" s="238" t="str">
        <f t="shared" si="305"/>
        <v/>
      </c>
      <c r="K277" s="238" t="str">
        <f t="shared" si="306"/>
        <v/>
      </c>
      <c r="M277" s="238" t="str">
        <f t="shared" si="307"/>
        <v/>
      </c>
      <c r="O277" s="238" t="str">
        <f t="shared" si="308"/>
        <v/>
      </c>
      <c r="Q277" s="238" t="str">
        <f t="shared" si="309"/>
        <v/>
      </c>
      <c r="S277" s="238" t="str">
        <f t="shared" si="310"/>
        <v/>
      </c>
      <c r="U277" s="238" t="str">
        <f t="shared" si="311"/>
        <v/>
      </c>
      <c r="W277" s="238" t="str">
        <f t="shared" si="312"/>
        <v/>
      </c>
      <c r="Y277" s="238" t="str">
        <f t="shared" si="313"/>
        <v/>
      </c>
      <c r="AA277" s="238" t="str">
        <f t="shared" si="314"/>
        <v/>
      </c>
      <c r="AC277" s="238" t="str">
        <f t="shared" si="315"/>
        <v/>
      </c>
      <c r="AE277" s="238" t="str">
        <f t="shared" si="316"/>
        <v/>
      </c>
      <c r="AG277" s="238" t="str">
        <f t="shared" si="317"/>
        <v/>
      </c>
      <c r="AI277" s="238" t="str">
        <f t="shared" si="318"/>
        <v/>
      </c>
      <c r="AK277" s="238" t="str">
        <f t="shared" si="319"/>
        <v/>
      </c>
      <c r="AM277" s="238" t="str">
        <f t="shared" si="320"/>
        <v/>
      </c>
      <c r="AO277" s="238" t="str">
        <f t="shared" si="321"/>
        <v/>
      </c>
      <c r="AQ277" s="238" t="str">
        <f t="shared" si="322"/>
        <v/>
      </c>
      <c r="AS277" s="238" t="str">
        <f t="shared" si="323"/>
        <v/>
      </c>
      <c r="AU277" s="238" t="str">
        <f t="shared" si="323"/>
        <v/>
      </c>
      <c r="AW277" s="238" t="str">
        <f t="shared" si="324"/>
        <v/>
      </c>
      <c r="AY277" s="238" t="str">
        <f t="shared" si="325"/>
        <v/>
      </c>
      <c r="BA277" s="238" t="str">
        <f t="shared" si="326"/>
        <v/>
      </c>
      <c r="BC277" s="238" t="str">
        <f t="shared" si="327"/>
        <v/>
      </c>
      <c r="BE277" s="238" t="str">
        <f t="shared" si="328"/>
        <v/>
      </c>
      <c r="BG277" s="238" t="str">
        <f t="shared" si="329"/>
        <v/>
      </c>
      <c r="BI277" s="238" t="str">
        <f t="shared" si="330"/>
        <v/>
      </c>
      <c r="BK277" s="238" t="str">
        <f t="shared" si="331"/>
        <v/>
      </c>
      <c r="BM277" s="238" t="str">
        <f t="shared" si="332"/>
        <v/>
      </c>
      <c r="BO277" s="238" t="str">
        <f t="shared" si="333"/>
        <v/>
      </c>
      <c r="BQ277" s="238" t="str">
        <f t="shared" si="334"/>
        <v/>
      </c>
      <c r="BS277" s="238" t="str">
        <f t="shared" si="335"/>
        <v/>
      </c>
      <c r="BU277" s="238" t="str">
        <f t="shared" si="336"/>
        <v/>
      </c>
      <c r="BW277" s="238" t="str">
        <f t="shared" si="337"/>
        <v/>
      </c>
      <c r="BY277" s="238" t="str">
        <f t="shared" si="338"/>
        <v/>
      </c>
      <c r="CA277" s="238" t="str">
        <f t="shared" si="339"/>
        <v/>
      </c>
      <c r="CC277" s="238" t="str">
        <f t="shared" si="340"/>
        <v/>
      </c>
      <c r="CE277" s="238" t="str">
        <f t="shared" si="341"/>
        <v/>
      </c>
      <c r="CG277" s="238" t="str">
        <f t="shared" si="342"/>
        <v/>
      </c>
      <c r="CI277" s="238" t="str">
        <f t="shared" si="342"/>
        <v/>
      </c>
      <c r="CK277" s="238" t="str">
        <f t="shared" si="343"/>
        <v/>
      </c>
      <c r="CM277" s="238" t="str">
        <f t="shared" si="344"/>
        <v/>
      </c>
      <c r="CO277" s="238" t="str">
        <f t="shared" si="345"/>
        <v/>
      </c>
      <c r="CQ277" s="238" t="str">
        <f t="shared" si="346"/>
        <v/>
      </c>
      <c r="CS277" s="238" t="str">
        <f t="shared" si="347"/>
        <v/>
      </c>
      <c r="CU277" s="238" t="str">
        <f t="shared" si="348"/>
        <v/>
      </c>
      <c r="CW277" s="238" t="str">
        <f t="shared" si="349"/>
        <v/>
      </c>
      <c r="CY277" s="238" t="str">
        <f t="shared" si="350"/>
        <v/>
      </c>
      <c r="DA277" s="238" t="str">
        <f t="shared" si="351"/>
        <v/>
      </c>
      <c r="DC277" s="238" t="str">
        <f t="shared" si="352"/>
        <v/>
      </c>
      <c r="DE277" s="238" t="str">
        <f t="shared" si="353"/>
        <v/>
      </c>
      <c r="DG277" s="238" t="str">
        <f t="shared" si="354"/>
        <v/>
      </c>
      <c r="DI277" s="238" t="str">
        <f t="shared" si="355"/>
        <v/>
      </c>
      <c r="DK277" s="238" t="str">
        <f t="shared" si="356"/>
        <v/>
      </c>
      <c r="DM277" s="238" t="str">
        <f t="shared" si="357"/>
        <v/>
      </c>
      <c r="DO277" s="238" t="str">
        <f t="shared" si="358"/>
        <v/>
      </c>
      <c r="DQ277" s="238" t="str">
        <f t="shared" si="359"/>
        <v/>
      </c>
      <c r="DS277" s="238" t="str">
        <f t="shared" si="360"/>
        <v/>
      </c>
      <c r="DU277" s="238" t="str">
        <f t="shared" si="361"/>
        <v/>
      </c>
      <c r="DW277" s="238" t="str">
        <f t="shared" si="361"/>
        <v/>
      </c>
      <c r="DY277" s="238" t="str">
        <f t="shared" si="362"/>
        <v/>
      </c>
      <c r="EA277" s="238" t="str">
        <f t="shared" si="363"/>
        <v/>
      </c>
      <c r="EC277" s="238" t="str">
        <f t="shared" si="364"/>
        <v/>
      </c>
      <c r="EE277" s="238" t="str">
        <f t="shared" si="365"/>
        <v/>
      </c>
      <c r="EG277" s="238" t="str">
        <f t="shared" si="366"/>
        <v/>
      </c>
      <c r="EI277" s="238" t="str">
        <f t="shared" si="367"/>
        <v/>
      </c>
      <c r="EK277" s="238" t="str">
        <f t="shared" si="368"/>
        <v/>
      </c>
      <c r="EM277" s="238" t="str">
        <f t="shared" si="369"/>
        <v/>
      </c>
      <c r="EO277" s="238" t="str">
        <f t="shared" si="370"/>
        <v/>
      </c>
      <c r="EQ277" s="238" t="str">
        <f t="shared" si="371"/>
        <v/>
      </c>
      <c r="ES277" s="238" t="str">
        <f t="shared" si="372"/>
        <v/>
      </c>
      <c r="EU277" s="238" t="str">
        <f t="shared" si="373"/>
        <v/>
      </c>
      <c r="EW277" s="238" t="str">
        <f t="shared" si="374"/>
        <v/>
      </c>
      <c r="EY277" s="238" t="str">
        <f t="shared" si="375"/>
        <v/>
      </c>
      <c r="FA277" s="238" t="str">
        <f t="shared" si="376"/>
        <v/>
      </c>
      <c r="FC277" s="238" t="str">
        <f t="shared" si="377"/>
        <v/>
      </c>
      <c r="FE277" s="238" t="str">
        <f t="shared" si="378"/>
        <v/>
      </c>
      <c r="FG277" s="238" t="str">
        <f t="shared" si="379"/>
        <v/>
      </c>
    </row>
    <row r="278" spans="5:163" x14ac:dyDescent="0.25">
      <c r="E278" s="238" t="str">
        <f t="shared" si="304"/>
        <v/>
      </c>
      <c r="G278" s="238" t="str">
        <f t="shared" si="304"/>
        <v/>
      </c>
      <c r="I278" s="238" t="str">
        <f t="shared" si="305"/>
        <v/>
      </c>
      <c r="K278" s="238" t="str">
        <f t="shared" si="306"/>
        <v/>
      </c>
      <c r="M278" s="238" t="str">
        <f t="shared" si="307"/>
        <v/>
      </c>
      <c r="O278" s="238" t="str">
        <f t="shared" si="308"/>
        <v/>
      </c>
      <c r="Q278" s="238" t="str">
        <f t="shared" si="309"/>
        <v/>
      </c>
      <c r="S278" s="238" t="str">
        <f t="shared" si="310"/>
        <v/>
      </c>
      <c r="U278" s="238" t="str">
        <f t="shared" si="311"/>
        <v/>
      </c>
      <c r="W278" s="238" t="str">
        <f t="shared" si="312"/>
        <v/>
      </c>
      <c r="Y278" s="238" t="str">
        <f t="shared" si="313"/>
        <v/>
      </c>
      <c r="AA278" s="238" t="str">
        <f t="shared" si="314"/>
        <v/>
      </c>
      <c r="AC278" s="238" t="str">
        <f t="shared" si="315"/>
        <v/>
      </c>
      <c r="AE278" s="238" t="str">
        <f t="shared" si="316"/>
        <v/>
      </c>
      <c r="AG278" s="238" t="str">
        <f t="shared" si="317"/>
        <v/>
      </c>
      <c r="AI278" s="238" t="str">
        <f t="shared" si="318"/>
        <v/>
      </c>
      <c r="AK278" s="238" t="str">
        <f t="shared" si="319"/>
        <v/>
      </c>
      <c r="AM278" s="238" t="str">
        <f t="shared" si="320"/>
        <v/>
      </c>
      <c r="AO278" s="238" t="str">
        <f t="shared" si="321"/>
        <v/>
      </c>
      <c r="AQ278" s="238" t="str">
        <f t="shared" si="322"/>
        <v/>
      </c>
      <c r="AS278" s="238" t="str">
        <f t="shared" si="323"/>
        <v/>
      </c>
      <c r="AU278" s="238" t="str">
        <f t="shared" si="323"/>
        <v/>
      </c>
      <c r="AW278" s="238" t="str">
        <f t="shared" si="324"/>
        <v/>
      </c>
      <c r="AY278" s="238" t="str">
        <f t="shared" si="325"/>
        <v/>
      </c>
      <c r="BA278" s="238" t="str">
        <f t="shared" si="326"/>
        <v/>
      </c>
      <c r="BC278" s="238" t="str">
        <f t="shared" si="327"/>
        <v/>
      </c>
      <c r="BE278" s="238" t="str">
        <f t="shared" si="328"/>
        <v/>
      </c>
      <c r="BG278" s="238" t="str">
        <f t="shared" si="329"/>
        <v/>
      </c>
      <c r="BI278" s="238" t="str">
        <f t="shared" si="330"/>
        <v/>
      </c>
      <c r="BK278" s="238" t="str">
        <f t="shared" si="331"/>
        <v/>
      </c>
      <c r="BM278" s="238" t="str">
        <f t="shared" si="332"/>
        <v/>
      </c>
      <c r="BO278" s="238" t="str">
        <f t="shared" si="333"/>
        <v/>
      </c>
      <c r="BQ278" s="238" t="str">
        <f t="shared" si="334"/>
        <v/>
      </c>
      <c r="BS278" s="238" t="str">
        <f t="shared" si="335"/>
        <v/>
      </c>
      <c r="BU278" s="238" t="str">
        <f t="shared" si="336"/>
        <v/>
      </c>
      <c r="BW278" s="238" t="str">
        <f t="shared" si="337"/>
        <v/>
      </c>
      <c r="BY278" s="238" t="str">
        <f t="shared" si="338"/>
        <v/>
      </c>
      <c r="CA278" s="238" t="str">
        <f t="shared" si="339"/>
        <v/>
      </c>
      <c r="CC278" s="238" t="str">
        <f t="shared" si="340"/>
        <v/>
      </c>
      <c r="CE278" s="238" t="str">
        <f t="shared" si="341"/>
        <v/>
      </c>
      <c r="CG278" s="238" t="str">
        <f t="shared" si="342"/>
        <v/>
      </c>
      <c r="CI278" s="238" t="str">
        <f t="shared" si="342"/>
        <v/>
      </c>
      <c r="CK278" s="238" t="str">
        <f t="shared" si="343"/>
        <v/>
      </c>
      <c r="CM278" s="238" t="str">
        <f t="shared" si="344"/>
        <v/>
      </c>
      <c r="CO278" s="238" t="str">
        <f t="shared" si="345"/>
        <v/>
      </c>
      <c r="CQ278" s="238" t="str">
        <f t="shared" si="346"/>
        <v/>
      </c>
      <c r="CS278" s="238" t="str">
        <f t="shared" si="347"/>
        <v/>
      </c>
      <c r="CU278" s="238" t="str">
        <f t="shared" si="348"/>
        <v/>
      </c>
      <c r="CW278" s="238" t="str">
        <f t="shared" si="349"/>
        <v/>
      </c>
      <c r="CY278" s="238" t="str">
        <f t="shared" si="350"/>
        <v/>
      </c>
      <c r="DA278" s="238" t="str">
        <f t="shared" si="351"/>
        <v/>
      </c>
      <c r="DC278" s="238" t="str">
        <f t="shared" si="352"/>
        <v/>
      </c>
      <c r="DE278" s="238" t="str">
        <f t="shared" si="353"/>
        <v/>
      </c>
      <c r="DG278" s="238" t="str">
        <f t="shared" si="354"/>
        <v/>
      </c>
      <c r="DI278" s="238" t="str">
        <f t="shared" si="355"/>
        <v/>
      </c>
      <c r="DK278" s="238" t="str">
        <f t="shared" si="356"/>
        <v/>
      </c>
      <c r="DM278" s="238" t="str">
        <f t="shared" si="357"/>
        <v/>
      </c>
      <c r="DO278" s="238" t="str">
        <f t="shared" si="358"/>
        <v/>
      </c>
      <c r="DQ278" s="238" t="str">
        <f t="shared" si="359"/>
        <v/>
      </c>
      <c r="DS278" s="238" t="str">
        <f t="shared" si="360"/>
        <v/>
      </c>
      <c r="DU278" s="238" t="str">
        <f t="shared" si="361"/>
        <v/>
      </c>
      <c r="DW278" s="238" t="str">
        <f t="shared" si="361"/>
        <v/>
      </c>
      <c r="DY278" s="238" t="str">
        <f t="shared" si="362"/>
        <v/>
      </c>
      <c r="EA278" s="238" t="str">
        <f t="shared" si="363"/>
        <v/>
      </c>
      <c r="EC278" s="238" t="str">
        <f t="shared" si="364"/>
        <v/>
      </c>
      <c r="EE278" s="238" t="str">
        <f t="shared" si="365"/>
        <v/>
      </c>
      <c r="EG278" s="238" t="str">
        <f t="shared" si="366"/>
        <v/>
      </c>
      <c r="EI278" s="238" t="str">
        <f t="shared" si="367"/>
        <v/>
      </c>
      <c r="EK278" s="238" t="str">
        <f t="shared" si="368"/>
        <v/>
      </c>
      <c r="EM278" s="238" t="str">
        <f t="shared" si="369"/>
        <v/>
      </c>
      <c r="EO278" s="238" t="str">
        <f t="shared" si="370"/>
        <v/>
      </c>
      <c r="EQ278" s="238" t="str">
        <f t="shared" si="371"/>
        <v/>
      </c>
      <c r="ES278" s="238" t="str">
        <f t="shared" si="372"/>
        <v/>
      </c>
      <c r="EU278" s="238" t="str">
        <f t="shared" si="373"/>
        <v/>
      </c>
      <c r="EW278" s="238" t="str">
        <f t="shared" si="374"/>
        <v/>
      </c>
      <c r="EY278" s="238" t="str">
        <f t="shared" si="375"/>
        <v/>
      </c>
      <c r="FA278" s="238" t="str">
        <f t="shared" si="376"/>
        <v/>
      </c>
      <c r="FC278" s="238" t="str">
        <f t="shared" si="377"/>
        <v/>
      </c>
      <c r="FE278" s="238" t="str">
        <f t="shared" si="378"/>
        <v/>
      </c>
      <c r="FG278" s="238" t="str">
        <f t="shared" si="379"/>
        <v/>
      </c>
    </row>
    <row r="279" spans="5:163" x14ac:dyDescent="0.25">
      <c r="E279" s="238" t="str">
        <f t="shared" si="304"/>
        <v/>
      </c>
      <c r="G279" s="238" t="str">
        <f t="shared" si="304"/>
        <v/>
      </c>
      <c r="I279" s="238" t="str">
        <f t="shared" si="305"/>
        <v/>
      </c>
      <c r="K279" s="238" t="str">
        <f t="shared" si="306"/>
        <v/>
      </c>
      <c r="M279" s="238" t="str">
        <f t="shared" si="307"/>
        <v/>
      </c>
      <c r="O279" s="238" t="str">
        <f t="shared" si="308"/>
        <v/>
      </c>
      <c r="Q279" s="238" t="str">
        <f t="shared" si="309"/>
        <v/>
      </c>
      <c r="S279" s="238" t="str">
        <f t="shared" si="310"/>
        <v/>
      </c>
      <c r="U279" s="238" t="str">
        <f t="shared" si="311"/>
        <v/>
      </c>
      <c r="W279" s="238" t="str">
        <f t="shared" si="312"/>
        <v/>
      </c>
      <c r="Y279" s="238" t="str">
        <f t="shared" si="313"/>
        <v/>
      </c>
      <c r="AA279" s="238" t="str">
        <f t="shared" si="314"/>
        <v/>
      </c>
      <c r="AC279" s="238" t="str">
        <f t="shared" si="315"/>
        <v/>
      </c>
      <c r="AE279" s="238" t="str">
        <f t="shared" si="316"/>
        <v/>
      </c>
      <c r="AG279" s="238" t="str">
        <f t="shared" si="317"/>
        <v/>
      </c>
      <c r="AI279" s="238" t="str">
        <f t="shared" si="318"/>
        <v/>
      </c>
      <c r="AK279" s="238" t="str">
        <f t="shared" si="319"/>
        <v/>
      </c>
      <c r="AM279" s="238" t="str">
        <f t="shared" si="320"/>
        <v/>
      </c>
      <c r="AO279" s="238" t="str">
        <f t="shared" si="321"/>
        <v/>
      </c>
      <c r="AQ279" s="238" t="str">
        <f t="shared" si="322"/>
        <v/>
      </c>
      <c r="AS279" s="238" t="str">
        <f t="shared" si="323"/>
        <v/>
      </c>
      <c r="AU279" s="238" t="str">
        <f t="shared" si="323"/>
        <v/>
      </c>
      <c r="AW279" s="238" t="str">
        <f t="shared" si="324"/>
        <v/>
      </c>
      <c r="AY279" s="238" t="str">
        <f t="shared" si="325"/>
        <v/>
      </c>
      <c r="BA279" s="238" t="str">
        <f t="shared" si="326"/>
        <v/>
      </c>
      <c r="BC279" s="238" t="str">
        <f t="shared" si="327"/>
        <v/>
      </c>
      <c r="BE279" s="238" t="str">
        <f t="shared" si="328"/>
        <v/>
      </c>
      <c r="BG279" s="238" t="str">
        <f t="shared" si="329"/>
        <v/>
      </c>
      <c r="BI279" s="238" t="str">
        <f t="shared" si="330"/>
        <v/>
      </c>
      <c r="BK279" s="238" t="str">
        <f t="shared" si="331"/>
        <v/>
      </c>
      <c r="BM279" s="238" t="str">
        <f t="shared" si="332"/>
        <v/>
      </c>
      <c r="BO279" s="238" t="str">
        <f t="shared" si="333"/>
        <v/>
      </c>
      <c r="BQ279" s="238" t="str">
        <f t="shared" si="334"/>
        <v/>
      </c>
      <c r="BS279" s="238" t="str">
        <f t="shared" si="335"/>
        <v/>
      </c>
      <c r="BU279" s="238" t="str">
        <f t="shared" si="336"/>
        <v/>
      </c>
      <c r="BW279" s="238" t="str">
        <f t="shared" si="337"/>
        <v/>
      </c>
      <c r="BY279" s="238" t="str">
        <f t="shared" si="338"/>
        <v/>
      </c>
      <c r="CA279" s="238" t="str">
        <f t="shared" si="339"/>
        <v/>
      </c>
      <c r="CC279" s="238" t="str">
        <f t="shared" si="340"/>
        <v/>
      </c>
      <c r="CE279" s="238" t="str">
        <f t="shared" si="341"/>
        <v/>
      </c>
      <c r="CG279" s="238" t="str">
        <f t="shared" si="342"/>
        <v/>
      </c>
      <c r="CI279" s="238" t="str">
        <f t="shared" si="342"/>
        <v/>
      </c>
      <c r="CK279" s="238" t="str">
        <f t="shared" si="343"/>
        <v/>
      </c>
      <c r="CM279" s="238" t="str">
        <f t="shared" si="344"/>
        <v/>
      </c>
      <c r="CO279" s="238" t="str">
        <f t="shared" si="345"/>
        <v/>
      </c>
      <c r="CQ279" s="238" t="str">
        <f t="shared" si="346"/>
        <v/>
      </c>
      <c r="CS279" s="238" t="str">
        <f t="shared" si="347"/>
        <v/>
      </c>
      <c r="CU279" s="238" t="str">
        <f t="shared" si="348"/>
        <v/>
      </c>
      <c r="CW279" s="238" t="str">
        <f t="shared" si="349"/>
        <v/>
      </c>
      <c r="CY279" s="238" t="str">
        <f t="shared" si="350"/>
        <v/>
      </c>
      <c r="DA279" s="238" t="str">
        <f t="shared" si="351"/>
        <v/>
      </c>
      <c r="DC279" s="238" t="str">
        <f t="shared" si="352"/>
        <v/>
      </c>
      <c r="DE279" s="238" t="str">
        <f t="shared" si="353"/>
        <v/>
      </c>
      <c r="DG279" s="238" t="str">
        <f t="shared" si="354"/>
        <v/>
      </c>
      <c r="DI279" s="238" t="str">
        <f t="shared" si="355"/>
        <v/>
      </c>
      <c r="DK279" s="238" t="str">
        <f t="shared" si="356"/>
        <v/>
      </c>
      <c r="DM279" s="238" t="str">
        <f t="shared" si="357"/>
        <v/>
      </c>
      <c r="DO279" s="238" t="str">
        <f t="shared" si="358"/>
        <v/>
      </c>
      <c r="DQ279" s="238" t="str">
        <f t="shared" si="359"/>
        <v/>
      </c>
      <c r="DS279" s="238" t="str">
        <f t="shared" si="360"/>
        <v/>
      </c>
      <c r="DU279" s="238" t="str">
        <f t="shared" si="361"/>
        <v/>
      </c>
      <c r="DW279" s="238" t="str">
        <f t="shared" si="361"/>
        <v/>
      </c>
      <c r="DY279" s="238" t="str">
        <f t="shared" si="362"/>
        <v/>
      </c>
      <c r="EA279" s="238" t="str">
        <f t="shared" si="363"/>
        <v/>
      </c>
      <c r="EC279" s="238" t="str">
        <f t="shared" si="364"/>
        <v/>
      </c>
      <c r="EE279" s="238" t="str">
        <f t="shared" si="365"/>
        <v/>
      </c>
      <c r="EG279" s="238" t="str">
        <f t="shared" si="366"/>
        <v/>
      </c>
      <c r="EI279" s="238" t="str">
        <f t="shared" si="367"/>
        <v/>
      </c>
      <c r="EK279" s="238" t="str">
        <f t="shared" si="368"/>
        <v/>
      </c>
      <c r="EM279" s="238" t="str">
        <f t="shared" si="369"/>
        <v/>
      </c>
      <c r="EO279" s="238" t="str">
        <f t="shared" si="370"/>
        <v/>
      </c>
      <c r="EQ279" s="238" t="str">
        <f t="shared" si="371"/>
        <v/>
      </c>
      <c r="ES279" s="238" t="str">
        <f t="shared" si="372"/>
        <v/>
      </c>
      <c r="EU279" s="238" t="str">
        <f t="shared" si="373"/>
        <v/>
      </c>
      <c r="EW279" s="238" t="str">
        <f t="shared" si="374"/>
        <v/>
      </c>
      <c r="EY279" s="238" t="str">
        <f t="shared" si="375"/>
        <v/>
      </c>
      <c r="FA279" s="238" t="str">
        <f t="shared" si="376"/>
        <v/>
      </c>
      <c r="FC279" s="238" t="str">
        <f t="shared" si="377"/>
        <v/>
      </c>
      <c r="FE279" s="238" t="str">
        <f t="shared" si="378"/>
        <v/>
      </c>
      <c r="FG279" s="238" t="str">
        <f t="shared" si="379"/>
        <v/>
      </c>
    </row>
    <row r="280" spans="5:163" x14ac:dyDescent="0.25">
      <c r="E280" s="238" t="str">
        <f t="shared" si="304"/>
        <v/>
      </c>
      <c r="G280" s="238" t="str">
        <f t="shared" si="304"/>
        <v/>
      </c>
      <c r="I280" s="238" t="str">
        <f t="shared" si="305"/>
        <v/>
      </c>
      <c r="K280" s="238" t="str">
        <f t="shared" si="306"/>
        <v/>
      </c>
      <c r="M280" s="238" t="str">
        <f t="shared" si="307"/>
        <v/>
      </c>
      <c r="O280" s="238" t="str">
        <f t="shared" si="308"/>
        <v/>
      </c>
      <c r="Q280" s="238" t="str">
        <f t="shared" si="309"/>
        <v/>
      </c>
      <c r="S280" s="238" t="str">
        <f t="shared" si="310"/>
        <v/>
      </c>
      <c r="U280" s="238" t="str">
        <f t="shared" si="311"/>
        <v/>
      </c>
      <c r="W280" s="238" t="str">
        <f t="shared" si="312"/>
        <v/>
      </c>
      <c r="Y280" s="238" t="str">
        <f t="shared" si="313"/>
        <v/>
      </c>
      <c r="AA280" s="238" t="str">
        <f t="shared" si="314"/>
        <v/>
      </c>
      <c r="AC280" s="238" t="str">
        <f t="shared" si="315"/>
        <v/>
      </c>
      <c r="AE280" s="238" t="str">
        <f t="shared" si="316"/>
        <v/>
      </c>
      <c r="AG280" s="238" t="str">
        <f t="shared" si="317"/>
        <v/>
      </c>
      <c r="AI280" s="238" t="str">
        <f t="shared" si="318"/>
        <v/>
      </c>
      <c r="AK280" s="238" t="str">
        <f t="shared" si="319"/>
        <v/>
      </c>
      <c r="AM280" s="238" t="str">
        <f t="shared" si="320"/>
        <v/>
      </c>
      <c r="AO280" s="238" t="str">
        <f t="shared" si="321"/>
        <v/>
      </c>
      <c r="AQ280" s="238" t="str">
        <f t="shared" si="322"/>
        <v/>
      </c>
      <c r="AS280" s="238" t="str">
        <f t="shared" si="323"/>
        <v/>
      </c>
      <c r="AU280" s="238" t="str">
        <f t="shared" si="323"/>
        <v/>
      </c>
      <c r="AW280" s="238" t="str">
        <f t="shared" si="324"/>
        <v/>
      </c>
      <c r="AY280" s="238" t="str">
        <f t="shared" si="325"/>
        <v/>
      </c>
      <c r="BA280" s="238" t="str">
        <f t="shared" si="326"/>
        <v/>
      </c>
      <c r="BC280" s="238" t="str">
        <f t="shared" si="327"/>
        <v/>
      </c>
      <c r="BE280" s="238" t="str">
        <f t="shared" si="328"/>
        <v/>
      </c>
      <c r="BG280" s="238" t="str">
        <f t="shared" si="329"/>
        <v/>
      </c>
      <c r="BI280" s="238" t="str">
        <f t="shared" si="330"/>
        <v/>
      </c>
      <c r="BK280" s="238" t="str">
        <f t="shared" si="331"/>
        <v/>
      </c>
      <c r="BM280" s="238" t="str">
        <f t="shared" si="332"/>
        <v/>
      </c>
      <c r="BO280" s="238" t="str">
        <f t="shared" si="333"/>
        <v/>
      </c>
      <c r="BQ280" s="238" t="str">
        <f t="shared" si="334"/>
        <v/>
      </c>
      <c r="BS280" s="238" t="str">
        <f t="shared" si="335"/>
        <v/>
      </c>
      <c r="BU280" s="238" t="str">
        <f t="shared" si="336"/>
        <v/>
      </c>
      <c r="BW280" s="238" t="str">
        <f t="shared" si="337"/>
        <v/>
      </c>
      <c r="BY280" s="238" t="str">
        <f t="shared" si="338"/>
        <v/>
      </c>
      <c r="CA280" s="238" t="str">
        <f t="shared" si="339"/>
        <v/>
      </c>
      <c r="CC280" s="238" t="str">
        <f t="shared" si="340"/>
        <v/>
      </c>
      <c r="CE280" s="238" t="str">
        <f t="shared" si="341"/>
        <v/>
      </c>
      <c r="CG280" s="238" t="str">
        <f t="shared" si="342"/>
        <v/>
      </c>
      <c r="CI280" s="238" t="str">
        <f t="shared" si="342"/>
        <v/>
      </c>
      <c r="CK280" s="238" t="str">
        <f t="shared" si="343"/>
        <v/>
      </c>
      <c r="CM280" s="238" t="str">
        <f t="shared" si="344"/>
        <v/>
      </c>
      <c r="CO280" s="238" t="str">
        <f t="shared" si="345"/>
        <v/>
      </c>
      <c r="CQ280" s="238" t="str">
        <f t="shared" si="346"/>
        <v/>
      </c>
      <c r="CS280" s="238" t="str">
        <f t="shared" si="347"/>
        <v/>
      </c>
      <c r="CU280" s="238" t="str">
        <f t="shared" si="348"/>
        <v/>
      </c>
      <c r="CW280" s="238" t="str">
        <f t="shared" si="349"/>
        <v/>
      </c>
      <c r="CY280" s="238" t="str">
        <f t="shared" si="350"/>
        <v/>
      </c>
      <c r="DA280" s="238" t="str">
        <f t="shared" si="351"/>
        <v/>
      </c>
      <c r="DC280" s="238" t="str">
        <f t="shared" si="352"/>
        <v/>
      </c>
      <c r="DE280" s="238" t="str">
        <f t="shared" si="353"/>
        <v/>
      </c>
      <c r="DG280" s="238" t="str">
        <f t="shared" si="354"/>
        <v/>
      </c>
      <c r="DI280" s="238" t="str">
        <f t="shared" si="355"/>
        <v/>
      </c>
      <c r="DK280" s="238" t="str">
        <f t="shared" si="356"/>
        <v/>
      </c>
      <c r="DM280" s="238" t="str">
        <f t="shared" si="357"/>
        <v/>
      </c>
      <c r="DO280" s="238" t="str">
        <f t="shared" si="358"/>
        <v/>
      </c>
      <c r="DQ280" s="238" t="str">
        <f t="shared" si="359"/>
        <v/>
      </c>
      <c r="DS280" s="238" t="str">
        <f t="shared" si="360"/>
        <v/>
      </c>
      <c r="DU280" s="238" t="str">
        <f t="shared" si="361"/>
        <v/>
      </c>
      <c r="DW280" s="238" t="str">
        <f t="shared" si="361"/>
        <v/>
      </c>
      <c r="DY280" s="238" t="str">
        <f t="shared" si="362"/>
        <v/>
      </c>
      <c r="EA280" s="238" t="str">
        <f t="shared" si="363"/>
        <v/>
      </c>
      <c r="EC280" s="238" t="str">
        <f t="shared" si="364"/>
        <v/>
      </c>
      <c r="EE280" s="238" t="str">
        <f t="shared" si="365"/>
        <v/>
      </c>
      <c r="EG280" s="238" t="str">
        <f t="shared" si="366"/>
        <v/>
      </c>
      <c r="EI280" s="238" t="str">
        <f t="shared" si="367"/>
        <v/>
      </c>
      <c r="EK280" s="238" t="str">
        <f t="shared" si="368"/>
        <v/>
      </c>
      <c r="EM280" s="238" t="str">
        <f t="shared" si="369"/>
        <v/>
      </c>
      <c r="EO280" s="238" t="str">
        <f t="shared" si="370"/>
        <v/>
      </c>
      <c r="EQ280" s="238" t="str">
        <f t="shared" si="371"/>
        <v/>
      </c>
      <c r="ES280" s="238" t="str">
        <f t="shared" si="372"/>
        <v/>
      </c>
      <c r="EU280" s="238" t="str">
        <f t="shared" si="373"/>
        <v/>
      </c>
      <c r="EW280" s="238" t="str">
        <f t="shared" si="374"/>
        <v/>
      </c>
      <c r="EY280" s="238" t="str">
        <f t="shared" si="375"/>
        <v/>
      </c>
      <c r="FA280" s="238" t="str">
        <f t="shared" si="376"/>
        <v/>
      </c>
      <c r="FC280" s="238" t="str">
        <f t="shared" si="377"/>
        <v/>
      </c>
      <c r="FE280" s="238" t="str">
        <f t="shared" si="378"/>
        <v/>
      </c>
      <c r="FG280" s="238" t="str">
        <f t="shared" si="379"/>
        <v/>
      </c>
    </row>
    <row r="281" spans="5:163" x14ac:dyDescent="0.25">
      <c r="E281" s="238" t="str">
        <f t="shared" si="304"/>
        <v/>
      </c>
      <c r="G281" s="238" t="str">
        <f t="shared" si="304"/>
        <v/>
      </c>
      <c r="I281" s="238" t="str">
        <f t="shared" si="305"/>
        <v/>
      </c>
      <c r="K281" s="238" t="str">
        <f t="shared" si="306"/>
        <v/>
      </c>
      <c r="M281" s="238" t="str">
        <f t="shared" si="307"/>
        <v/>
      </c>
      <c r="O281" s="238" t="str">
        <f t="shared" si="308"/>
        <v/>
      </c>
      <c r="Q281" s="238" t="str">
        <f t="shared" si="309"/>
        <v/>
      </c>
      <c r="S281" s="238" t="str">
        <f t="shared" si="310"/>
        <v/>
      </c>
      <c r="U281" s="238" t="str">
        <f t="shared" si="311"/>
        <v/>
      </c>
      <c r="W281" s="238" t="str">
        <f t="shared" si="312"/>
        <v/>
      </c>
      <c r="Y281" s="238" t="str">
        <f t="shared" si="313"/>
        <v/>
      </c>
      <c r="AA281" s="238" t="str">
        <f t="shared" si="314"/>
        <v/>
      </c>
      <c r="AC281" s="238" t="str">
        <f t="shared" si="315"/>
        <v/>
      </c>
      <c r="AE281" s="238" t="str">
        <f t="shared" si="316"/>
        <v/>
      </c>
      <c r="AG281" s="238" t="str">
        <f t="shared" si="317"/>
        <v/>
      </c>
      <c r="AI281" s="238" t="str">
        <f t="shared" si="318"/>
        <v/>
      </c>
      <c r="AK281" s="238" t="str">
        <f t="shared" si="319"/>
        <v/>
      </c>
      <c r="AM281" s="238" t="str">
        <f t="shared" si="320"/>
        <v/>
      </c>
      <c r="AO281" s="238" t="str">
        <f t="shared" si="321"/>
        <v/>
      </c>
      <c r="AQ281" s="238" t="str">
        <f t="shared" si="322"/>
        <v/>
      </c>
      <c r="AS281" s="238" t="str">
        <f t="shared" si="323"/>
        <v/>
      </c>
      <c r="AU281" s="238" t="str">
        <f t="shared" si="323"/>
        <v/>
      </c>
      <c r="AW281" s="238" t="str">
        <f t="shared" si="324"/>
        <v/>
      </c>
      <c r="AY281" s="238" t="str">
        <f t="shared" si="325"/>
        <v/>
      </c>
      <c r="BA281" s="238" t="str">
        <f t="shared" si="326"/>
        <v/>
      </c>
      <c r="BC281" s="238" t="str">
        <f t="shared" si="327"/>
        <v/>
      </c>
      <c r="BE281" s="238" t="str">
        <f t="shared" si="328"/>
        <v/>
      </c>
      <c r="BG281" s="238" t="str">
        <f t="shared" si="329"/>
        <v/>
      </c>
      <c r="BI281" s="238" t="str">
        <f t="shared" si="330"/>
        <v/>
      </c>
      <c r="BK281" s="238" t="str">
        <f t="shared" si="331"/>
        <v/>
      </c>
      <c r="BM281" s="238" t="str">
        <f t="shared" si="332"/>
        <v/>
      </c>
      <c r="BO281" s="238" t="str">
        <f t="shared" si="333"/>
        <v/>
      </c>
      <c r="BQ281" s="238" t="str">
        <f t="shared" si="334"/>
        <v/>
      </c>
      <c r="BS281" s="238" t="str">
        <f t="shared" si="335"/>
        <v/>
      </c>
      <c r="BU281" s="238" t="str">
        <f t="shared" si="336"/>
        <v/>
      </c>
      <c r="BW281" s="238" t="str">
        <f t="shared" si="337"/>
        <v/>
      </c>
      <c r="BY281" s="238" t="str">
        <f t="shared" si="338"/>
        <v/>
      </c>
      <c r="CA281" s="238" t="str">
        <f t="shared" si="339"/>
        <v/>
      </c>
      <c r="CC281" s="238" t="str">
        <f t="shared" si="340"/>
        <v/>
      </c>
      <c r="CE281" s="238" t="str">
        <f t="shared" si="341"/>
        <v/>
      </c>
      <c r="CG281" s="238" t="str">
        <f t="shared" si="342"/>
        <v/>
      </c>
      <c r="CI281" s="238" t="str">
        <f t="shared" si="342"/>
        <v/>
      </c>
      <c r="CK281" s="238" t="str">
        <f t="shared" si="343"/>
        <v/>
      </c>
      <c r="CM281" s="238" t="str">
        <f t="shared" si="344"/>
        <v/>
      </c>
      <c r="CO281" s="238" t="str">
        <f t="shared" si="345"/>
        <v/>
      </c>
      <c r="CQ281" s="238" t="str">
        <f t="shared" si="346"/>
        <v/>
      </c>
      <c r="CS281" s="238" t="str">
        <f t="shared" si="347"/>
        <v/>
      </c>
      <c r="CU281" s="238" t="str">
        <f t="shared" si="348"/>
        <v/>
      </c>
      <c r="CW281" s="238" t="str">
        <f t="shared" si="349"/>
        <v/>
      </c>
      <c r="CY281" s="238" t="str">
        <f t="shared" si="350"/>
        <v/>
      </c>
      <c r="DA281" s="238" t="str">
        <f t="shared" si="351"/>
        <v/>
      </c>
      <c r="DC281" s="238" t="str">
        <f t="shared" si="352"/>
        <v/>
      </c>
      <c r="DE281" s="238" t="str">
        <f t="shared" si="353"/>
        <v/>
      </c>
      <c r="DG281" s="238" t="str">
        <f t="shared" si="354"/>
        <v/>
      </c>
      <c r="DI281" s="238" t="str">
        <f t="shared" si="355"/>
        <v/>
      </c>
      <c r="DK281" s="238" t="str">
        <f t="shared" si="356"/>
        <v/>
      </c>
      <c r="DM281" s="238" t="str">
        <f t="shared" si="357"/>
        <v/>
      </c>
      <c r="DO281" s="238" t="str">
        <f t="shared" si="358"/>
        <v/>
      </c>
      <c r="DQ281" s="238" t="str">
        <f t="shared" si="359"/>
        <v/>
      </c>
      <c r="DS281" s="238" t="str">
        <f t="shared" si="360"/>
        <v/>
      </c>
      <c r="DU281" s="238" t="str">
        <f t="shared" si="361"/>
        <v/>
      </c>
      <c r="DW281" s="238" t="str">
        <f t="shared" si="361"/>
        <v/>
      </c>
      <c r="DY281" s="238" t="str">
        <f t="shared" si="362"/>
        <v/>
      </c>
      <c r="EA281" s="238" t="str">
        <f t="shared" si="363"/>
        <v/>
      </c>
      <c r="EC281" s="238" t="str">
        <f t="shared" si="364"/>
        <v/>
      </c>
      <c r="EE281" s="238" t="str">
        <f t="shared" si="365"/>
        <v/>
      </c>
      <c r="EG281" s="238" t="str">
        <f t="shared" si="366"/>
        <v/>
      </c>
      <c r="EI281" s="238" t="str">
        <f t="shared" si="367"/>
        <v/>
      </c>
      <c r="EK281" s="238" t="str">
        <f t="shared" si="368"/>
        <v/>
      </c>
      <c r="EM281" s="238" t="str">
        <f t="shared" si="369"/>
        <v/>
      </c>
      <c r="EO281" s="238" t="str">
        <f t="shared" si="370"/>
        <v/>
      </c>
      <c r="EQ281" s="238" t="str">
        <f t="shared" si="371"/>
        <v/>
      </c>
      <c r="ES281" s="238" t="str">
        <f t="shared" si="372"/>
        <v/>
      </c>
      <c r="EU281" s="238" t="str">
        <f t="shared" si="373"/>
        <v/>
      </c>
      <c r="EW281" s="238" t="str">
        <f t="shared" si="374"/>
        <v/>
      </c>
      <c r="EY281" s="238" t="str">
        <f t="shared" si="375"/>
        <v/>
      </c>
      <c r="FA281" s="238" t="str">
        <f t="shared" si="376"/>
        <v/>
      </c>
      <c r="FC281" s="238" t="str">
        <f t="shared" si="377"/>
        <v/>
      </c>
      <c r="FE281" s="238" t="str">
        <f t="shared" si="378"/>
        <v/>
      </c>
      <c r="FG281" s="238" t="str">
        <f t="shared" si="379"/>
        <v/>
      </c>
    </row>
    <row r="282" spans="5:163" x14ac:dyDescent="0.25">
      <c r="E282" s="238" t="str">
        <f t="shared" si="304"/>
        <v/>
      </c>
      <c r="G282" s="238" t="str">
        <f t="shared" si="304"/>
        <v/>
      </c>
      <c r="I282" s="238" t="str">
        <f t="shared" si="305"/>
        <v/>
      </c>
      <c r="K282" s="238" t="str">
        <f t="shared" si="306"/>
        <v/>
      </c>
      <c r="M282" s="238" t="str">
        <f t="shared" si="307"/>
        <v/>
      </c>
      <c r="O282" s="238" t="str">
        <f t="shared" si="308"/>
        <v/>
      </c>
      <c r="Q282" s="238" t="str">
        <f t="shared" si="309"/>
        <v/>
      </c>
      <c r="S282" s="238" t="str">
        <f t="shared" si="310"/>
        <v/>
      </c>
      <c r="U282" s="238" t="str">
        <f t="shared" si="311"/>
        <v/>
      </c>
      <c r="W282" s="238" t="str">
        <f t="shared" si="312"/>
        <v/>
      </c>
      <c r="Y282" s="238" t="str">
        <f t="shared" si="313"/>
        <v/>
      </c>
      <c r="AA282" s="238" t="str">
        <f t="shared" si="314"/>
        <v/>
      </c>
      <c r="AC282" s="238" t="str">
        <f t="shared" si="315"/>
        <v/>
      </c>
      <c r="AE282" s="238" t="str">
        <f t="shared" si="316"/>
        <v/>
      </c>
      <c r="AG282" s="238" t="str">
        <f t="shared" si="317"/>
        <v/>
      </c>
      <c r="AI282" s="238" t="str">
        <f t="shared" si="318"/>
        <v/>
      </c>
      <c r="AK282" s="238" t="str">
        <f t="shared" si="319"/>
        <v/>
      </c>
      <c r="AM282" s="238" t="str">
        <f t="shared" si="320"/>
        <v/>
      </c>
      <c r="AO282" s="238" t="str">
        <f t="shared" si="321"/>
        <v/>
      </c>
      <c r="AQ282" s="238" t="str">
        <f t="shared" si="322"/>
        <v/>
      </c>
      <c r="AS282" s="238" t="str">
        <f t="shared" si="323"/>
        <v/>
      </c>
      <c r="AU282" s="238" t="str">
        <f t="shared" si="323"/>
        <v/>
      </c>
      <c r="AW282" s="238" t="str">
        <f t="shared" si="324"/>
        <v/>
      </c>
      <c r="AY282" s="238" t="str">
        <f t="shared" si="325"/>
        <v/>
      </c>
      <c r="BA282" s="238" t="str">
        <f t="shared" si="326"/>
        <v/>
      </c>
      <c r="BC282" s="238" t="str">
        <f t="shared" si="327"/>
        <v/>
      </c>
      <c r="BE282" s="238" t="str">
        <f t="shared" si="328"/>
        <v/>
      </c>
      <c r="BG282" s="238" t="str">
        <f t="shared" si="329"/>
        <v/>
      </c>
      <c r="BI282" s="238" t="str">
        <f t="shared" si="330"/>
        <v/>
      </c>
      <c r="BK282" s="238" t="str">
        <f t="shared" si="331"/>
        <v/>
      </c>
      <c r="BM282" s="238" t="str">
        <f t="shared" si="332"/>
        <v/>
      </c>
      <c r="BO282" s="238" t="str">
        <f t="shared" si="333"/>
        <v/>
      </c>
      <c r="BQ282" s="238" t="str">
        <f t="shared" si="334"/>
        <v/>
      </c>
      <c r="BS282" s="238" t="str">
        <f t="shared" si="335"/>
        <v/>
      </c>
      <c r="BU282" s="238" t="str">
        <f t="shared" si="336"/>
        <v/>
      </c>
      <c r="BW282" s="238" t="str">
        <f t="shared" si="337"/>
        <v/>
      </c>
      <c r="BY282" s="238" t="str">
        <f t="shared" si="338"/>
        <v/>
      </c>
      <c r="CA282" s="238" t="str">
        <f t="shared" si="339"/>
        <v/>
      </c>
      <c r="CC282" s="238" t="str">
        <f t="shared" si="340"/>
        <v/>
      </c>
      <c r="CE282" s="238" t="str">
        <f t="shared" si="341"/>
        <v/>
      </c>
      <c r="CG282" s="238" t="str">
        <f t="shared" si="342"/>
        <v/>
      </c>
      <c r="CI282" s="238" t="str">
        <f t="shared" si="342"/>
        <v/>
      </c>
      <c r="CK282" s="238" t="str">
        <f t="shared" si="343"/>
        <v/>
      </c>
      <c r="CM282" s="238" t="str">
        <f t="shared" si="344"/>
        <v/>
      </c>
      <c r="CO282" s="238" t="str">
        <f t="shared" si="345"/>
        <v/>
      </c>
      <c r="CQ282" s="238" t="str">
        <f t="shared" si="346"/>
        <v/>
      </c>
      <c r="CS282" s="238" t="str">
        <f t="shared" si="347"/>
        <v/>
      </c>
      <c r="CU282" s="238" t="str">
        <f t="shared" si="348"/>
        <v/>
      </c>
      <c r="CW282" s="238" t="str">
        <f t="shared" si="349"/>
        <v/>
      </c>
      <c r="CY282" s="238" t="str">
        <f t="shared" si="350"/>
        <v/>
      </c>
      <c r="DA282" s="238" t="str">
        <f t="shared" si="351"/>
        <v/>
      </c>
      <c r="DC282" s="238" t="str">
        <f t="shared" si="352"/>
        <v/>
      </c>
      <c r="DE282" s="238" t="str">
        <f t="shared" si="353"/>
        <v/>
      </c>
      <c r="DG282" s="238" t="str">
        <f t="shared" si="354"/>
        <v/>
      </c>
      <c r="DI282" s="238" t="str">
        <f t="shared" si="355"/>
        <v/>
      </c>
      <c r="DK282" s="238" t="str">
        <f t="shared" si="356"/>
        <v/>
      </c>
      <c r="DM282" s="238" t="str">
        <f t="shared" si="357"/>
        <v/>
      </c>
      <c r="DO282" s="238" t="str">
        <f t="shared" si="358"/>
        <v/>
      </c>
      <c r="DQ282" s="238" t="str">
        <f t="shared" si="359"/>
        <v/>
      </c>
      <c r="DS282" s="238" t="str">
        <f t="shared" si="360"/>
        <v/>
      </c>
      <c r="DU282" s="238" t="str">
        <f t="shared" si="361"/>
        <v/>
      </c>
      <c r="DW282" s="238" t="str">
        <f t="shared" si="361"/>
        <v/>
      </c>
      <c r="DY282" s="238" t="str">
        <f t="shared" si="362"/>
        <v/>
      </c>
      <c r="EA282" s="238" t="str">
        <f t="shared" si="363"/>
        <v/>
      </c>
      <c r="EC282" s="238" t="str">
        <f t="shared" si="364"/>
        <v/>
      </c>
      <c r="EE282" s="238" t="str">
        <f t="shared" si="365"/>
        <v/>
      </c>
      <c r="EG282" s="238" t="str">
        <f t="shared" si="366"/>
        <v/>
      </c>
      <c r="EI282" s="238" t="str">
        <f t="shared" si="367"/>
        <v/>
      </c>
      <c r="EK282" s="238" t="str">
        <f t="shared" si="368"/>
        <v/>
      </c>
      <c r="EM282" s="238" t="str">
        <f t="shared" si="369"/>
        <v/>
      </c>
      <c r="EO282" s="238" t="str">
        <f t="shared" si="370"/>
        <v/>
      </c>
      <c r="EQ282" s="238" t="str">
        <f t="shared" si="371"/>
        <v/>
      </c>
      <c r="ES282" s="238" t="str">
        <f t="shared" si="372"/>
        <v/>
      </c>
      <c r="EU282" s="238" t="str">
        <f t="shared" si="373"/>
        <v/>
      </c>
      <c r="EW282" s="238" t="str">
        <f t="shared" si="374"/>
        <v/>
      </c>
      <c r="EY282" s="238" t="str">
        <f t="shared" si="375"/>
        <v/>
      </c>
      <c r="FA282" s="238" t="str">
        <f t="shared" si="376"/>
        <v/>
      </c>
      <c r="FC282" s="238" t="str">
        <f t="shared" si="377"/>
        <v/>
      </c>
      <c r="FE282" s="238" t="str">
        <f t="shared" si="378"/>
        <v/>
      </c>
      <c r="FG282" s="238" t="str">
        <f t="shared" si="379"/>
        <v/>
      </c>
    </row>
    <row r="283" spans="5:163" x14ac:dyDescent="0.25">
      <c r="E283" s="238" t="str">
        <f t="shared" si="304"/>
        <v/>
      </c>
      <c r="G283" s="238" t="str">
        <f t="shared" si="304"/>
        <v/>
      </c>
      <c r="I283" s="238" t="str">
        <f t="shared" si="305"/>
        <v/>
      </c>
      <c r="K283" s="238" t="str">
        <f t="shared" si="306"/>
        <v/>
      </c>
      <c r="M283" s="238" t="str">
        <f t="shared" si="307"/>
        <v/>
      </c>
      <c r="O283" s="238" t="str">
        <f t="shared" si="308"/>
        <v/>
      </c>
      <c r="Q283" s="238" t="str">
        <f t="shared" si="309"/>
        <v/>
      </c>
      <c r="S283" s="238" t="str">
        <f t="shared" si="310"/>
        <v/>
      </c>
      <c r="U283" s="238" t="str">
        <f t="shared" si="311"/>
        <v/>
      </c>
      <c r="W283" s="238" t="str">
        <f t="shared" si="312"/>
        <v/>
      </c>
      <c r="Y283" s="238" t="str">
        <f t="shared" si="313"/>
        <v/>
      </c>
      <c r="AA283" s="238" t="str">
        <f t="shared" si="314"/>
        <v/>
      </c>
      <c r="AC283" s="238" t="str">
        <f t="shared" si="315"/>
        <v/>
      </c>
      <c r="AE283" s="238" t="str">
        <f t="shared" si="316"/>
        <v/>
      </c>
      <c r="AG283" s="238" t="str">
        <f t="shared" si="317"/>
        <v/>
      </c>
      <c r="AI283" s="238" t="str">
        <f t="shared" si="318"/>
        <v/>
      </c>
      <c r="AK283" s="238" t="str">
        <f t="shared" si="319"/>
        <v/>
      </c>
      <c r="AM283" s="238" t="str">
        <f t="shared" si="320"/>
        <v/>
      </c>
      <c r="AO283" s="238" t="str">
        <f t="shared" si="321"/>
        <v/>
      </c>
      <c r="AQ283" s="238" t="str">
        <f t="shared" si="322"/>
        <v/>
      </c>
      <c r="AS283" s="238" t="str">
        <f t="shared" si="323"/>
        <v/>
      </c>
      <c r="AU283" s="238" t="str">
        <f t="shared" si="323"/>
        <v/>
      </c>
      <c r="AW283" s="238" t="str">
        <f t="shared" si="324"/>
        <v/>
      </c>
      <c r="AY283" s="238" t="str">
        <f t="shared" si="325"/>
        <v/>
      </c>
      <c r="BA283" s="238" t="str">
        <f t="shared" si="326"/>
        <v/>
      </c>
      <c r="BC283" s="238" t="str">
        <f t="shared" si="327"/>
        <v/>
      </c>
      <c r="BE283" s="238" t="str">
        <f t="shared" si="328"/>
        <v/>
      </c>
      <c r="BG283" s="238" t="str">
        <f t="shared" si="329"/>
        <v/>
      </c>
      <c r="BI283" s="238" t="str">
        <f t="shared" si="330"/>
        <v/>
      </c>
      <c r="BK283" s="238" t="str">
        <f t="shared" si="331"/>
        <v/>
      </c>
      <c r="BM283" s="238" t="str">
        <f t="shared" si="332"/>
        <v/>
      </c>
      <c r="BO283" s="238" t="str">
        <f t="shared" si="333"/>
        <v/>
      </c>
      <c r="BQ283" s="238" t="str">
        <f t="shared" si="334"/>
        <v/>
      </c>
      <c r="BS283" s="238" t="str">
        <f t="shared" si="335"/>
        <v/>
      </c>
      <c r="BU283" s="238" t="str">
        <f t="shared" si="336"/>
        <v/>
      </c>
      <c r="BW283" s="238" t="str">
        <f t="shared" si="337"/>
        <v/>
      </c>
      <c r="BY283" s="238" t="str">
        <f t="shared" si="338"/>
        <v/>
      </c>
      <c r="CA283" s="238" t="str">
        <f t="shared" si="339"/>
        <v/>
      </c>
      <c r="CC283" s="238" t="str">
        <f t="shared" si="340"/>
        <v/>
      </c>
      <c r="CE283" s="238" t="str">
        <f t="shared" si="341"/>
        <v/>
      </c>
      <c r="CG283" s="238" t="str">
        <f t="shared" si="342"/>
        <v/>
      </c>
      <c r="CI283" s="238" t="str">
        <f t="shared" si="342"/>
        <v/>
      </c>
      <c r="CK283" s="238" t="str">
        <f t="shared" si="343"/>
        <v/>
      </c>
      <c r="CM283" s="238" t="str">
        <f t="shared" si="344"/>
        <v/>
      </c>
      <c r="CO283" s="238" t="str">
        <f t="shared" si="345"/>
        <v/>
      </c>
      <c r="CQ283" s="238" t="str">
        <f t="shared" si="346"/>
        <v/>
      </c>
      <c r="CS283" s="238" t="str">
        <f t="shared" si="347"/>
        <v/>
      </c>
      <c r="CU283" s="238" t="str">
        <f t="shared" si="348"/>
        <v/>
      </c>
      <c r="CW283" s="238" t="str">
        <f t="shared" si="349"/>
        <v/>
      </c>
      <c r="CY283" s="238" t="str">
        <f t="shared" si="350"/>
        <v/>
      </c>
      <c r="DA283" s="238" t="str">
        <f t="shared" si="351"/>
        <v/>
      </c>
      <c r="DC283" s="238" t="str">
        <f t="shared" si="352"/>
        <v/>
      </c>
      <c r="DE283" s="238" t="str">
        <f t="shared" si="353"/>
        <v/>
      </c>
      <c r="DG283" s="238" t="str">
        <f t="shared" si="354"/>
        <v/>
      </c>
      <c r="DI283" s="238" t="str">
        <f t="shared" si="355"/>
        <v/>
      </c>
      <c r="DK283" s="238" t="str">
        <f t="shared" si="356"/>
        <v/>
      </c>
      <c r="DM283" s="238" t="str">
        <f t="shared" si="357"/>
        <v/>
      </c>
      <c r="DO283" s="238" t="str">
        <f t="shared" si="358"/>
        <v/>
      </c>
      <c r="DQ283" s="238" t="str">
        <f t="shared" si="359"/>
        <v/>
      </c>
      <c r="DS283" s="238" t="str">
        <f t="shared" si="360"/>
        <v/>
      </c>
      <c r="DU283" s="238" t="str">
        <f t="shared" si="361"/>
        <v/>
      </c>
      <c r="DW283" s="238" t="str">
        <f t="shared" si="361"/>
        <v/>
      </c>
      <c r="DY283" s="238" t="str">
        <f t="shared" si="362"/>
        <v/>
      </c>
      <c r="EA283" s="238" t="str">
        <f t="shared" si="363"/>
        <v/>
      </c>
      <c r="EC283" s="238" t="str">
        <f t="shared" si="364"/>
        <v/>
      </c>
      <c r="EE283" s="238" t="str">
        <f t="shared" si="365"/>
        <v/>
      </c>
      <c r="EG283" s="238" t="str">
        <f t="shared" si="366"/>
        <v/>
      </c>
      <c r="EI283" s="238" t="str">
        <f t="shared" si="367"/>
        <v/>
      </c>
      <c r="EK283" s="238" t="str">
        <f t="shared" si="368"/>
        <v/>
      </c>
      <c r="EM283" s="238" t="str">
        <f t="shared" si="369"/>
        <v/>
      </c>
      <c r="EO283" s="238" t="str">
        <f t="shared" si="370"/>
        <v/>
      </c>
      <c r="EQ283" s="238" t="str">
        <f t="shared" si="371"/>
        <v/>
      </c>
      <c r="ES283" s="238" t="str">
        <f t="shared" si="372"/>
        <v/>
      </c>
      <c r="EU283" s="238" t="str">
        <f t="shared" si="373"/>
        <v/>
      </c>
      <c r="EW283" s="238" t="str">
        <f t="shared" si="374"/>
        <v/>
      </c>
      <c r="EY283" s="238" t="str">
        <f t="shared" si="375"/>
        <v/>
      </c>
      <c r="FA283" s="238" t="str">
        <f t="shared" si="376"/>
        <v/>
      </c>
      <c r="FC283" s="238" t="str">
        <f t="shared" si="377"/>
        <v/>
      </c>
      <c r="FE283" s="238" t="str">
        <f t="shared" si="378"/>
        <v/>
      </c>
      <c r="FG283" s="238" t="str">
        <f t="shared" si="379"/>
        <v/>
      </c>
    </row>
    <row r="284" spans="5:163" x14ac:dyDescent="0.25">
      <c r="E284" s="238" t="str">
        <f t="shared" si="304"/>
        <v/>
      </c>
      <c r="G284" s="238" t="str">
        <f t="shared" si="304"/>
        <v/>
      </c>
      <c r="I284" s="238" t="str">
        <f t="shared" si="305"/>
        <v/>
      </c>
      <c r="K284" s="238" t="str">
        <f t="shared" si="306"/>
        <v/>
      </c>
      <c r="M284" s="238" t="str">
        <f t="shared" si="307"/>
        <v/>
      </c>
      <c r="O284" s="238" t="str">
        <f t="shared" si="308"/>
        <v/>
      </c>
      <c r="Q284" s="238" t="str">
        <f t="shared" si="309"/>
        <v/>
      </c>
      <c r="S284" s="238" t="str">
        <f t="shared" si="310"/>
        <v/>
      </c>
      <c r="U284" s="238" t="str">
        <f t="shared" si="311"/>
        <v/>
      </c>
      <c r="W284" s="238" t="str">
        <f t="shared" si="312"/>
        <v/>
      </c>
      <c r="Y284" s="238" t="str">
        <f t="shared" si="313"/>
        <v/>
      </c>
      <c r="AA284" s="238" t="str">
        <f t="shared" si="314"/>
        <v/>
      </c>
      <c r="AC284" s="238" t="str">
        <f t="shared" si="315"/>
        <v/>
      </c>
      <c r="AE284" s="238" t="str">
        <f t="shared" si="316"/>
        <v/>
      </c>
      <c r="AG284" s="238" t="str">
        <f t="shared" si="317"/>
        <v/>
      </c>
      <c r="AI284" s="238" t="str">
        <f t="shared" si="318"/>
        <v/>
      </c>
      <c r="AK284" s="238" t="str">
        <f t="shared" si="319"/>
        <v/>
      </c>
      <c r="AM284" s="238" t="str">
        <f t="shared" si="320"/>
        <v/>
      </c>
      <c r="AO284" s="238" t="str">
        <f t="shared" si="321"/>
        <v/>
      </c>
      <c r="AQ284" s="238" t="str">
        <f t="shared" si="322"/>
        <v/>
      </c>
      <c r="AS284" s="238" t="str">
        <f t="shared" si="323"/>
        <v/>
      </c>
      <c r="AU284" s="238" t="str">
        <f t="shared" si="323"/>
        <v/>
      </c>
      <c r="AW284" s="238" t="str">
        <f t="shared" si="324"/>
        <v/>
      </c>
      <c r="AY284" s="238" t="str">
        <f t="shared" si="325"/>
        <v/>
      </c>
      <c r="BA284" s="238" t="str">
        <f t="shared" si="326"/>
        <v/>
      </c>
      <c r="BC284" s="238" t="str">
        <f t="shared" si="327"/>
        <v/>
      </c>
      <c r="BE284" s="238" t="str">
        <f t="shared" si="328"/>
        <v/>
      </c>
      <c r="BG284" s="238" t="str">
        <f t="shared" si="329"/>
        <v/>
      </c>
      <c r="BI284" s="238" t="str">
        <f t="shared" si="330"/>
        <v/>
      </c>
      <c r="BK284" s="238" t="str">
        <f t="shared" si="331"/>
        <v/>
      </c>
      <c r="BM284" s="238" t="str">
        <f t="shared" si="332"/>
        <v/>
      </c>
      <c r="BO284" s="238" t="str">
        <f t="shared" si="333"/>
        <v/>
      </c>
      <c r="BQ284" s="238" t="str">
        <f t="shared" si="334"/>
        <v/>
      </c>
      <c r="BS284" s="238" t="str">
        <f t="shared" si="335"/>
        <v/>
      </c>
      <c r="BU284" s="238" t="str">
        <f t="shared" si="336"/>
        <v/>
      </c>
      <c r="BW284" s="238" t="str">
        <f t="shared" si="337"/>
        <v/>
      </c>
      <c r="BY284" s="238" t="str">
        <f t="shared" si="338"/>
        <v/>
      </c>
      <c r="CA284" s="238" t="str">
        <f t="shared" si="339"/>
        <v/>
      </c>
      <c r="CC284" s="238" t="str">
        <f t="shared" si="340"/>
        <v/>
      </c>
      <c r="CE284" s="238" t="str">
        <f t="shared" si="341"/>
        <v/>
      </c>
      <c r="CG284" s="238" t="str">
        <f t="shared" si="342"/>
        <v/>
      </c>
      <c r="CI284" s="238" t="str">
        <f t="shared" si="342"/>
        <v/>
      </c>
      <c r="CK284" s="238" t="str">
        <f t="shared" si="343"/>
        <v/>
      </c>
      <c r="CM284" s="238" t="str">
        <f t="shared" si="344"/>
        <v/>
      </c>
      <c r="CO284" s="238" t="str">
        <f t="shared" si="345"/>
        <v/>
      </c>
      <c r="CQ284" s="238" t="str">
        <f t="shared" si="346"/>
        <v/>
      </c>
      <c r="CS284" s="238" t="str">
        <f t="shared" si="347"/>
        <v/>
      </c>
      <c r="CU284" s="238" t="str">
        <f t="shared" si="348"/>
        <v/>
      </c>
      <c r="CW284" s="238" t="str">
        <f t="shared" si="349"/>
        <v/>
      </c>
      <c r="CY284" s="238" t="str">
        <f t="shared" si="350"/>
        <v/>
      </c>
      <c r="DA284" s="238" t="str">
        <f t="shared" si="351"/>
        <v/>
      </c>
      <c r="DC284" s="238" t="str">
        <f t="shared" si="352"/>
        <v/>
      </c>
      <c r="DE284" s="238" t="str">
        <f t="shared" si="353"/>
        <v/>
      </c>
      <c r="DG284" s="238" t="str">
        <f t="shared" si="354"/>
        <v/>
      </c>
      <c r="DI284" s="238" t="str">
        <f t="shared" si="355"/>
        <v/>
      </c>
      <c r="DK284" s="238" t="str">
        <f t="shared" si="356"/>
        <v/>
      </c>
      <c r="DM284" s="238" t="str">
        <f t="shared" si="357"/>
        <v/>
      </c>
      <c r="DO284" s="238" t="str">
        <f t="shared" si="358"/>
        <v/>
      </c>
      <c r="DQ284" s="238" t="str">
        <f t="shared" si="359"/>
        <v/>
      </c>
      <c r="DS284" s="238" t="str">
        <f t="shared" si="360"/>
        <v/>
      </c>
      <c r="DU284" s="238" t="str">
        <f t="shared" si="361"/>
        <v/>
      </c>
      <c r="DW284" s="238" t="str">
        <f t="shared" si="361"/>
        <v/>
      </c>
      <c r="DY284" s="238" t="str">
        <f t="shared" si="362"/>
        <v/>
      </c>
      <c r="EA284" s="238" t="str">
        <f t="shared" si="363"/>
        <v/>
      </c>
      <c r="EC284" s="238" t="str">
        <f t="shared" si="364"/>
        <v/>
      </c>
      <c r="EE284" s="238" t="str">
        <f t="shared" si="365"/>
        <v/>
      </c>
      <c r="EG284" s="238" t="str">
        <f t="shared" si="366"/>
        <v/>
      </c>
      <c r="EI284" s="238" t="str">
        <f t="shared" si="367"/>
        <v/>
      </c>
      <c r="EK284" s="238" t="str">
        <f t="shared" si="368"/>
        <v/>
      </c>
      <c r="EM284" s="238" t="str">
        <f t="shared" si="369"/>
        <v/>
      </c>
      <c r="EO284" s="238" t="str">
        <f t="shared" si="370"/>
        <v/>
      </c>
      <c r="EQ284" s="238" t="str">
        <f t="shared" si="371"/>
        <v/>
      </c>
      <c r="ES284" s="238" t="str">
        <f t="shared" si="372"/>
        <v/>
      </c>
      <c r="EU284" s="238" t="str">
        <f t="shared" si="373"/>
        <v/>
      </c>
      <c r="EW284" s="238" t="str">
        <f t="shared" si="374"/>
        <v/>
      </c>
      <c r="EY284" s="238" t="str">
        <f t="shared" si="375"/>
        <v/>
      </c>
      <c r="FA284" s="238" t="str">
        <f t="shared" si="376"/>
        <v/>
      </c>
      <c r="FC284" s="238" t="str">
        <f t="shared" si="377"/>
        <v/>
      </c>
      <c r="FE284" s="238" t="str">
        <f t="shared" si="378"/>
        <v/>
      </c>
      <c r="FG284" s="238" t="str">
        <f t="shared" si="379"/>
        <v/>
      </c>
    </row>
    <row r="285" spans="5:163" x14ac:dyDescent="0.25">
      <c r="E285" s="238" t="str">
        <f t="shared" si="304"/>
        <v/>
      </c>
      <c r="G285" s="238" t="str">
        <f t="shared" si="304"/>
        <v/>
      </c>
      <c r="I285" s="238" t="str">
        <f t="shared" si="305"/>
        <v/>
      </c>
      <c r="K285" s="238" t="str">
        <f t="shared" si="306"/>
        <v/>
      </c>
      <c r="M285" s="238" t="str">
        <f t="shared" si="307"/>
        <v/>
      </c>
      <c r="O285" s="238" t="str">
        <f t="shared" si="308"/>
        <v/>
      </c>
      <c r="Q285" s="238" t="str">
        <f t="shared" si="309"/>
        <v/>
      </c>
      <c r="S285" s="238" t="str">
        <f t="shared" si="310"/>
        <v/>
      </c>
      <c r="U285" s="238" t="str">
        <f t="shared" si="311"/>
        <v/>
      </c>
      <c r="W285" s="238" t="str">
        <f t="shared" si="312"/>
        <v/>
      </c>
      <c r="Y285" s="238" t="str">
        <f t="shared" si="313"/>
        <v/>
      </c>
      <c r="AA285" s="238" t="str">
        <f t="shared" si="314"/>
        <v/>
      </c>
      <c r="AC285" s="238" t="str">
        <f t="shared" si="315"/>
        <v/>
      </c>
      <c r="AE285" s="238" t="str">
        <f t="shared" si="316"/>
        <v/>
      </c>
      <c r="AG285" s="238" t="str">
        <f t="shared" si="317"/>
        <v/>
      </c>
      <c r="AI285" s="238" t="str">
        <f t="shared" si="318"/>
        <v/>
      </c>
      <c r="AK285" s="238" t="str">
        <f t="shared" si="319"/>
        <v/>
      </c>
      <c r="AM285" s="238" t="str">
        <f t="shared" si="320"/>
        <v/>
      </c>
      <c r="AO285" s="238" t="str">
        <f t="shared" si="321"/>
        <v/>
      </c>
      <c r="AQ285" s="238" t="str">
        <f t="shared" si="322"/>
        <v/>
      </c>
      <c r="AS285" s="238" t="str">
        <f t="shared" si="323"/>
        <v/>
      </c>
      <c r="AU285" s="238" t="str">
        <f t="shared" si="323"/>
        <v/>
      </c>
      <c r="AW285" s="238" t="str">
        <f t="shared" si="324"/>
        <v/>
      </c>
      <c r="AY285" s="238" t="str">
        <f t="shared" si="325"/>
        <v/>
      </c>
      <c r="BA285" s="238" t="str">
        <f t="shared" si="326"/>
        <v/>
      </c>
      <c r="BC285" s="238" t="str">
        <f t="shared" si="327"/>
        <v/>
      </c>
      <c r="BE285" s="238" t="str">
        <f t="shared" si="328"/>
        <v/>
      </c>
      <c r="BG285" s="238" t="str">
        <f t="shared" si="329"/>
        <v/>
      </c>
      <c r="BI285" s="238" t="str">
        <f t="shared" si="330"/>
        <v/>
      </c>
      <c r="BK285" s="238" t="str">
        <f t="shared" si="331"/>
        <v/>
      </c>
      <c r="BM285" s="238" t="str">
        <f t="shared" si="332"/>
        <v/>
      </c>
      <c r="BO285" s="238" t="str">
        <f t="shared" si="333"/>
        <v/>
      </c>
      <c r="BQ285" s="238" t="str">
        <f t="shared" si="334"/>
        <v/>
      </c>
      <c r="BS285" s="238" t="str">
        <f t="shared" si="335"/>
        <v/>
      </c>
      <c r="BU285" s="238" t="str">
        <f t="shared" si="336"/>
        <v/>
      </c>
      <c r="BW285" s="238" t="str">
        <f t="shared" si="337"/>
        <v/>
      </c>
      <c r="BY285" s="238" t="str">
        <f t="shared" si="338"/>
        <v/>
      </c>
      <c r="CA285" s="238" t="str">
        <f t="shared" si="339"/>
        <v/>
      </c>
      <c r="CC285" s="238" t="str">
        <f t="shared" si="340"/>
        <v/>
      </c>
      <c r="CE285" s="238" t="str">
        <f t="shared" si="341"/>
        <v/>
      </c>
      <c r="CG285" s="238" t="str">
        <f t="shared" si="342"/>
        <v/>
      </c>
      <c r="CI285" s="238" t="str">
        <f t="shared" si="342"/>
        <v/>
      </c>
      <c r="CK285" s="238" t="str">
        <f t="shared" si="343"/>
        <v/>
      </c>
      <c r="CM285" s="238" t="str">
        <f t="shared" si="344"/>
        <v/>
      </c>
      <c r="CO285" s="238" t="str">
        <f t="shared" si="345"/>
        <v/>
      </c>
      <c r="CQ285" s="238" t="str">
        <f t="shared" si="346"/>
        <v/>
      </c>
      <c r="CS285" s="238" t="str">
        <f t="shared" si="347"/>
        <v/>
      </c>
      <c r="CU285" s="238" t="str">
        <f t="shared" si="348"/>
        <v/>
      </c>
      <c r="CW285" s="238" t="str">
        <f t="shared" si="349"/>
        <v/>
      </c>
      <c r="CY285" s="238" t="str">
        <f t="shared" si="350"/>
        <v/>
      </c>
      <c r="DA285" s="238" t="str">
        <f t="shared" si="351"/>
        <v/>
      </c>
      <c r="DC285" s="238" t="str">
        <f t="shared" si="352"/>
        <v/>
      </c>
      <c r="DE285" s="238" t="str">
        <f t="shared" si="353"/>
        <v/>
      </c>
      <c r="DG285" s="238" t="str">
        <f t="shared" si="354"/>
        <v/>
      </c>
      <c r="DI285" s="238" t="str">
        <f t="shared" si="355"/>
        <v/>
      </c>
      <c r="DK285" s="238" t="str">
        <f t="shared" si="356"/>
        <v/>
      </c>
      <c r="DM285" s="238" t="str">
        <f t="shared" si="357"/>
        <v/>
      </c>
      <c r="DO285" s="238" t="str">
        <f t="shared" si="358"/>
        <v/>
      </c>
      <c r="DQ285" s="238" t="str">
        <f t="shared" si="359"/>
        <v/>
      </c>
      <c r="DS285" s="238" t="str">
        <f t="shared" si="360"/>
        <v/>
      </c>
      <c r="DU285" s="238" t="str">
        <f t="shared" si="361"/>
        <v/>
      </c>
      <c r="DW285" s="238" t="str">
        <f t="shared" si="361"/>
        <v/>
      </c>
      <c r="DY285" s="238" t="str">
        <f t="shared" si="362"/>
        <v/>
      </c>
      <c r="EA285" s="238" t="str">
        <f t="shared" si="363"/>
        <v/>
      </c>
      <c r="EC285" s="238" t="str">
        <f t="shared" si="364"/>
        <v/>
      </c>
      <c r="EE285" s="238" t="str">
        <f t="shared" si="365"/>
        <v/>
      </c>
      <c r="EG285" s="238" t="str">
        <f t="shared" si="366"/>
        <v/>
      </c>
      <c r="EI285" s="238" t="str">
        <f t="shared" si="367"/>
        <v/>
      </c>
      <c r="EK285" s="238" t="str">
        <f t="shared" si="368"/>
        <v/>
      </c>
      <c r="EM285" s="238" t="str">
        <f t="shared" si="369"/>
        <v/>
      </c>
      <c r="EO285" s="238" t="str">
        <f t="shared" si="370"/>
        <v/>
      </c>
      <c r="EQ285" s="238" t="str">
        <f t="shared" si="371"/>
        <v/>
      </c>
      <c r="ES285" s="238" t="str">
        <f t="shared" si="372"/>
        <v/>
      </c>
      <c r="EU285" s="238" t="str">
        <f t="shared" si="373"/>
        <v/>
      </c>
      <c r="EW285" s="238" t="str">
        <f t="shared" si="374"/>
        <v/>
      </c>
      <c r="EY285" s="238" t="str">
        <f t="shared" si="375"/>
        <v/>
      </c>
      <c r="FA285" s="238" t="str">
        <f t="shared" si="376"/>
        <v/>
      </c>
      <c r="FC285" s="238" t="str">
        <f t="shared" si="377"/>
        <v/>
      </c>
      <c r="FE285" s="238" t="str">
        <f t="shared" si="378"/>
        <v/>
      </c>
      <c r="FG285" s="238" t="str">
        <f t="shared" si="379"/>
        <v/>
      </c>
    </row>
    <row r="286" spans="5:163" x14ac:dyDescent="0.25">
      <c r="E286" s="238" t="str">
        <f t="shared" si="304"/>
        <v/>
      </c>
      <c r="G286" s="238" t="str">
        <f t="shared" si="304"/>
        <v/>
      </c>
      <c r="I286" s="238" t="str">
        <f t="shared" si="305"/>
        <v/>
      </c>
      <c r="K286" s="238" t="str">
        <f t="shared" si="306"/>
        <v/>
      </c>
      <c r="M286" s="238" t="str">
        <f t="shared" si="307"/>
        <v/>
      </c>
      <c r="O286" s="238" t="str">
        <f t="shared" si="308"/>
        <v/>
      </c>
      <c r="Q286" s="238" t="str">
        <f t="shared" si="309"/>
        <v/>
      </c>
      <c r="S286" s="238" t="str">
        <f t="shared" si="310"/>
        <v/>
      </c>
      <c r="U286" s="238" t="str">
        <f t="shared" si="311"/>
        <v/>
      </c>
      <c r="W286" s="238" t="str">
        <f t="shared" si="312"/>
        <v/>
      </c>
      <c r="Y286" s="238" t="str">
        <f t="shared" si="313"/>
        <v/>
      </c>
      <c r="AA286" s="238" t="str">
        <f t="shared" si="314"/>
        <v/>
      </c>
      <c r="AC286" s="238" t="str">
        <f t="shared" si="315"/>
        <v/>
      </c>
      <c r="AE286" s="238" t="str">
        <f t="shared" si="316"/>
        <v/>
      </c>
      <c r="AG286" s="238" t="str">
        <f t="shared" si="317"/>
        <v/>
      </c>
      <c r="AI286" s="238" t="str">
        <f t="shared" si="318"/>
        <v/>
      </c>
      <c r="AK286" s="238" t="str">
        <f t="shared" si="319"/>
        <v/>
      </c>
      <c r="AM286" s="238" t="str">
        <f t="shared" si="320"/>
        <v/>
      </c>
      <c r="AO286" s="238" t="str">
        <f t="shared" si="321"/>
        <v/>
      </c>
      <c r="AQ286" s="238" t="str">
        <f t="shared" si="322"/>
        <v/>
      </c>
      <c r="AS286" s="238" t="str">
        <f t="shared" si="323"/>
        <v/>
      </c>
      <c r="AU286" s="238" t="str">
        <f t="shared" si="323"/>
        <v/>
      </c>
      <c r="AW286" s="238" t="str">
        <f t="shared" si="324"/>
        <v/>
      </c>
      <c r="AY286" s="238" t="str">
        <f t="shared" si="325"/>
        <v/>
      </c>
      <c r="BA286" s="238" t="str">
        <f t="shared" si="326"/>
        <v/>
      </c>
      <c r="BC286" s="238" t="str">
        <f t="shared" si="327"/>
        <v/>
      </c>
      <c r="BE286" s="238" t="str">
        <f t="shared" si="328"/>
        <v/>
      </c>
      <c r="BG286" s="238" t="str">
        <f t="shared" si="329"/>
        <v/>
      </c>
      <c r="BI286" s="238" t="str">
        <f t="shared" si="330"/>
        <v/>
      </c>
      <c r="BK286" s="238" t="str">
        <f t="shared" si="331"/>
        <v/>
      </c>
      <c r="BM286" s="238" t="str">
        <f t="shared" si="332"/>
        <v/>
      </c>
      <c r="BO286" s="238" t="str">
        <f t="shared" si="333"/>
        <v/>
      </c>
      <c r="BQ286" s="238" t="str">
        <f t="shared" si="334"/>
        <v/>
      </c>
      <c r="BS286" s="238" t="str">
        <f t="shared" si="335"/>
        <v/>
      </c>
      <c r="BU286" s="238" t="str">
        <f t="shared" si="336"/>
        <v/>
      </c>
      <c r="BW286" s="238" t="str">
        <f t="shared" si="337"/>
        <v/>
      </c>
      <c r="BY286" s="238" t="str">
        <f t="shared" si="338"/>
        <v/>
      </c>
      <c r="CA286" s="238" t="str">
        <f t="shared" si="339"/>
        <v/>
      </c>
      <c r="CC286" s="238" t="str">
        <f t="shared" si="340"/>
        <v/>
      </c>
      <c r="CE286" s="238" t="str">
        <f t="shared" si="341"/>
        <v/>
      </c>
      <c r="CG286" s="238" t="str">
        <f t="shared" si="342"/>
        <v/>
      </c>
      <c r="CI286" s="238" t="str">
        <f t="shared" si="342"/>
        <v/>
      </c>
      <c r="CK286" s="238" t="str">
        <f t="shared" si="343"/>
        <v/>
      </c>
      <c r="CM286" s="238" t="str">
        <f t="shared" si="344"/>
        <v/>
      </c>
      <c r="CO286" s="238" t="str">
        <f t="shared" si="345"/>
        <v/>
      </c>
      <c r="CQ286" s="238" t="str">
        <f t="shared" si="346"/>
        <v/>
      </c>
      <c r="CS286" s="238" t="str">
        <f t="shared" si="347"/>
        <v/>
      </c>
      <c r="CU286" s="238" t="str">
        <f t="shared" si="348"/>
        <v/>
      </c>
      <c r="CW286" s="238" t="str">
        <f t="shared" si="349"/>
        <v/>
      </c>
      <c r="CY286" s="238" t="str">
        <f t="shared" si="350"/>
        <v/>
      </c>
      <c r="DA286" s="238" t="str">
        <f t="shared" si="351"/>
        <v/>
      </c>
      <c r="DC286" s="238" t="str">
        <f t="shared" si="352"/>
        <v/>
      </c>
      <c r="DE286" s="238" t="str">
        <f t="shared" si="353"/>
        <v/>
      </c>
      <c r="DG286" s="238" t="str">
        <f t="shared" si="354"/>
        <v/>
      </c>
      <c r="DI286" s="238" t="str">
        <f t="shared" si="355"/>
        <v/>
      </c>
      <c r="DK286" s="238" t="str">
        <f t="shared" si="356"/>
        <v/>
      </c>
      <c r="DM286" s="238" t="str">
        <f t="shared" si="357"/>
        <v/>
      </c>
      <c r="DO286" s="238" t="str">
        <f t="shared" si="358"/>
        <v/>
      </c>
      <c r="DQ286" s="238" t="str">
        <f t="shared" si="359"/>
        <v/>
      </c>
      <c r="DS286" s="238" t="str">
        <f t="shared" si="360"/>
        <v/>
      </c>
      <c r="DU286" s="238" t="str">
        <f t="shared" si="361"/>
        <v/>
      </c>
      <c r="DW286" s="238" t="str">
        <f t="shared" si="361"/>
        <v/>
      </c>
      <c r="DY286" s="238" t="str">
        <f t="shared" si="362"/>
        <v/>
      </c>
      <c r="EA286" s="238" t="str">
        <f t="shared" si="363"/>
        <v/>
      </c>
      <c r="EC286" s="238" t="str">
        <f t="shared" si="364"/>
        <v/>
      </c>
      <c r="EE286" s="238" t="str">
        <f t="shared" si="365"/>
        <v/>
      </c>
      <c r="EG286" s="238" t="str">
        <f t="shared" si="366"/>
        <v/>
      </c>
      <c r="EI286" s="238" t="str">
        <f t="shared" si="367"/>
        <v/>
      </c>
      <c r="EK286" s="238" t="str">
        <f t="shared" si="368"/>
        <v/>
      </c>
      <c r="EM286" s="238" t="str">
        <f t="shared" si="369"/>
        <v/>
      </c>
      <c r="EO286" s="238" t="str">
        <f t="shared" si="370"/>
        <v/>
      </c>
      <c r="EQ286" s="238" t="str">
        <f t="shared" si="371"/>
        <v/>
      </c>
      <c r="ES286" s="238" t="str">
        <f t="shared" si="372"/>
        <v/>
      </c>
      <c r="EU286" s="238" t="str">
        <f t="shared" si="373"/>
        <v/>
      </c>
      <c r="EW286" s="238" t="str">
        <f t="shared" si="374"/>
        <v/>
      </c>
      <c r="EY286" s="238" t="str">
        <f t="shared" si="375"/>
        <v/>
      </c>
      <c r="FA286" s="238" t="str">
        <f t="shared" si="376"/>
        <v/>
      </c>
      <c r="FC286" s="238" t="str">
        <f t="shared" si="377"/>
        <v/>
      </c>
      <c r="FE286" s="238" t="str">
        <f t="shared" si="378"/>
        <v/>
      </c>
      <c r="FG286" s="238" t="str">
        <f t="shared" si="379"/>
        <v/>
      </c>
    </row>
    <row r="287" spans="5:163" x14ac:dyDescent="0.25">
      <c r="E287" s="238" t="str">
        <f t="shared" si="304"/>
        <v/>
      </c>
      <c r="G287" s="238" t="str">
        <f t="shared" si="304"/>
        <v/>
      </c>
      <c r="I287" s="238" t="str">
        <f t="shared" si="305"/>
        <v/>
      </c>
      <c r="K287" s="238" t="str">
        <f t="shared" si="306"/>
        <v/>
      </c>
      <c r="M287" s="238" t="str">
        <f t="shared" si="307"/>
        <v/>
      </c>
      <c r="O287" s="238" t="str">
        <f t="shared" si="308"/>
        <v/>
      </c>
      <c r="Q287" s="238" t="str">
        <f t="shared" si="309"/>
        <v/>
      </c>
      <c r="S287" s="238" t="str">
        <f t="shared" si="310"/>
        <v/>
      </c>
      <c r="U287" s="238" t="str">
        <f t="shared" si="311"/>
        <v/>
      </c>
      <c r="W287" s="238" t="str">
        <f t="shared" si="312"/>
        <v/>
      </c>
      <c r="Y287" s="238" t="str">
        <f t="shared" si="313"/>
        <v/>
      </c>
      <c r="AA287" s="238" t="str">
        <f t="shared" si="314"/>
        <v/>
      </c>
      <c r="AC287" s="238" t="str">
        <f t="shared" si="315"/>
        <v/>
      </c>
      <c r="AE287" s="238" t="str">
        <f t="shared" si="316"/>
        <v/>
      </c>
      <c r="AG287" s="238" t="str">
        <f t="shared" si="317"/>
        <v/>
      </c>
      <c r="AI287" s="238" t="str">
        <f t="shared" si="318"/>
        <v/>
      </c>
      <c r="AK287" s="238" t="str">
        <f t="shared" si="319"/>
        <v/>
      </c>
      <c r="AM287" s="238" t="str">
        <f t="shared" si="320"/>
        <v/>
      </c>
      <c r="AO287" s="238" t="str">
        <f t="shared" si="321"/>
        <v/>
      </c>
      <c r="AQ287" s="238" t="str">
        <f t="shared" si="322"/>
        <v/>
      </c>
      <c r="AS287" s="238" t="str">
        <f t="shared" si="323"/>
        <v/>
      </c>
      <c r="AU287" s="238" t="str">
        <f t="shared" si="323"/>
        <v/>
      </c>
      <c r="AW287" s="238" t="str">
        <f t="shared" si="324"/>
        <v/>
      </c>
      <c r="AY287" s="238" t="str">
        <f t="shared" si="325"/>
        <v/>
      </c>
      <c r="BA287" s="238" t="str">
        <f t="shared" si="326"/>
        <v/>
      </c>
      <c r="BC287" s="238" t="str">
        <f t="shared" si="327"/>
        <v/>
      </c>
      <c r="BE287" s="238" t="str">
        <f t="shared" si="328"/>
        <v/>
      </c>
      <c r="BG287" s="238" t="str">
        <f t="shared" si="329"/>
        <v/>
      </c>
      <c r="BI287" s="238" t="str">
        <f t="shared" si="330"/>
        <v/>
      </c>
      <c r="BK287" s="238" t="str">
        <f t="shared" si="331"/>
        <v/>
      </c>
      <c r="BM287" s="238" t="str">
        <f t="shared" si="332"/>
        <v/>
      </c>
      <c r="BO287" s="238" t="str">
        <f t="shared" si="333"/>
        <v/>
      </c>
      <c r="BQ287" s="238" t="str">
        <f t="shared" si="334"/>
        <v/>
      </c>
      <c r="BS287" s="238" t="str">
        <f t="shared" si="335"/>
        <v/>
      </c>
      <c r="BU287" s="238" t="str">
        <f t="shared" si="336"/>
        <v/>
      </c>
      <c r="BW287" s="238" t="str">
        <f t="shared" si="337"/>
        <v/>
      </c>
      <c r="BY287" s="238" t="str">
        <f t="shared" si="338"/>
        <v/>
      </c>
      <c r="CA287" s="238" t="str">
        <f t="shared" si="339"/>
        <v/>
      </c>
      <c r="CC287" s="238" t="str">
        <f t="shared" si="340"/>
        <v/>
      </c>
      <c r="CE287" s="238" t="str">
        <f t="shared" si="341"/>
        <v/>
      </c>
      <c r="CG287" s="238" t="str">
        <f t="shared" si="342"/>
        <v/>
      </c>
      <c r="CI287" s="238" t="str">
        <f t="shared" si="342"/>
        <v/>
      </c>
      <c r="CK287" s="238" t="str">
        <f t="shared" si="343"/>
        <v/>
      </c>
      <c r="CM287" s="238" t="str">
        <f t="shared" si="344"/>
        <v/>
      </c>
      <c r="CO287" s="238" t="str">
        <f t="shared" si="345"/>
        <v/>
      </c>
      <c r="CQ287" s="238" t="str">
        <f t="shared" si="346"/>
        <v/>
      </c>
      <c r="CS287" s="238" t="str">
        <f t="shared" si="347"/>
        <v/>
      </c>
      <c r="CU287" s="238" t="str">
        <f t="shared" si="348"/>
        <v/>
      </c>
      <c r="CW287" s="238" t="str">
        <f t="shared" si="349"/>
        <v/>
      </c>
      <c r="CY287" s="238" t="str">
        <f t="shared" si="350"/>
        <v/>
      </c>
      <c r="DA287" s="238" t="str">
        <f t="shared" si="351"/>
        <v/>
      </c>
      <c r="DC287" s="238" t="str">
        <f t="shared" si="352"/>
        <v/>
      </c>
      <c r="DE287" s="238" t="str">
        <f t="shared" si="353"/>
        <v/>
      </c>
      <c r="DG287" s="238" t="str">
        <f t="shared" si="354"/>
        <v/>
      </c>
      <c r="DI287" s="238" t="str">
        <f t="shared" si="355"/>
        <v/>
      </c>
      <c r="DK287" s="238" t="str">
        <f t="shared" si="356"/>
        <v/>
      </c>
      <c r="DM287" s="238" t="str">
        <f t="shared" si="357"/>
        <v/>
      </c>
      <c r="DO287" s="238" t="str">
        <f t="shared" si="358"/>
        <v/>
      </c>
      <c r="DQ287" s="238" t="str">
        <f t="shared" si="359"/>
        <v/>
      </c>
      <c r="DS287" s="238" t="str">
        <f t="shared" si="360"/>
        <v/>
      </c>
      <c r="DU287" s="238" t="str">
        <f t="shared" si="361"/>
        <v/>
      </c>
      <c r="DW287" s="238" t="str">
        <f t="shared" si="361"/>
        <v/>
      </c>
      <c r="DY287" s="238" t="str">
        <f t="shared" si="362"/>
        <v/>
      </c>
      <c r="EA287" s="238" t="str">
        <f t="shared" si="363"/>
        <v/>
      </c>
      <c r="EC287" s="238" t="str">
        <f t="shared" si="364"/>
        <v/>
      </c>
      <c r="EE287" s="238" t="str">
        <f t="shared" si="365"/>
        <v/>
      </c>
      <c r="EG287" s="238" t="str">
        <f t="shared" si="366"/>
        <v/>
      </c>
      <c r="EI287" s="238" t="str">
        <f t="shared" si="367"/>
        <v/>
      </c>
      <c r="EK287" s="238" t="str">
        <f t="shared" si="368"/>
        <v/>
      </c>
      <c r="EM287" s="238" t="str">
        <f t="shared" si="369"/>
        <v/>
      </c>
      <c r="EO287" s="238" t="str">
        <f t="shared" si="370"/>
        <v/>
      </c>
      <c r="EQ287" s="238" t="str">
        <f t="shared" si="371"/>
        <v/>
      </c>
      <c r="ES287" s="238" t="str">
        <f t="shared" si="372"/>
        <v/>
      </c>
      <c r="EU287" s="238" t="str">
        <f t="shared" si="373"/>
        <v/>
      </c>
      <c r="EW287" s="238" t="str">
        <f t="shared" si="374"/>
        <v/>
      </c>
      <c r="EY287" s="238" t="str">
        <f t="shared" si="375"/>
        <v/>
      </c>
      <c r="FA287" s="238" t="str">
        <f t="shared" si="376"/>
        <v/>
      </c>
      <c r="FC287" s="238" t="str">
        <f t="shared" si="377"/>
        <v/>
      </c>
      <c r="FE287" s="238" t="str">
        <f t="shared" si="378"/>
        <v/>
      </c>
      <c r="FG287" s="238" t="str">
        <f t="shared" si="379"/>
        <v/>
      </c>
    </row>
    <row r="288" spans="5:163" x14ac:dyDescent="0.25">
      <c r="E288" s="238" t="str">
        <f t="shared" si="304"/>
        <v/>
      </c>
      <c r="G288" s="238" t="str">
        <f t="shared" si="304"/>
        <v/>
      </c>
      <c r="I288" s="238" t="str">
        <f t="shared" si="305"/>
        <v/>
      </c>
      <c r="K288" s="238" t="str">
        <f t="shared" si="306"/>
        <v/>
      </c>
      <c r="M288" s="238" t="str">
        <f t="shared" si="307"/>
        <v/>
      </c>
      <c r="O288" s="238" t="str">
        <f t="shared" si="308"/>
        <v/>
      </c>
      <c r="Q288" s="238" t="str">
        <f t="shared" si="309"/>
        <v/>
      </c>
      <c r="S288" s="238" t="str">
        <f t="shared" si="310"/>
        <v/>
      </c>
      <c r="U288" s="238" t="str">
        <f t="shared" si="311"/>
        <v/>
      </c>
      <c r="W288" s="238" t="str">
        <f t="shared" si="312"/>
        <v/>
      </c>
      <c r="Y288" s="238" t="str">
        <f t="shared" si="313"/>
        <v/>
      </c>
      <c r="AA288" s="238" t="str">
        <f t="shared" si="314"/>
        <v/>
      </c>
      <c r="AC288" s="238" t="str">
        <f t="shared" si="315"/>
        <v/>
      </c>
      <c r="AE288" s="238" t="str">
        <f t="shared" si="316"/>
        <v/>
      </c>
      <c r="AG288" s="238" t="str">
        <f t="shared" si="317"/>
        <v/>
      </c>
      <c r="AI288" s="238" t="str">
        <f t="shared" si="318"/>
        <v/>
      </c>
      <c r="AK288" s="238" t="str">
        <f t="shared" si="319"/>
        <v/>
      </c>
      <c r="AM288" s="238" t="str">
        <f t="shared" si="320"/>
        <v/>
      </c>
      <c r="AO288" s="238" t="str">
        <f t="shared" si="321"/>
        <v/>
      </c>
      <c r="AQ288" s="238" t="str">
        <f t="shared" si="322"/>
        <v/>
      </c>
      <c r="AS288" s="238" t="str">
        <f t="shared" si="323"/>
        <v/>
      </c>
      <c r="AU288" s="238" t="str">
        <f t="shared" si="323"/>
        <v/>
      </c>
      <c r="AW288" s="238" t="str">
        <f t="shared" si="324"/>
        <v/>
      </c>
      <c r="AY288" s="238" t="str">
        <f t="shared" si="325"/>
        <v/>
      </c>
      <c r="BA288" s="238" t="str">
        <f t="shared" si="326"/>
        <v/>
      </c>
      <c r="BC288" s="238" t="str">
        <f t="shared" si="327"/>
        <v/>
      </c>
      <c r="BE288" s="238" t="str">
        <f t="shared" si="328"/>
        <v/>
      </c>
      <c r="BG288" s="238" t="str">
        <f t="shared" si="329"/>
        <v/>
      </c>
      <c r="BI288" s="238" t="str">
        <f t="shared" si="330"/>
        <v/>
      </c>
      <c r="BK288" s="238" t="str">
        <f t="shared" si="331"/>
        <v/>
      </c>
      <c r="BM288" s="238" t="str">
        <f t="shared" si="332"/>
        <v/>
      </c>
      <c r="BO288" s="238" t="str">
        <f t="shared" si="333"/>
        <v/>
      </c>
      <c r="BQ288" s="238" t="str">
        <f t="shared" si="334"/>
        <v/>
      </c>
      <c r="BS288" s="238" t="str">
        <f t="shared" si="335"/>
        <v/>
      </c>
      <c r="BU288" s="238" t="str">
        <f t="shared" si="336"/>
        <v/>
      </c>
      <c r="BW288" s="238" t="str">
        <f t="shared" si="337"/>
        <v/>
      </c>
      <c r="BY288" s="238" t="str">
        <f t="shared" si="338"/>
        <v/>
      </c>
      <c r="CA288" s="238" t="str">
        <f t="shared" si="339"/>
        <v/>
      </c>
      <c r="CC288" s="238" t="str">
        <f t="shared" si="340"/>
        <v/>
      </c>
      <c r="CE288" s="238" t="str">
        <f t="shared" si="341"/>
        <v/>
      </c>
      <c r="CG288" s="238" t="str">
        <f t="shared" si="342"/>
        <v/>
      </c>
      <c r="CI288" s="238" t="str">
        <f t="shared" si="342"/>
        <v/>
      </c>
      <c r="CK288" s="238" t="str">
        <f t="shared" si="343"/>
        <v/>
      </c>
      <c r="CM288" s="238" t="str">
        <f t="shared" si="344"/>
        <v/>
      </c>
      <c r="CO288" s="238" t="str">
        <f t="shared" si="345"/>
        <v/>
      </c>
      <c r="CQ288" s="238" t="str">
        <f t="shared" si="346"/>
        <v/>
      </c>
      <c r="CS288" s="238" t="str">
        <f t="shared" si="347"/>
        <v/>
      </c>
      <c r="CU288" s="238" t="str">
        <f t="shared" si="348"/>
        <v/>
      </c>
      <c r="CW288" s="238" t="str">
        <f t="shared" si="349"/>
        <v/>
      </c>
      <c r="CY288" s="238" t="str">
        <f t="shared" si="350"/>
        <v/>
      </c>
      <c r="DA288" s="238" t="str">
        <f t="shared" si="351"/>
        <v/>
      </c>
      <c r="DC288" s="238" t="str">
        <f t="shared" si="352"/>
        <v/>
      </c>
      <c r="DE288" s="238" t="str">
        <f t="shared" si="353"/>
        <v/>
      </c>
      <c r="DG288" s="238" t="str">
        <f t="shared" si="354"/>
        <v/>
      </c>
      <c r="DI288" s="238" t="str">
        <f t="shared" si="355"/>
        <v/>
      </c>
      <c r="DK288" s="238" t="str">
        <f t="shared" si="356"/>
        <v/>
      </c>
      <c r="DM288" s="238" t="str">
        <f t="shared" si="357"/>
        <v/>
      </c>
      <c r="DO288" s="238" t="str">
        <f t="shared" si="358"/>
        <v/>
      </c>
      <c r="DQ288" s="238" t="str">
        <f t="shared" si="359"/>
        <v/>
      </c>
      <c r="DS288" s="238" t="str">
        <f t="shared" si="360"/>
        <v/>
      </c>
      <c r="DU288" s="238" t="str">
        <f t="shared" si="361"/>
        <v/>
      </c>
      <c r="DW288" s="238" t="str">
        <f t="shared" si="361"/>
        <v/>
      </c>
      <c r="DY288" s="238" t="str">
        <f t="shared" si="362"/>
        <v/>
      </c>
      <c r="EA288" s="238" t="str">
        <f t="shared" si="363"/>
        <v/>
      </c>
      <c r="EC288" s="238" t="str">
        <f t="shared" si="364"/>
        <v/>
      </c>
      <c r="EE288" s="238" t="str">
        <f t="shared" si="365"/>
        <v/>
      </c>
      <c r="EG288" s="238" t="str">
        <f t="shared" si="366"/>
        <v/>
      </c>
      <c r="EI288" s="238" t="str">
        <f t="shared" si="367"/>
        <v/>
      </c>
      <c r="EK288" s="238" t="str">
        <f t="shared" si="368"/>
        <v/>
      </c>
      <c r="EM288" s="238" t="str">
        <f t="shared" si="369"/>
        <v/>
      </c>
      <c r="EO288" s="238" t="str">
        <f t="shared" si="370"/>
        <v/>
      </c>
      <c r="EQ288" s="238" t="str">
        <f t="shared" si="371"/>
        <v/>
      </c>
      <c r="ES288" s="238" t="str">
        <f t="shared" si="372"/>
        <v/>
      </c>
      <c r="EU288" s="238" t="str">
        <f t="shared" si="373"/>
        <v/>
      </c>
      <c r="EW288" s="238" t="str">
        <f t="shared" si="374"/>
        <v/>
      </c>
      <c r="EY288" s="238" t="str">
        <f t="shared" si="375"/>
        <v/>
      </c>
      <c r="FA288" s="238" t="str">
        <f t="shared" si="376"/>
        <v/>
      </c>
      <c r="FC288" s="238" t="str">
        <f t="shared" si="377"/>
        <v/>
      </c>
      <c r="FE288" s="238" t="str">
        <f t="shared" si="378"/>
        <v/>
      </c>
      <c r="FG288" s="238" t="str">
        <f t="shared" si="379"/>
        <v/>
      </c>
    </row>
    <row r="289" spans="5:163" x14ac:dyDescent="0.25">
      <c r="E289" s="238" t="str">
        <f t="shared" si="304"/>
        <v/>
      </c>
      <c r="G289" s="238" t="str">
        <f t="shared" si="304"/>
        <v/>
      </c>
      <c r="I289" s="238" t="str">
        <f t="shared" si="305"/>
        <v/>
      </c>
      <c r="K289" s="238" t="str">
        <f t="shared" si="306"/>
        <v/>
      </c>
      <c r="M289" s="238" t="str">
        <f t="shared" si="307"/>
        <v/>
      </c>
      <c r="O289" s="238" t="str">
        <f t="shared" si="308"/>
        <v/>
      </c>
      <c r="Q289" s="238" t="str">
        <f t="shared" si="309"/>
        <v/>
      </c>
      <c r="S289" s="238" t="str">
        <f t="shared" si="310"/>
        <v/>
      </c>
      <c r="U289" s="238" t="str">
        <f t="shared" si="311"/>
        <v/>
      </c>
      <c r="W289" s="238" t="str">
        <f t="shared" si="312"/>
        <v/>
      </c>
      <c r="Y289" s="238" t="str">
        <f t="shared" si="313"/>
        <v/>
      </c>
      <c r="AA289" s="238" t="str">
        <f t="shared" si="314"/>
        <v/>
      </c>
      <c r="AC289" s="238" t="str">
        <f t="shared" si="315"/>
        <v/>
      </c>
      <c r="AE289" s="238" t="str">
        <f t="shared" si="316"/>
        <v/>
      </c>
      <c r="AG289" s="238" t="str">
        <f t="shared" si="317"/>
        <v/>
      </c>
      <c r="AI289" s="238" t="str">
        <f t="shared" si="318"/>
        <v/>
      </c>
      <c r="AK289" s="238" t="str">
        <f t="shared" si="319"/>
        <v/>
      </c>
      <c r="AM289" s="238" t="str">
        <f t="shared" si="320"/>
        <v/>
      </c>
      <c r="AO289" s="238" t="str">
        <f t="shared" si="321"/>
        <v/>
      </c>
      <c r="AQ289" s="238" t="str">
        <f t="shared" si="322"/>
        <v/>
      </c>
      <c r="AS289" s="238" t="str">
        <f t="shared" si="323"/>
        <v/>
      </c>
      <c r="AU289" s="238" t="str">
        <f t="shared" si="323"/>
        <v/>
      </c>
      <c r="AW289" s="238" t="str">
        <f t="shared" si="324"/>
        <v/>
      </c>
      <c r="AY289" s="238" t="str">
        <f t="shared" si="325"/>
        <v/>
      </c>
      <c r="BA289" s="238" t="str">
        <f t="shared" si="326"/>
        <v/>
      </c>
      <c r="BC289" s="238" t="str">
        <f t="shared" si="327"/>
        <v/>
      </c>
      <c r="BE289" s="238" t="str">
        <f t="shared" si="328"/>
        <v/>
      </c>
      <c r="BG289" s="238" t="str">
        <f t="shared" si="329"/>
        <v/>
      </c>
      <c r="BI289" s="238" t="str">
        <f t="shared" si="330"/>
        <v/>
      </c>
      <c r="BK289" s="238" t="str">
        <f t="shared" si="331"/>
        <v/>
      </c>
      <c r="BM289" s="238" t="str">
        <f t="shared" si="332"/>
        <v/>
      </c>
      <c r="BO289" s="238" t="str">
        <f t="shared" si="333"/>
        <v/>
      </c>
      <c r="BQ289" s="238" t="str">
        <f t="shared" si="334"/>
        <v/>
      </c>
      <c r="BS289" s="238" t="str">
        <f t="shared" si="335"/>
        <v/>
      </c>
      <c r="BU289" s="238" t="str">
        <f t="shared" si="336"/>
        <v/>
      </c>
      <c r="BW289" s="238" t="str">
        <f t="shared" si="337"/>
        <v/>
      </c>
      <c r="BY289" s="238" t="str">
        <f t="shared" si="338"/>
        <v/>
      </c>
      <c r="CA289" s="238" t="str">
        <f t="shared" si="339"/>
        <v/>
      </c>
      <c r="CC289" s="238" t="str">
        <f t="shared" si="340"/>
        <v/>
      </c>
      <c r="CE289" s="238" t="str">
        <f t="shared" si="341"/>
        <v/>
      </c>
      <c r="CG289" s="238" t="str">
        <f t="shared" si="342"/>
        <v/>
      </c>
      <c r="CI289" s="238" t="str">
        <f t="shared" si="342"/>
        <v/>
      </c>
      <c r="CK289" s="238" t="str">
        <f t="shared" si="343"/>
        <v/>
      </c>
      <c r="CM289" s="238" t="str">
        <f t="shared" si="344"/>
        <v/>
      </c>
      <c r="CO289" s="238" t="str">
        <f t="shared" si="345"/>
        <v/>
      </c>
      <c r="CQ289" s="238" t="str">
        <f t="shared" si="346"/>
        <v/>
      </c>
      <c r="CS289" s="238" t="str">
        <f t="shared" si="347"/>
        <v/>
      </c>
      <c r="CU289" s="238" t="str">
        <f t="shared" si="348"/>
        <v/>
      </c>
      <c r="CW289" s="238" t="str">
        <f t="shared" si="349"/>
        <v/>
      </c>
      <c r="CY289" s="238" t="str">
        <f t="shared" si="350"/>
        <v/>
      </c>
      <c r="DA289" s="238" t="str">
        <f t="shared" si="351"/>
        <v/>
      </c>
      <c r="DC289" s="238" t="str">
        <f t="shared" si="352"/>
        <v/>
      </c>
      <c r="DE289" s="238" t="str">
        <f t="shared" si="353"/>
        <v/>
      </c>
      <c r="DG289" s="238" t="str">
        <f t="shared" si="354"/>
        <v/>
      </c>
      <c r="DI289" s="238" t="str">
        <f t="shared" si="355"/>
        <v/>
      </c>
      <c r="DK289" s="238" t="str">
        <f t="shared" si="356"/>
        <v/>
      </c>
      <c r="DM289" s="238" t="str">
        <f t="shared" si="357"/>
        <v/>
      </c>
      <c r="DO289" s="238" t="str">
        <f t="shared" si="358"/>
        <v/>
      </c>
      <c r="DQ289" s="238" t="str">
        <f t="shared" si="359"/>
        <v/>
      </c>
      <c r="DS289" s="238" t="str">
        <f t="shared" si="360"/>
        <v/>
      </c>
      <c r="DU289" s="238" t="str">
        <f t="shared" si="361"/>
        <v/>
      </c>
      <c r="DW289" s="238" t="str">
        <f t="shared" si="361"/>
        <v/>
      </c>
      <c r="DY289" s="238" t="str">
        <f t="shared" si="362"/>
        <v/>
      </c>
      <c r="EA289" s="238" t="str">
        <f t="shared" si="363"/>
        <v/>
      </c>
      <c r="EC289" s="238" t="str">
        <f t="shared" si="364"/>
        <v/>
      </c>
      <c r="EE289" s="238" t="str">
        <f t="shared" si="365"/>
        <v/>
      </c>
      <c r="EG289" s="238" t="str">
        <f t="shared" si="366"/>
        <v/>
      </c>
      <c r="EI289" s="238" t="str">
        <f t="shared" si="367"/>
        <v/>
      </c>
      <c r="EK289" s="238" t="str">
        <f t="shared" si="368"/>
        <v/>
      </c>
      <c r="EM289" s="238" t="str">
        <f t="shared" si="369"/>
        <v/>
      </c>
      <c r="EO289" s="238" t="str">
        <f t="shared" si="370"/>
        <v/>
      </c>
      <c r="EQ289" s="238" t="str">
        <f t="shared" si="371"/>
        <v/>
      </c>
      <c r="ES289" s="238" t="str">
        <f t="shared" si="372"/>
        <v/>
      </c>
      <c r="EU289" s="238" t="str">
        <f t="shared" si="373"/>
        <v/>
      </c>
      <c r="EW289" s="238" t="str">
        <f t="shared" si="374"/>
        <v/>
      </c>
      <c r="EY289" s="238" t="str">
        <f t="shared" si="375"/>
        <v/>
      </c>
      <c r="FA289" s="238" t="str">
        <f t="shared" si="376"/>
        <v/>
      </c>
      <c r="FC289" s="238" t="str">
        <f t="shared" si="377"/>
        <v/>
      </c>
      <c r="FE289" s="238" t="str">
        <f t="shared" si="378"/>
        <v/>
      </c>
      <c r="FG289" s="238" t="str">
        <f t="shared" si="379"/>
        <v/>
      </c>
    </row>
    <row r="290" spans="5:163" x14ac:dyDescent="0.25">
      <c r="E290" s="238" t="str">
        <f t="shared" si="304"/>
        <v/>
      </c>
      <c r="G290" s="238" t="str">
        <f t="shared" si="304"/>
        <v/>
      </c>
      <c r="I290" s="238" t="str">
        <f t="shared" si="305"/>
        <v/>
      </c>
      <c r="K290" s="238" t="str">
        <f t="shared" si="306"/>
        <v/>
      </c>
      <c r="M290" s="238" t="str">
        <f t="shared" si="307"/>
        <v/>
      </c>
      <c r="O290" s="238" t="str">
        <f t="shared" si="308"/>
        <v/>
      </c>
      <c r="Q290" s="238" t="str">
        <f t="shared" si="309"/>
        <v/>
      </c>
      <c r="S290" s="238" t="str">
        <f t="shared" si="310"/>
        <v/>
      </c>
      <c r="U290" s="238" t="str">
        <f t="shared" si="311"/>
        <v/>
      </c>
      <c r="W290" s="238" t="str">
        <f t="shared" si="312"/>
        <v/>
      </c>
      <c r="Y290" s="238" t="str">
        <f t="shared" si="313"/>
        <v/>
      </c>
      <c r="AA290" s="238" t="str">
        <f t="shared" si="314"/>
        <v/>
      </c>
      <c r="AC290" s="238" t="str">
        <f t="shared" si="315"/>
        <v/>
      </c>
      <c r="AE290" s="238" t="str">
        <f t="shared" si="316"/>
        <v/>
      </c>
      <c r="AG290" s="238" t="str">
        <f t="shared" si="317"/>
        <v/>
      </c>
      <c r="AI290" s="238" t="str">
        <f t="shared" si="318"/>
        <v/>
      </c>
      <c r="AK290" s="238" t="str">
        <f t="shared" si="319"/>
        <v/>
      </c>
      <c r="AM290" s="238" t="str">
        <f t="shared" si="320"/>
        <v/>
      </c>
      <c r="AO290" s="238" t="str">
        <f t="shared" si="321"/>
        <v/>
      </c>
      <c r="AQ290" s="238" t="str">
        <f t="shared" si="322"/>
        <v/>
      </c>
      <c r="AS290" s="238" t="str">
        <f t="shared" si="323"/>
        <v/>
      </c>
      <c r="AU290" s="238" t="str">
        <f t="shared" si="323"/>
        <v/>
      </c>
      <c r="AW290" s="238" t="str">
        <f t="shared" si="324"/>
        <v/>
      </c>
      <c r="AY290" s="238" t="str">
        <f t="shared" si="325"/>
        <v/>
      </c>
      <c r="BA290" s="238" t="str">
        <f t="shared" si="326"/>
        <v/>
      </c>
      <c r="BC290" s="238" t="str">
        <f t="shared" si="327"/>
        <v/>
      </c>
      <c r="BE290" s="238" t="str">
        <f t="shared" si="328"/>
        <v/>
      </c>
      <c r="BG290" s="238" t="str">
        <f t="shared" si="329"/>
        <v/>
      </c>
      <c r="BI290" s="238" t="str">
        <f t="shared" si="330"/>
        <v/>
      </c>
      <c r="BK290" s="238" t="str">
        <f t="shared" si="331"/>
        <v/>
      </c>
      <c r="BM290" s="238" t="str">
        <f t="shared" si="332"/>
        <v/>
      </c>
      <c r="BO290" s="238" t="str">
        <f t="shared" si="333"/>
        <v/>
      </c>
      <c r="BQ290" s="238" t="str">
        <f t="shared" si="334"/>
        <v/>
      </c>
      <c r="BS290" s="238" t="str">
        <f t="shared" si="335"/>
        <v/>
      </c>
      <c r="BU290" s="238" t="str">
        <f t="shared" si="336"/>
        <v/>
      </c>
      <c r="BW290" s="238" t="str">
        <f t="shared" si="337"/>
        <v/>
      </c>
      <c r="BY290" s="238" t="str">
        <f t="shared" si="338"/>
        <v/>
      </c>
      <c r="CA290" s="238" t="str">
        <f t="shared" si="339"/>
        <v/>
      </c>
      <c r="CC290" s="238" t="str">
        <f t="shared" si="340"/>
        <v/>
      </c>
      <c r="CE290" s="238" t="str">
        <f t="shared" si="341"/>
        <v/>
      </c>
      <c r="CG290" s="238" t="str">
        <f t="shared" si="342"/>
        <v/>
      </c>
      <c r="CI290" s="238" t="str">
        <f t="shared" si="342"/>
        <v/>
      </c>
      <c r="CK290" s="238" t="str">
        <f t="shared" si="343"/>
        <v/>
      </c>
      <c r="CM290" s="238" t="str">
        <f t="shared" si="344"/>
        <v/>
      </c>
      <c r="CO290" s="238" t="str">
        <f t="shared" si="345"/>
        <v/>
      </c>
      <c r="CQ290" s="238" t="str">
        <f t="shared" si="346"/>
        <v/>
      </c>
      <c r="CS290" s="238" t="str">
        <f t="shared" si="347"/>
        <v/>
      </c>
      <c r="CU290" s="238" t="str">
        <f t="shared" si="348"/>
        <v/>
      </c>
      <c r="CW290" s="238" t="str">
        <f t="shared" si="349"/>
        <v/>
      </c>
      <c r="CY290" s="238" t="str">
        <f t="shared" si="350"/>
        <v/>
      </c>
      <c r="DA290" s="238" t="str">
        <f t="shared" si="351"/>
        <v/>
      </c>
      <c r="DC290" s="238" t="str">
        <f t="shared" si="352"/>
        <v/>
      </c>
      <c r="DE290" s="238" t="str">
        <f t="shared" si="353"/>
        <v/>
      </c>
      <c r="DG290" s="238" t="str">
        <f t="shared" si="354"/>
        <v/>
      </c>
      <c r="DI290" s="238" t="str">
        <f t="shared" si="355"/>
        <v/>
      </c>
      <c r="DK290" s="238" t="str">
        <f t="shared" si="356"/>
        <v/>
      </c>
      <c r="DM290" s="238" t="str">
        <f t="shared" si="357"/>
        <v/>
      </c>
      <c r="DO290" s="238" t="str">
        <f t="shared" si="358"/>
        <v/>
      </c>
      <c r="DQ290" s="238" t="str">
        <f t="shared" si="359"/>
        <v/>
      </c>
      <c r="DS290" s="238" t="str">
        <f t="shared" si="360"/>
        <v/>
      </c>
      <c r="DU290" s="238" t="str">
        <f t="shared" si="361"/>
        <v/>
      </c>
      <c r="DW290" s="238" t="str">
        <f t="shared" si="361"/>
        <v/>
      </c>
      <c r="DY290" s="238" t="str">
        <f t="shared" si="362"/>
        <v/>
      </c>
      <c r="EA290" s="238" t="str">
        <f t="shared" si="363"/>
        <v/>
      </c>
      <c r="EC290" s="238" t="str">
        <f t="shared" si="364"/>
        <v/>
      </c>
      <c r="EE290" s="238" t="str">
        <f t="shared" si="365"/>
        <v/>
      </c>
      <c r="EG290" s="238" t="str">
        <f t="shared" si="366"/>
        <v/>
      </c>
      <c r="EI290" s="238" t="str">
        <f t="shared" si="367"/>
        <v/>
      </c>
      <c r="EK290" s="238" t="str">
        <f t="shared" si="368"/>
        <v/>
      </c>
      <c r="EM290" s="238" t="str">
        <f t="shared" si="369"/>
        <v/>
      </c>
      <c r="EO290" s="238" t="str">
        <f t="shared" si="370"/>
        <v/>
      </c>
      <c r="EQ290" s="238" t="str">
        <f t="shared" si="371"/>
        <v/>
      </c>
      <c r="ES290" s="238" t="str">
        <f t="shared" si="372"/>
        <v/>
      </c>
      <c r="EU290" s="238" t="str">
        <f t="shared" si="373"/>
        <v/>
      </c>
      <c r="EW290" s="238" t="str">
        <f t="shared" si="374"/>
        <v/>
      </c>
      <c r="EY290" s="238" t="str">
        <f t="shared" si="375"/>
        <v/>
      </c>
      <c r="FA290" s="238" t="str">
        <f t="shared" si="376"/>
        <v/>
      </c>
      <c r="FC290" s="238" t="str">
        <f t="shared" si="377"/>
        <v/>
      </c>
      <c r="FE290" s="238" t="str">
        <f t="shared" si="378"/>
        <v/>
      </c>
      <c r="FG290" s="238" t="str">
        <f t="shared" si="379"/>
        <v/>
      </c>
    </row>
    <row r="291" spans="5:163" x14ac:dyDescent="0.25">
      <c r="E291" s="238" t="str">
        <f t="shared" si="304"/>
        <v/>
      </c>
      <c r="G291" s="238" t="str">
        <f t="shared" si="304"/>
        <v/>
      </c>
      <c r="I291" s="238" t="str">
        <f t="shared" si="305"/>
        <v/>
      </c>
      <c r="K291" s="238" t="str">
        <f t="shared" si="306"/>
        <v/>
      </c>
      <c r="M291" s="238" t="str">
        <f t="shared" si="307"/>
        <v/>
      </c>
      <c r="O291" s="238" t="str">
        <f t="shared" si="308"/>
        <v/>
      </c>
      <c r="Q291" s="238" t="str">
        <f t="shared" si="309"/>
        <v/>
      </c>
      <c r="S291" s="238" t="str">
        <f t="shared" si="310"/>
        <v/>
      </c>
      <c r="U291" s="238" t="str">
        <f t="shared" si="311"/>
        <v/>
      </c>
      <c r="W291" s="238" t="str">
        <f t="shared" si="312"/>
        <v/>
      </c>
      <c r="Y291" s="238" t="str">
        <f t="shared" si="313"/>
        <v/>
      </c>
      <c r="AA291" s="238" t="str">
        <f t="shared" si="314"/>
        <v/>
      </c>
      <c r="AC291" s="238" t="str">
        <f t="shared" si="315"/>
        <v/>
      </c>
      <c r="AE291" s="238" t="str">
        <f t="shared" si="316"/>
        <v/>
      </c>
      <c r="AG291" s="238" t="str">
        <f t="shared" si="317"/>
        <v/>
      </c>
      <c r="AI291" s="238" t="str">
        <f t="shared" si="318"/>
        <v/>
      </c>
      <c r="AK291" s="238" t="str">
        <f t="shared" si="319"/>
        <v/>
      </c>
      <c r="AM291" s="238" t="str">
        <f t="shared" si="320"/>
        <v/>
      </c>
      <c r="AO291" s="238" t="str">
        <f t="shared" si="321"/>
        <v/>
      </c>
      <c r="AQ291" s="238" t="str">
        <f t="shared" si="322"/>
        <v/>
      </c>
      <c r="AS291" s="238" t="str">
        <f t="shared" si="323"/>
        <v/>
      </c>
      <c r="AU291" s="238" t="str">
        <f t="shared" si="323"/>
        <v/>
      </c>
      <c r="AW291" s="238" t="str">
        <f t="shared" si="324"/>
        <v/>
      </c>
      <c r="AY291" s="238" t="str">
        <f t="shared" si="325"/>
        <v/>
      </c>
      <c r="BA291" s="238" t="str">
        <f t="shared" si="326"/>
        <v/>
      </c>
      <c r="BC291" s="238" t="str">
        <f t="shared" si="327"/>
        <v/>
      </c>
      <c r="BE291" s="238" t="str">
        <f t="shared" si="328"/>
        <v/>
      </c>
      <c r="BG291" s="238" t="str">
        <f t="shared" si="329"/>
        <v/>
      </c>
      <c r="BI291" s="238" t="str">
        <f t="shared" si="330"/>
        <v/>
      </c>
      <c r="BK291" s="238" t="str">
        <f t="shared" si="331"/>
        <v/>
      </c>
      <c r="BM291" s="238" t="str">
        <f t="shared" si="332"/>
        <v/>
      </c>
      <c r="BO291" s="238" t="str">
        <f t="shared" si="333"/>
        <v/>
      </c>
      <c r="BQ291" s="238" t="str">
        <f t="shared" si="334"/>
        <v/>
      </c>
      <c r="BS291" s="238" t="str">
        <f t="shared" si="335"/>
        <v/>
      </c>
      <c r="BU291" s="238" t="str">
        <f t="shared" si="336"/>
        <v/>
      </c>
      <c r="BW291" s="238" t="str">
        <f t="shared" si="337"/>
        <v/>
      </c>
      <c r="BY291" s="238" t="str">
        <f t="shared" si="338"/>
        <v/>
      </c>
      <c r="CA291" s="238" t="str">
        <f t="shared" si="339"/>
        <v/>
      </c>
      <c r="CC291" s="238" t="str">
        <f t="shared" si="340"/>
        <v/>
      </c>
      <c r="CE291" s="238" t="str">
        <f t="shared" si="341"/>
        <v/>
      </c>
      <c r="CG291" s="238" t="str">
        <f t="shared" si="342"/>
        <v/>
      </c>
      <c r="CI291" s="238" t="str">
        <f t="shared" si="342"/>
        <v/>
      </c>
      <c r="CK291" s="238" t="str">
        <f t="shared" si="343"/>
        <v/>
      </c>
      <c r="CM291" s="238" t="str">
        <f t="shared" si="344"/>
        <v/>
      </c>
      <c r="CO291" s="238" t="str">
        <f t="shared" si="345"/>
        <v/>
      </c>
      <c r="CQ291" s="238" t="str">
        <f t="shared" si="346"/>
        <v/>
      </c>
      <c r="CS291" s="238" t="str">
        <f t="shared" si="347"/>
        <v/>
      </c>
      <c r="CU291" s="238" t="str">
        <f t="shared" si="348"/>
        <v/>
      </c>
      <c r="CW291" s="238" t="str">
        <f t="shared" si="349"/>
        <v/>
      </c>
      <c r="CY291" s="238" t="str">
        <f t="shared" si="350"/>
        <v/>
      </c>
      <c r="DA291" s="238" t="str">
        <f t="shared" si="351"/>
        <v/>
      </c>
      <c r="DC291" s="238" t="str">
        <f t="shared" si="352"/>
        <v/>
      </c>
      <c r="DE291" s="238" t="str">
        <f t="shared" si="353"/>
        <v/>
      </c>
      <c r="DG291" s="238" t="str">
        <f t="shared" si="354"/>
        <v/>
      </c>
      <c r="DI291" s="238" t="str">
        <f t="shared" si="355"/>
        <v/>
      </c>
      <c r="DK291" s="238" t="str">
        <f t="shared" si="356"/>
        <v/>
      </c>
      <c r="DM291" s="238" t="str">
        <f t="shared" si="357"/>
        <v/>
      </c>
      <c r="DO291" s="238" t="str">
        <f t="shared" si="358"/>
        <v/>
      </c>
      <c r="DQ291" s="238" t="str">
        <f t="shared" si="359"/>
        <v/>
      </c>
      <c r="DS291" s="238" t="str">
        <f t="shared" si="360"/>
        <v/>
      </c>
      <c r="DU291" s="238" t="str">
        <f t="shared" si="361"/>
        <v/>
      </c>
      <c r="DW291" s="238" t="str">
        <f t="shared" si="361"/>
        <v/>
      </c>
      <c r="DY291" s="238" t="str">
        <f t="shared" si="362"/>
        <v/>
      </c>
      <c r="EA291" s="238" t="str">
        <f t="shared" si="363"/>
        <v/>
      </c>
      <c r="EC291" s="238" t="str">
        <f t="shared" si="364"/>
        <v/>
      </c>
      <c r="EE291" s="238" t="str">
        <f t="shared" si="365"/>
        <v/>
      </c>
      <c r="EG291" s="238" t="str">
        <f t="shared" si="366"/>
        <v/>
      </c>
      <c r="EI291" s="238" t="str">
        <f t="shared" si="367"/>
        <v/>
      </c>
      <c r="EK291" s="238" t="str">
        <f t="shared" si="368"/>
        <v/>
      </c>
      <c r="EM291" s="238" t="str">
        <f t="shared" si="369"/>
        <v/>
      </c>
      <c r="EO291" s="238" t="str">
        <f t="shared" si="370"/>
        <v/>
      </c>
      <c r="EQ291" s="238" t="str">
        <f t="shared" si="371"/>
        <v/>
      </c>
      <c r="ES291" s="238" t="str">
        <f t="shared" si="372"/>
        <v/>
      </c>
      <c r="EU291" s="238" t="str">
        <f t="shared" si="373"/>
        <v/>
      </c>
      <c r="EW291" s="238" t="str">
        <f t="shared" si="374"/>
        <v/>
      </c>
      <c r="EY291" s="238" t="str">
        <f t="shared" si="375"/>
        <v/>
      </c>
      <c r="FA291" s="238" t="str">
        <f t="shared" si="376"/>
        <v/>
      </c>
      <c r="FC291" s="238" t="str">
        <f t="shared" si="377"/>
        <v/>
      </c>
      <c r="FE291" s="238" t="str">
        <f t="shared" si="378"/>
        <v/>
      </c>
      <c r="FG291" s="238" t="str">
        <f t="shared" si="379"/>
        <v/>
      </c>
    </row>
    <row r="292" spans="5:163" x14ac:dyDescent="0.25">
      <c r="E292" s="238" t="str">
        <f t="shared" si="304"/>
        <v/>
      </c>
      <c r="G292" s="238" t="str">
        <f t="shared" si="304"/>
        <v/>
      </c>
      <c r="I292" s="238" t="str">
        <f t="shared" si="305"/>
        <v/>
      </c>
      <c r="K292" s="238" t="str">
        <f t="shared" si="306"/>
        <v/>
      </c>
      <c r="M292" s="238" t="str">
        <f t="shared" si="307"/>
        <v/>
      </c>
      <c r="O292" s="238" t="str">
        <f t="shared" si="308"/>
        <v/>
      </c>
      <c r="Q292" s="238" t="str">
        <f t="shared" si="309"/>
        <v/>
      </c>
      <c r="S292" s="238" t="str">
        <f t="shared" si="310"/>
        <v/>
      </c>
      <c r="U292" s="238" t="str">
        <f t="shared" si="311"/>
        <v/>
      </c>
      <c r="W292" s="238" t="str">
        <f t="shared" si="312"/>
        <v/>
      </c>
      <c r="Y292" s="238" t="str">
        <f t="shared" si="313"/>
        <v/>
      </c>
      <c r="AA292" s="238" t="str">
        <f t="shared" si="314"/>
        <v/>
      </c>
      <c r="AC292" s="238" t="str">
        <f t="shared" si="315"/>
        <v/>
      </c>
      <c r="AE292" s="238" t="str">
        <f t="shared" si="316"/>
        <v/>
      </c>
      <c r="AG292" s="238" t="str">
        <f t="shared" si="317"/>
        <v/>
      </c>
      <c r="AI292" s="238" t="str">
        <f t="shared" si="318"/>
        <v/>
      </c>
      <c r="AK292" s="238" t="str">
        <f t="shared" si="319"/>
        <v/>
      </c>
      <c r="AM292" s="238" t="str">
        <f t="shared" si="320"/>
        <v/>
      </c>
      <c r="AO292" s="238" t="str">
        <f t="shared" si="321"/>
        <v/>
      </c>
      <c r="AQ292" s="238" t="str">
        <f t="shared" si="322"/>
        <v/>
      </c>
      <c r="AS292" s="238" t="str">
        <f t="shared" si="323"/>
        <v/>
      </c>
      <c r="AU292" s="238" t="str">
        <f t="shared" si="323"/>
        <v/>
      </c>
      <c r="AW292" s="238" t="str">
        <f t="shared" si="324"/>
        <v/>
      </c>
      <c r="AY292" s="238" t="str">
        <f t="shared" si="325"/>
        <v/>
      </c>
      <c r="BA292" s="238" t="str">
        <f t="shared" si="326"/>
        <v/>
      </c>
      <c r="BC292" s="238" t="str">
        <f t="shared" si="327"/>
        <v/>
      </c>
      <c r="BE292" s="238" t="str">
        <f t="shared" si="328"/>
        <v/>
      </c>
      <c r="BG292" s="238" t="str">
        <f t="shared" si="329"/>
        <v/>
      </c>
      <c r="BI292" s="238" t="str">
        <f t="shared" si="330"/>
        <v/>
      </c>
      <c r="BK292" s="238" t="str">
        <f t="shared" si="331"/>
        <v/>
      </c>
      <c r="BM292" s="238" t="str">
        <f t="shared" si="332"/>
        <v/>
      </c>
      <c r="BO292" s="238" t="str">
        <f t="shared" si="333"/>
        <v/>
      </c>
      <c r="BQ292" s="238" t="str">
        <f t="shared" si="334"/>
        <v/>
      </c>
      <c r="BS292" s="238" t="str">
        <f t="shared" si="335"/>
        <v/>
      </c>
      <c r="BU292" s="238" t="str">
        <f t="shared" si="336"/>
        <v/>
      </c>
      <c r="BW292" s="238" t="str">
        <f t="shared" si="337"/>
        <v/>
      </c>
      <c r="BY292" s="238" t="str">
        <f t="shared" si="338"/>
        <v/>
      </c>
      <c r="CA292" s="238" t="str">
        <f t="shared" si="339"/>
        <v/>
      </c>
      <c r="CC292" s="238" t="str">
        <f t="shared" si="340"/>
        <v/>
      </c>
      <c r="CE292" s="238" t="str">
        <f t="shared" si="341"/>
        <v/>
      </c>
      <c r="CG292" s="238" t="str">
        <f t="shared" si="342"/>
        <v/>
      </c>
      <c r="CI292" s="238" t="str">
        <f t="shared" si="342"/>
        <v/>
      </c>
      <c r="CK292" s="238" t="str">
        <f t="shared" si="343"/>
        <v/>
      </c>
      <c r="CM292" s="238" t="str">
        <f t="shared" si="344"/>
        <v/>
      </c>
      <c r="CO292" s="238" t="str">
        <f t="shared" si="345"/>
        <v/>
      </c>
      <c r="CQ292" s="238" t="str">
        <f t="shared" si="346"/>
        <v/>
      </c>
      <c r="CS292" s="238" t="str">
        <f t="shared" si="347"/>
        <v/>
      </c>
      <c r="CU292" s="238" t="str">
        <f t="shared" si="348"/>
        <v/>
      </c>
      <c r="CW292" s="238" t="str">
        <f t="shared" si="349"/>
        <v/>
      </c>
      <c r="CY292" s="238" t="str">
        <f t="shared" si="350"/>
        <v/>
      </c>
      <c r="DA292" s="238" t="str">
        <f t="shared" si="351"/>
        <v/>
      </c>
      <c r="DC292" s="238" t="str">
        <f t="shared" si="352"/>
        <v/>
      </c>
      <c r="DE292" s="238" t="str">
        <f t="shared" si="353"/>
        <v/>
      </c>
      <c r="DG292" s="238" t="str">
        <f t="shared" si="354"/>
        <v/>
      </c>
      <c r="DI292" s="238" t="str">
        <f t="shared" si="355"/>
        <v/>
      </c>
      <c r="DK292" s="238" t="str">
        <f t="shared" si="356"/>
        <v/>
      </c>
      <c r="DM292" s="238" t="str">
        <f t="shared" si="357"/>
        <v/>
      </c>
      <c r="DO292" s="238" t="str">
        <f t="shared" si="358"/>
        <v/>
      </c>
      <c r="DQ292" s="238" t="str">
        <f t="shared" si="359"/>
        <v/>
      </c>
      <c r="DS292" s="238" t="str">
        <f t="shared" si="360"/>
        <v/>
      </c>
      <c r="DU292" s="238" t="str">
        <f t="shared" si="361"/>
        <v/>
      </c>
      <c r="DW292" s="238" t="str">
        <f t="shared" si="361"/>
        <v/>
      </c>
      <c r="DY292" s="238" t="str">
        <f t="shared" si="362"/>
        <v/>
      </c>
      <c r="EA292" s="238" t="str">
        <f t="shared" si="363"/>
        <v/>
      </c>
      <c r="EC292" s="238" t="str">
        <f t="shared" si="364"/>
        <v/>
      </c>
      <c r="EE292" s="238" t="str">
        <f t="shared" si="365"/>
        <v/>
      </c>
      <c r="EG292" s="238" t="str">
        <f t="shared" si="366"/>
        <v/>
      </c>
      <c r="EI292" s="238" t="str">
        <f t="shared" si="367"/>
        <v/>
      </c>
      <c r="EK292" s="238" t="str">
        <f t="shared" si="368"/>
        <v/>
      </c>
      <c r="EM292" s="238" t="str">
        <f t="shared" si="369"/>
        <v/>
      </c>
      <c r="EO292" s="238" t="str">
        <f t="shared" si="370"/>
        <v/>
      </c>
      <c r="EQ292" s="238" t="str">
        <f t="shared" si="371"/>
        <v/>
      </c>
      <c r="ES292" s="238" t="str">
        <f t="shared" si="372"/>
        <v/>
      </c>
      <c r="EU292" s="238" t="str">
        <f t="shared" si="373"/>
        <v/>
      </c>
      <c r="EW292" s="238" t="str">
        <f t="shared" si="374"/>
        <v/>
      </c>
      <c r="EY292" s="238" t="str">
        <f t="shared" si="375"/>
        <v/>
      </c>
      <c r="FA292" s="238" t="str">
        <f t="shared" si="376"/>
        <v/>
      </c>
      <c r="FC292" s="238" t="str">
        <f t="shared" si="377"/>
        <v/>
      </c>
      <c r="FE292" s="238" t="str">
        <f t="shared" si="378"/>
        <v/>
      </c>
      <c r="FG292" s="238" t="str">
        <f t="shared" si="379"/>
        <v/>
      </c>
    </row>
    <row r="293" spans="5:163" x14ac:dyDescent="0.25">
      <c r="E293" s="238" t="str">
        <f t="shared" si="304"/>
        <v/>
      </c>
      <c r="G293" s="238" t="str">
        <f t="shared" si="304"/>
        <v/>
      </c>
      <c r="I293" s="238" t="str">
        <f t="shared" si="305"/>
        <v/>
      </c>
      <c r="K293" s="238" t="str">
        <f t="shared" si="306"/>
        <v/>
      </c>
      <c r="M293" s="238" t="str">
        <f t="shared" si="307"/>
        <v/>
      </c>
      <c r="O293" s="238" t="str">
        <f t="shared" si="308"/>
        <v/>
      </c>
      <c r="Q293" s="238" t="str">
        <f t="shared" si="309"/>
        <v/>
      </c>
      <c r="S293" s="238" t="str">
        <f t="shared" si="310"/>
        <v/>
      </c>
      <c r="U293" s="238" t="str">
        <f t="shared" si="311"/>
        <v/>
      </c>
      <c r="W293" s="238" t="str">
        <f t="shared" si="312"/>
        <v/>
      </c>
      <c r="Y293" s="238" t="str">
        <f t="shared" si="313"/>
        <v/>
      </c>
      <c r="AA293" s="238" t="str">
        <f t="shared" si="314"/>
        <v/>
      </c>
      <c r="AC293" s="238" t="str">
        <f t="shared" si="315"/>
        <v/>
      </c>
      <c r="AE293" s="238" t="str">
        <f t="shared" si="316"/>
        <v/>
      </c>
      <c r="AG293" s="238" t="str">
        <f t="shared" si="317"/>
        <v/>
      </c>
      <c r="AI293" s="238" t="str">
        <f t="shared" si="318"/>
        <v/>
      </c>
      <c r="AK293" s="238" t="str">
        <f t="shared" si="319"/>
        <v/>
      </c>
      <c r="AM293" s="238" t="str">
        <f t="shared" si="320"/>
        <v/>
      </c>
      <c r="AO293" s="238" t="str">
        <f t="shared" si="321"/>
        <v/>
      </c>
      <c r="AQ293" s="238" t="str">
        <f t="shared" si="322"/>
        <v/>
      </c>
      <c r="AS293" s="238" t="str">
        <f t="shared" si="323"/>
        <v/>
      </c>
      <c r="AU293" s="238" t="str">
        <f t="shared" si="323"/>
        <v/>
      </c>
      <c r="AW293" s="238" t="str">
        <f t="shared" si="324"/>
        <v/>
      </c>
      <c r="AY293" s="238" t="str">
        <f t="shared" si="325"/>
        <v/>
      </c>
      <c r="BA293" s="238" t="str">
        <f t="shared" si="326"/>
        <v/>
      </c>
      <c r="BC293" s="238" t="str">
        <f t="shared" si="327"/>
        <v/>
      </c>
      <c r="BE293" s="238" t="str">
        <f t="shared" si="328"/>
        <v/>
      </c>
      <c r="BG293" s="238" t="str">
        <f t="shared" si="329"/>
        <v/>
      </c>
      <c r="BI293" s="238" t="str">
        <f t="shared" si="330"/>
        <v/>
      </c>
      <c r="BK293" s="238" t="str">
        <f t="shared" si="331"/>
        <v/>
      </c>
      <c r="BM293" s="238" t="str">
        <f t="shared" si="332"/>
        <v/>
      </c>
      <c r="BO293" s="238" t="str">
        <f t="shared" si="333"/>
        <v/>
      </c>
      <c r="BQ293" s="238" t="str">
        <f t="shared" si="334"/>
        <v/>
      </c>
      <c r="BS293" s="238" t="str">
        <f t="shared" si="335"/>
        <v/>
      </c>
      <c r="BU293" s="238" t="str">
        <f t="shared" si="336"/>
        <v/>
      </c>
      <c r="BW293" s="238" t="str">
        <f t="shared" si="337"/>
        <v/>
      </c>
      <c r="BY293" s="238" t="str">
        <f t="shared" si="338"/>
        <v/>
      </c>
      <c r="CA293" s="238" t="str">
        <f t="shared" si="339"/>
        <v/>
      </c>
      <c r="CC293" s="238" t="str">
        <f t="shared" si="340"/>
        <v/>
      </c>
      <c r="CE293" s="238" t="str">
        <f t="shared" si="341"/>
        <v/>
      </c>
      <c r="CG293" s="238" t="str">
        <f t="shared" si="342"/>
        <v/>
      </c>
      <c r="CI293" s="238" t="str">
        <f t="shared" si="342"/>
        <v/>
      </c>
      <c r="CK293" s="238" t="str">
        <f t="shared" si="343"/>
        <v/>
      </c>
      <c r="CM293" s="238" t="str">
        <f t="shared" si="344"/>
        <v/>
      </c>
      <c r="CO293" s="238" t="str">
        <f t="shared" si="345"/>
        <v/>
      </c>
      <c r="CQ293" s="238" t="str">
        <f t="shared" si="346"/>
        <v/>
      </c>
      <c r="CS293" s="238" t="str">
        <f t="shared" si="347"/>
        <v/>
      </c>
      <c r="CU293" s="238" t="str">
        <f t="shared" si="348"/>
        <v/>
      </c>
      <c r="CW293" s="238" t="str">
        <f t="shared" si="349"/>
        <v/>
      </c>
      <c r="CY293" s="238" t="str">
        <f t="shared" si="350"/>
        <v/>
      </c>
      <c r="DA293" s="238" t="str">
        <f t="shared" si="351"/>
        <v/>
      </c>
      <c r="DC293" s="238" t="str">
        <f t="shared" si="352"/>
        <v/>
      </c>
      <c r="DE293" s="238" t="str">
        <f t="shared" si="353"/>
        <v/>
      </c>
      <c r="DG293" s="238" t="str">
        <f t="shared" si="354"/>
        <v/>
      </c>
      <c r="DI293" s="238" t="str">
        <f t="shared" si="355"/>
        <v/>
      </c>
      <c r="DK293" s="238" t="str">
        <f t="shared" si="356"/>
        <v/>
      </c>
      <c r="DM293" s="238" t="str">
        <f t="shared" si="357"/>
        <v/>
      </c>
      <c r="DO293" s="238" t="str">
        <f t="shared" si="358"/>
        <v/>
      </c>
      <c r="DQ293" s="238" t="str">
        <f t="shared" si="359"/>
        <v/>
      </c>
      <c r="DS293" s="238" t="str">
        <f t="shared" si="360"/>
        <v/>
      </c>
      <c r="DU293" s="238" t="str">
        <f t="shared" si="361"/>
        <v/>
      </c>
      <c r="DW293" s="238" t="str">
        <f t="shared" si="361"/>
        <v/>
      </c>
      <c r="DY293" s="238" t="str">
        <f t="shared" si="362"/>
        <v/>
      </c>
      <c r="EA293" s="238" t="str">
        <f t="shared" si="363"/>
        <v/>
      </c>
      <c r="EC293" s="238" t="str">
        <f t="shared" si="364"/>
        <v/>
      </c>
      <c r="EE293" s="238" t="str">
        <f t="shared" si="365"/>
        <v/>
      </c>
      <c r="EG293" s="238" t="str">
        <f t="shared" si="366"/>
        <v/>
      </c>
      <c r="EI293" s="238" t="str">
        <f t="shared" si="367"/>
        <v/>
      </c>
      <c r="EK293" s="238" t="str">
        <f t="shared" si="368"/>
        <v/>
      </c>
      <c r="EM293" s="238" t="str">
        <f t="shared" si="369"/>
        <v/>
      </c>
      <c r="EO293" s="238" t="str">
        <f t="shared" si="370"/>
        <v/>
      </c>
      <c r="EQ293" s="238" t="str">
        <f t="shared" si="371"/>
        <v/>
      </c>
      <c r="ES293" s="238" t="str">
        <f t="shared" si="372"/>
        <v/>
      </c>
      <c r="EU293" s="238" t="str">
        <f t="shared" si="373"/>
        <v/>
      </c>
      <c r="EW293" s="238" t="str">
        <f t="shared" si="374"/>
        <v/>
      </c>
      <c r="EY293" s="238" t="str">
        <f t="shared" si="375"/>
        <v/>
      </c>
      <c r="FA293" s="238" t="str">
        <f t="shared" si="376"/>
        <v/>
      </c>
      <c r="FC293" s="238" t="str">
        <f t="shared" si="377"/>
        <v/>
      </c>
      <c r="FE293" s="238" t="str">
        <f t="shared" si="378"/>
        <v/>
      </c>
      <c r="FG293" s="238" t="str">
        <f t="shared" si="379"/>
        <v/>
      </c>
    </row>
    <row r="294" spans="5:163" x14ac:dyDescent="0.25">
      <c r="E294" s="238" t="str">
        <f t="shared" si="304"/>
        <v/>
      </c>
      <c r="G294" s="238" t="str">
        <f t="shared" si="304"/>
        <v/>
      </c>
      <c r="I294" s="238" t="str">
        <f t="shared" si="305"/>
        <v/>
      </c>
      <c r="K294" s="238" t="str">
        <f t="shared" si="306"/>
        <v/>
      </c>
      <c r="M294" s="238" t="str">
        <f t="shared" si="307"/>
        <v/>
      </c>
      <c r="O294" s="238" t="str">
        <f t="shared" si="308"/>
        <v/>
      </c>
      <c r="Q294" s="238" t="str">
        <f t="shared" si="309"/>
        <v/>
      </c>
      <c r="S294" s="238" t="str">
        <f t="shared" si="310"/>
        <v/>
      </c>
      <c r="U294" s="238" t="str">
        <f t="shared" si="311"/>
        <v/>
      </c>
      <c r="W294" s="238" t="str">
        <f t="shared" si="312"/>
        <v/>
      </c>
      <c r="Y294" s="238" t="str">
        <f t="shared" si="313"/>
        <v/>
      </c>
      <c r="AA294" s="238" t="str">
        <f t="shared" si="314"/>
        <v/>
      </c>
      <c r="AC294" s="238" t="str">
        <f t="shared" si="315"/>
        <v/>
      </c>
      <c r="AE294" s="238" t="str">
        <f t="shared" si="316"/>
        <v/>
      </c>
      <c r="AG294" s="238" t="str">
        <f t="shared" si="317"/>
        <v/>
      </c>
      <c r="AI294" s="238" t="str">
        <f t="shared" si="318"/>
        <v/>
      </c>
      <c r="AK294" s="238" t="str">
        <f t="shared" si="319"/>
        <v/>
      </c>
      <c r="AM294" s="238" t="str">
        <f t="shared" si="320"/>
        <v/>
      </c>
      <c r="AO294" s="238" t="str">
        <f t="shared" si="321"/>
        <v/>
      </c>
      <c r="AQ294" s="238" t="str">
        <f t="shared" si="322"/>
        <v/>
      </c>
      <c r="AS294" s="238" t="str">
        <f t="shared" si="323"/>
        <v/>
      </c>
      <c r="AU294" s="238" t="str">
        <f t="shared" si="323"/>
        <v/>
      </c>
      <c r="AW294" s="238" t="str">
        <f t="shared" si="324"/>
        <v/>
      </c>
      <c r="AY294" s="238" t="str">
        <f t="shared" si="325"/>
        <v/>
      </c>
      <c r="BA294" s="238" t="str">
        <f t="shared" si="326"/>
        <v/>
      </c>
      <c r="BC294" s="238" t="str">
        <f t="shared" si="327"/>
        <v/>
      </c>
      <c r="BE294" s="238" t="str">
        <f t="shared" si="328"/>
        <v/>
      </c>
      <c r="BG294" s="238" t="str">
        <f t="shared" si="329"/>
        <v/>
      </c>
      <c r="BI294" s="238" t="str">
        <f t="shared" si="330"/>
        <v/>
      </c>
      <c r="BK294" s="238" t="str">
        <f t="shared" si="331"/>
        <v/>
      </c>
      <c r="BM294" s="238" t="str">
        <f t="shared" si="332"/>
        <v/>
      </c>
      <c r="BO294" s="238" t="str">
        <f t="shared" si="333"/>
        <v/>
      </c>
      <c r="BQ294" s="238" t="str">
        <f t="shared" si="334"/>
        <v/>
      </c>
      <c r="BS294" s="238" t="str">
        <f t="shared" si="335"/>
        <v/>
      </c>
      <c r="BU294" s="238" t="str">
        <f t="shared" si="336"/>
        <v/>
      </c>
      <c r="BW294" s="238" t="str">
        <f t="shared" si="337"/>
        <v/>
      </c>
      <c r="BY294" s="238" t="str">
        <f t="shared" si="338"/>
        <v/>
      </c>
      <c r="CA294" s="238" t="str">
        <f t="shared" si="339"/>
        <v/>
      </c>
      <c r="CC294" s="238" t="str">
        <f t="shared" si="340"/>
        <v/>
      </c>
      <c r="CE294" s="238" t="str">
        <f t="shared" si="341"/>
        <v/>
      </c>
      <c r="CG294" s="238" t="str">
        <f t="shared" si="342"/>
        <v/>
      </c>
      <c r="CI294" s="238" t="str">
        <f t="shared" si="342"/>
        <v/>
      </c>
      <c r="CK294" s="238" t="str">
        <f t="shared" si="343"/>
        <v/>
      </c>
      <c r="CM294" s="238" t="str">
        <f t="shared" si="344"/>
        <v/>
      </c>
      <c r="CO294" s="238" t="str">
        <f t="shared" si="345"/>
        <v/>
      </c>
      <c r="CQ294" s="238" t="str">
        <f t="shared" si="346"/>
        <v/>
      </c>
      <c r="CS294" s="238" t="str">
        <f t="shared" si="347"/>
        <v/>
      </c>
      <c r="CU294" s="238" t="str">
        <f t="shared" si="348"/>
        <v/>
      </c>
      <c r="CW294" s="238" t="str">
        <f t="shared" si="349"/>
        <v/>
      </c>
      <c r="CY294" s="238" t="str">
        <f t="shared" si="350"/>
        <v/>
      </c>
      <c r="DA294" s="238" t="str">
        <f t="shared" si="351"/>
        <v/>
      </c>
      <c r="DC294" s="238" t="str">
        <f t="shared" si="352"/>
        <v/>
      </c>
      <c r="DE294" s="238" t="str">
        <f t="shared" si="353"/>
        <v/>
      </c>
      <c r="DG294" s="238" t="str">
        <f t="shared" si="354"/>
        <v/>
      </c>
      <c r="DI294" s="238" t="str">
        <f t="shared" si="355"/>
        <v/>
      </c>
      <c r="DK294" s="238" t="str">
        <f t="shared" si="356"/>
        <v/>
      </c>
      <c r="DM294" s="238" t="str">
        <f t="shared" si="357"/>
        <v/>
      </c>
      <c r="DO294" s="238" t="str">
        <f t="shared" si="358"/>
        <v/>
      </c>
      <c r="DQ294" s="238" t="str">
        <f t="shared" si="359"/>
        <v/>
      </c>
      <c r="DS294" s="238" t="str">
        <f t="shared" si="360"/>
        <v/>
      </c>
      <c r="DU294" s="238" t="str">
        <f t="shared" si="361"/>
        <v/>
      </c>
      <c r="DW294" s="238" t="str">
        <f t="shared" si="361"/>
        <v/>
      </c>
      <c r="DY294" s="238" t="str">
        <f t="shared" si="362"/>
        <v/>
      </c>
      <c r="EA294" s="238" t="str">
        <f t="shared" si="363"/>
        <v/>
      </c>
      <c r="EC294" s="238" t="str">
        <f t="shared" si="364"/>
        <v/>
      </c>
      <c r="EE294" s="238" t="str">
        <f t="shared" si="365"/>
        <v/>
      </c>
      <c r="EG294" s="238" t="str">
        <f t="shared" si="366"/>
        <v/>
      </c>
      <c r="EI294" s="238" t="str">
        <f t="shared" si="367"/>
        <v/>
      </c>
      <c r="EK294" s="238" t="str">
        <f t="shared" si="368"/>
        <v/>
      </c>
      <c r="EM294" s="238" t="str">
        <f t="shared" si="369"/>
        <v/>
      </c>
      <c r="EO294" s="238" t="str">
        <f t="shared" si="370"/>
        <v/>
      </c>
      <c r="EQ294" s="238" t="str">
        <f t="shared" si="371"/>
        <v/>
      </c>
      <c r="ES294" s="238" t="str">
        <f t="shared" si="372"/>
        <v/>
      </c>
      <c r="EU294" s="238" t="str">
        <f t="shared" si="373"/>
        <v/>
      </c>
      <c r="EW294" s="238" t="str">
        <f t="shared" si="374"/>
        <v/>
      </c>
      <c r="EY294" s="238" t="str">
        <f t="shared" si="375"/>
        <v/>
      </c>
      <c r="FA294" s="238" t="str">
        <f t="shared" si="376"/>
        <v/>
      </c>
      <c r="FC294" s="238" t="str">
        <f t="shared" si="377"/>
        <v/>
      </c>
      <c r="FE294" s="238" t="str">
        <f t="shared" si="378"/>
        <v/>
      </c>
      <c r="FG294" s="238" t="str">
        <f t="shared" si="379"/>
        <v/>
      </c>
    </row>
    <row r="295" spans="5:163" x14ac:dyDescent="0.25">
      <c r="E295" s="238" t="str">
        <f t="shared" si="304"/>
        <v/>
      </c>
      <c r="G295" s="238" t="str">
        <f t="shared" si="304"/>
        <v/>
      </c>
      <c r="I295" s="238" t="str">
        <f t="shared" si="305"/>
        <v/>
      </c>
      <c r="K295" s="238" t="str">
        <f t="shared" si="306"/>
        <v/>
      </c>
      <c r="M295" s="238" t="str">
        <f t="shared" si="307"/>
        <v/>
      </c>
      <c r="O295" s="238" t="str">
        <f t="shared" si="308"/>
        <v/>
      </c>
      <c r="Q295" s="238" t="str">
        <f t="shared" si="309"/>
        <v/>
      </c>
      <c r="S295" s="238" t="str">
        <f t="shared" si="310"/>
        <v/>
      </c>
      <c r="U295" s="238" t="str">
        <f t="shared" si="311"/>
        <v/>
      </c>
      <c r="W295" s="238" t="str">
        <f t="shared" si="312"/>
        <v/>
      </c>
      <c r="Y295" s="238" t="str">
        <f t="shared" si="313"/>
        <v/>
      </c>
      <c r="AA295" s="238" t="str">
        <f t="shared" si="314"/>
        <v/>
      </c>
      <c r="AC295" s="238" t="str">
        <f t="shared" si="315"/>
        <v/>
      </c>
      <c r="AE295" s="238" t="str">
        <f t="shared" si="316"/>
        <v/>
      </c>
      <c r="AG295" s="238" t="str">
        <f t="shared" si="317"/>
        <v/>
      </c>
      <c r="AI295" s="238" t="str">
        <f t="shared" si="318"/>
        <v/>
      </c>
      <c r="AK295" s="238" t="str">
        <f t="shared" si="319"/>
        <v/>
      </c>
      <c r="AM295" s="238" t="str">
        <f t="shared" si="320"/>
        <v/>
      </c>
      <c r="AO295" s="238" t="str">
        <f t="shared" si="321"/>
        <v/>
      </c>
      <c r="AQ295" s="238" t="str">
        <f t="shared" si="322"/>
        <v/>
      </c>
      <c r="AS295" s="238" t="str">
        <f t="shared" si="323"/>
        <v/>
      </c>
      <c r="AU295" s="238" t="str">
        <f t="shared" si="323"/>
        <v/>
      </c>
      <c r="AW295" s="238" t="str">
        <f t="shared" si="324"/>
        <v/>
      </c>
      <c r="AY295" s="238" t="str">
        <f t="shared" si="325"/>
        <v/>
      </c>
      <c r="BA295" s="238" t="str">
        <f t="shared" si="326"/>
        <v/>
      </c>
      <c r="BC295" s="238" t="str">
        <f t="shared" si="327"/>
        <v/>
      </c>
      <c r="BE295" s="238" t="str">
        <f t="shared" si="328"/>
        <v/>
      </c>
      <c r="BG295" s="238" t="str">
        <f t="shared" si="329"/>
        <v/>
      </c>
      <c r="BI295" s="238" t="str">
        <f t="shared" si="330"/>
        <v/>
      </c>
      <c r="BK295" s="238" t="str">
        <f t="shared" si="331"/>
        <v/>
      </c>
      <c r="BM295" s="238" t="str">
        <f t="shared" si="332"/>
        <v/>
      </c>
      <c r="BO295" s="238" t="str">
        <f t="shared" si="333"/>
        <v/>
      </c>
      <c r="BQ295" s="238" t="str">
        <f t="shared" si="334"/>
        <v/>
      </c>
      <c r="BS295" s="238" t="str">
        <f t="shared" si="335"/>
        <v/>
      </c>
      <c r="BU295" s="238" t="str">
        <f t="shared" si="336"/>
        <v/>
      </c>
      <c r="BW295" s="238" t="str">
        <f t="shared" si="337"/>
        <v/>
      </c>
      <c r="BY295" s="238" t="str">
        <f t="shared" si="338"/>
        <v/>
      </c>
      <c r="CA295" s="238" t="str">
        <f t="shared" si="339"/>
        <v/>
      </c>
      <c r="CC295" s="238" t="str">
        <f t="shared" si="340"/>
        <v/>
      </c>
      <c r="CE295" s="238" t="str">
        <f t="shared" si="341"/>
        <v/>
      </c>
      <c r="CG295" s="238" t="str">
        <f t="shared" si="342"/>
        <v/>
      </c>
      <c r="CI295" s="238" t="str">
        <f t="shared" si="342"/>
        <v/>
      </c>
      <c r="CK295" s="238" t="str">
        <f t="shared" si="343"/>
        <v/>
      </c>
      <c r="CM295" s="238" t="str">
        <f t="shared" si="344"/>
        <v/>
      </c>
      <c r="CO295" s="238" t="str">
        <f t="shared" si="345"/>
        <v/>
      </c>
      <c r="CQ295" s="238" t="str">
        <f t="shared" si="346"/>
        <v/>
      </c>
      <c r="CS295" s="238" t="str">
        <f t="shared" si="347"/>
        <v/>
      </c>
      <c r="CU295" s="238" t="str">
        <f t="shared" si="348"/>
        <v/>
      </c>
      <c r="CW295" s="238" t="str">
        <f t="shared" si="349"/>
        <v/>
      </c>
      <c r="CY295" s="238" t="str">
        <f t="shared" si="350"/>
        <v/>
      </c>
      <c r="DA295" s="238" t="str">
        <f t="shared" si="351"/>
        <v/>
      </c>
      <c r="DC295" s="238" t="str">
        <f t="shared" si="352"/>
        <v/>
      </c>
      <c r="DE295" s="238" t="str">
        <f t="shared" si="353"/>
        <v/>
      </c>
      <c r="DG295" s="238" t="str">
        <f t="shared" si="354"/>
        <v/>
      </c>
      <c r="DI295" s="238" t="str">
        <f t="shared" si="355"/>
        <v/>
      </c>
      <c r="DK295" s="238" t="str">
        <f t="shared" si="356"/>
        <v/>
      </c>
      <c r="DM295" s="238" t="str">
        <f t="shared" si="357"/>
        <v/>
      </c>
      <c r="DO295" s="238" t="str">
        <f t="shared" si="358"/>
        <v/>
      </c>
      <c r="DQ295" s="238" t="str">
        <f t="shared" si="359"/>
        <v/>
      </c>
      <c r="DS295" s="238" t="str">
        <f t="shared" si="360"/>
        <v/>
      </c>
      <c r="DU295" s="238" t="str">
        <f t="shared" si="361"/>
        <v/>
      </c>
      <c r="DW295" s="238" t="str">
        <f t="shared" si="361"/>
        <v/>
      </c>
      <c r="DY295" s="238" t="str">
        <f t="shared" si="362"/>
        <v/>
      </c>
      <c r="EA295" s="238" t="str">
        <f t="shared" si="363"/>
        <v/>
      </c>
      <c r="EC295" s="238" t="str">
        <f t="shared" si="364"/>
        <v/>
      </c>
      <c r="EE295" s="238" t="str">
        <f t="shared" si="365"/>
        <v/>
      </c>
      <c r="EG295" s="238" t="str">
        <f t="shared" si="366"/>
        <v/>
      </c>
      <c r="EI295" s="238" t="str">
        <f t="shared" si="367"/>
        <v/>
      </c>
      <c r="EK295" s="238" t="str">
        <f t="shared" si="368"/>
        <v/>
      </c>
      <c r="EM295" s="238" t="str">
        <f t="shared" si="369"/>
        <v/>
      </c>
      <c r="EO295" s="238" t="str">
        <f t="shared" si="370"/>
        <v/>
      </c>
      <c r="EQ295" s="238" t="str">
        <f t="shared" si="371"/>
        <v/>
      </c>
      <c r="ES295" s="238" t="str">
        <f t="shared" si="372"/>
        <v/>
      </c>
      <c r="EU295" s="238" t="str">
        <f t="shared" si="373"/>
        <v/>
      </c>
      <c r="EW295" s="238" t="str">
        <f t="shared" si="374"/>
        <v/>
      </c>
      <c r="EY295" s="238" t="str">
        <f t="shared" si="375"/>
        <v/>
      </c>
      <c r="FA295" s="238" t="str">
        <f t="shared" si="376"/>
        <v/>
      </c>
      <c r="FC295" s="238" t="str">
        <f t="shared" si="377"/>
        <v/>
      </c>
      <c r="FE295" s="238" t="str">
        <f t="shared" si="378"/>
        <v/>
      </c>
      <c r="FG295" s="238" t="str">
        <f t="shared" si="379"/>
        <v/>
      </c>
    </row>
    <row r="296" spans="5:163" x14ac:dyDescent="0.25">
      <c r="E296" s="238" t="str">
        <f t="shared" si="304"/>
        <v/>
      </c>
      <c r="G296" s="238" t="str">
        <f t="shared" si="304"/>
        <v/>
      </c>
      <c r="I296" s="238" t="str">
        <f t="shared" si="305"/>
        <v/>
      </c>
      <c r="K296" s="238" t="str">
        <f t="shared" si="306"/>
        <v/>
      </c>
      <c r="M296" s="238" t="str">
        <f t="shared" si="307"/>
        <v/>
      </c>
      <c r="O296" s="238" t="str">
        <f t="shared" si="308"/>
        <v/>
      </c>
      <c r="Q296" s="238" t="str">
        <f t="shared" si="309"/>
        <v/>
      </c>
      <c r="S296" s="238" t="str">
        <f t="shared" si="310"/>
        <v/>
      </c>
      <c r="U296" s="238" t="str">
        <f t="shared" si="311"/>
        <v/>
      </c>
      <c r="W296" s="238" t="str">
        <f t="shared" si="312"/>
        <v/>
      </c>
      <c r="Y296" s="238" t="str">
        <f t="shared" si="313"/>
        <v/>
      </c>
      <c r="AA296" s="238" t="str">
        <f t="shared" si="314"/>
        <v/>
      </c>
      <c r="AC296" s="238" t="str">
        <f t="shared" si="315"/>
        <v/>
      </c>
      <c r="AE296" s="238" t="str">
        <f t="shared" si="316"/>
        <v/>
      </c>
      <c r="AG296" s="238" t="str">
        <f t="shared" si="317"/>
        <v/>
      </c>
      <c r="AI296" s="238" t="str">
        <f t="shared" si="318"/>
        <v/>
      </c>
      <c r="AK296" s="238" t="str">
        <f t="shared" si="319"/>
        <v/>
      </c>
      <c r="AM296" s="238" t="str">
        <f t="shared" si="320"/>
        <v/>
      </c>
      <c r="AO296" s="238" t="str">
        <f t="shared" si="321"/>
        <v/>
      </c>
      <c r="AQ296" s="238" t="str">
        <f t="shared" si="322"/>
        <v/>
      </c>
      <c r="AS296" s="238" t="str">
        <f t="shared" si="323"/>
        <v/>
      </c>
      <c r="AU296" s="238" t="str">
        <f t="shared" si="323"/>
        <v/>
      </c>
      <c r="AW296" s="238" t="str">
        <f t="shared" si="324"/>
        <v/>
      </c>
      <c r="AY296" s="238" t="str">
        <f t="shared" si="325"/>
        <v/>
      </c>
      <c r="BA296" s="238" t="str">
        <f t="shared" si="326"/>
        <v/>
      </c>
      <c r="BC296" s="238" t="str">
        <f t="shared" si="327"/>
        <v/>
      </c>
      <c r="BE296" s="238" t="str">
        <f t="shared" si="328"/>
        <v/>
      </c>
      <c r="BG296" s="238" t="str">
        <f t="shared" si="329"/>
        <v/>
      </c>
      <c r="BI296" s="238" t="str">
        <f t="shared" si="330"/>
        <v/>
      </c>
      <c r="BK296" s="238" t="str">
        <f t="shared" si="331"/>
        <v/>
      </c>
      <c r="BM296" s="238" t="str">
        <f t="shared" si="332"/>
        <v/>
      </c>
      <c r="BO296" s="238" t="str">
        <f t="shared" si="333"/>
        <v/>
      </c>
      <c r="BQ296" s="238" t="str">
        <f t="shared" si="334"/>
        <v/>
      </c>
      <c r="BS296" s="238" t="str">
        <f t="shared" si="335"/>
        <v/>
      </c>
      <c r="BU296" s="238" t="str">
        <f t="shared" si="336"/>
        <v/>
      </c>
      <c r="BW296" s="238" t="str">
        <f t="shared" si="337"/>
        <v/>
      </c>
      <c r="BY296" s="238" t="str">
        <f t="shared" si="338"/>
        <v/>
      </c>
      <c r="CA296" s="238" t="str">
        <f t="shared" si="339"/>
        <v/>
      </c>
      <c r="CC296" s="238" t="str">
        <f t="shared" si="340"/>
        <v/>
      </c>
      <c r="CE296" s="238" t="str">
        <f t="shared" si="341"/>
        <v/>
      </c>
      <c r="CG296" s="238" t="str">
        <f t="shared" si="342"/>
        <v/>
      </c>
      <c r="CI296" s="238" t="str">
        <f t="shared" si="342"/>
        <v/>
      </c>
      <c r="CK296" s="238" t="str">
        <f t="shared" si="343"/>
        <v/>
      </c>
      <c r="CM296" s="238" t="str">
        <f t="shared" si="344"/>
        <v/>
      </c>
      <c r="CO296" s="238" t="str">
        <f t="shared" si="345"/>
        <v/>
      </c>
      <c r="CQ296" s="238" t="str">
        <f t="shared" si="346"/>
        <v/>
      </c>
      <c r="CS296" s="238" t="str">
        <f t="shared" si="347"/>
        <v/>
      </c>
      <c r="CU296" s="238" t="str">
        <f t="shared" si="348"/>
        <v/>
      </c>
      <c r="CW296" s="238" t="str">
        <f t="shared" si="349"/>
        <v/>
      </c>
      <c r="CY296" s="238" t="str">
        <f t="shared" si="350"/>
        <v/>
      </c>
      <c r="DA296" s="238" t="str">
        <f t="shared" si="351"/>
        <v/>
      </c>
      <c r="DC296" s="238" t="str">
        <f t="shared" si="352"/>
        <v/>
      </c>
      <c r="DE296" s="238" t="str">
        <f t="shared" si="353"/>
        <v/>
      </c>
      <c r="DG296" s="238" t="str">
        <f t="shared" si="354"/>
        <v/>
      </c>
      <c r="DI296" s="238" t="str">
        <f t="shared" si="355"/>
        <v/>
      </c>
      <c r="DK296" s="238" t="str">
        <f t="shared" si="356"/>
        <v/>
      </c>
      <c r="DM296" s="238" t="str">
        <f t="shared" si="357"/>
        <v/>
      </c>
      <c r="DO296" s="238" t="str">
        <f t="shared" si="358"/>
        <v/>
      </c>
      <c r="DQ296" s="238" t="str">
        <f t="shared" si="359"/>
        <v/>
      </c>
      <c r="DS296" s="238" t="str">
        <f t="shared" si="360"/>
        <v/>
      </c>
      <c r="DU296" s="238" t="str">
        <f t="shared" si="361"/>
        <v/>
      </c>
      <c r="DW296" s="238" t="str">
        <f t="shared" si="361"/>
        <v/>
      </c>
      <c r="DY296" s="238" t="str">
        <f t="shared" si="362"/>
        <v/>
      </c>
      <c r="EA296" s="238" t="str">
        <f t="shared" si="363"/>
        <v/>
      </c>
      <c r="EC296" s="238" t="str">
        <f t="shared" si="364"/>
        <v/>
      </c>
      <c r="EE296" s="238" t="str">
        <f t="shared" si="365"/>
        <v/>
      </c>
      <c r="EG296" s="238" t="str">
        <f t="shared" si="366"/>
        <v/>
      </c>
      <c r="EI296" s="238" t="str">
        <f t="shared" si="367"/>
        <v/>
      </c>
      <c r="EK296" s="238" t="str">
        <f t="shared" si="368"/>
        <v/>
      </c>
      <c r="EM296" s="238" t="str">
        <f t="shared" si="369"/>
        <v/>
      </c>
      <c r="EO296" s="238" t="str">
        <f t="shared" si="370"/>
        <v/>
      </c>
      <c r="EQ296" s="238" t="str">
        <f t="shared" si="371"/>
        <v/>
      </c>
      <c r="ES296" s="238" t="str">
        <f t="shared" si="372"/>
        <v/>
      </c>
      <c r="EU296" s="238" t="str">
        <f t="shared" si="373"/>
        <v/>
      </c>
      <c r="EW296" s="238" t="str">
        <f t="shared" si="374"/>
        <v/>
      </c>
      <c r="EY296" s="238" t="str">
        <f t="shared" si="375"/>
        <v/>
      </c>
      <c r="FA296" s="238" t="str">
        <f t="shared" si="376"/>
        <v/>
      </c>
      <c r="FC296" s="238" t="str">
        <f t="shared" si="377"/>
        <v/>
      </c>
      <c r="FE296" s="238" t="str">
        <f t="shared" si="378"/>
        <v/>
      </c>
      <c r="FG296" s="238" t="str">
        <f t="shared" si="379"/>
        <v/>
      </c>
    </row>
    <row r="297" spans="5:163" x14ac:dyDescent="0.25">
      <c r="E297" s="238" t="str">
        <f t="shared" si="304"/>
        <v/>
      </c>
      <c r="G297" s="238" t="str">
        <f t="shared" si="304"/>
        <v/>
      </c>
      <c r="I297" s="238" t="str">
        <f t="shared" si="305"/>
        <v/>
      </c>
      <c r="K297" s="238" t="str">
        <f t="shared" si="306"/>
        <v/>
      </c>
      <c r="M297" s="238" t="str">
        <f t="shared" si="307"/>
        <v/>
      </c>
      <c r="O297" s="238" t="str">
        <f t="shared" si="308"/>
        <v/>
      </c>
      <c r="Q297" s="238" t="str">
        <f t="shared" si="309"/>
        <v/>
      </c>
      <c r="S297" s="238" t="str">
        <f t="shared" si="310"/>
        <v/>
      </c>
      <c r="U297" s="238" t="str">
        <f t="shared" si="311"/>
        <v/>
      </c>
      <c r="W297" s="238" t="str">
        <f t="shared" si="312"/>
        <v/>
      </c>
      <c r="Y297" s="238" t="str">
        <f t="shared" si="313"/>
        <v/>
      </c>
      <c r="AA297" s="238" t="str">
        <f t="shared" si="314"/>
        <v/>
      </c>
      <c r="AC297" s="238" t="str">
        <f t="shared" si="315"/>
        <v/>
      </c>
      <c r="AE297" s="238" t="str">
        <f t="shared" si="316"/>
        <v/>
      </c>
      <c r="AG297" s="238" t="str">
        <f t="shared" si="317"/>
        <v/>
      </c>
      <c r="AI297" s="238" t="str">
        <f t="shared" si="318"/>
        <v/>
      </c>
      <c r="AK297" s="238" t="str">
        <f t="shared" si="319"/>
        <v/>
      </c>
      <c r="AM297" s="238" t="str">
        <f t="shared" si="320"/>
        <v/>
      </c>
      <c r="AO297" s="238" t="str">
        <f t="shared" si="321"/>
        <v/>
      </c>
      <c r="AQ297" s="238" t="str">
        <f t="shared" si="322"/>
        <v/>
      </c>
      <c r="AS297" s="238" t="str">
        <f t="shared" si="323"/>
        <v/>
      </c>
      <c r="AU297" s="238" t="str">
        <f t="shared" si="323"/>
        <v/>
      </c>
      <c r="AW297" s="238" t="str">
        <f t="shared" si="324"/>
        <v/>
      </c>
      <c r="AY297" s="238" t="str">
        <f t="shared" si="325"/>
        <v/>
      </c>
      <c r="BA297" s="238" t="str">
        <f t="shared" si="326"/>
        <v/>
      </c>
      <c r="BC297" s="238" t="str">
        <f t="shared" si="327"/>
        <v/>
      </c>
      <c r="BE297" s="238" t="str">
        <f t="shared" si="328"/>
        <v/>
      </c>
      <c r="BG297" s="238" t="str">
        <f t="shared" si="329"/>
        <v/>
      </c>
      <c r="BI297" s="238" t="str">
        <f t="shared" si="330"/>
        <v/>
      </c>
      <c r="BK297" s="238" t="str">
        <f t="shared" si="331"/>
        <v/>
      </c>
      <c r="BM297" s="238" t="str">
        <f t="shared" si="332"/>
        <v/>
      </c>
      <c r="BO297" s="238" t="str">
        <f t="shared" si="333"/>
        <v/>
      </c>
      <c r="BQ297" s="238" t="str">
        <f t="shared" si="334"/>
        <v/>
      </c>
      <c r="BS297" s="238" t="str">
        <f t="shared" si="335"/>
        <v/>
      </c>
      <c r="BU297" s="238" t="str">
        <f t="shared" si="336"/>
        <v/>
      </c>
      <c r="BW297" s="238" t="str">
        <f t="shared" si="337"/>
        <v/>
      </c>
      <c r="BY297" s="238" t="str">
        <f t="shared" si="338"/>
        <v/>
      </c>
      <c r="CA297" s="238" t="str">
        <f t="shared" si="339"/>
        <v/>
      </c>
      <c r="CC297" s="238" t="str">
        <f t="shared" si="340"/>
        <v/>
      </c>
      <c r="CE297" s="238" t="str">
        <f t="shared" si="341"/>
        <v/>
      </c>
      <c r="CG297" s="238" t="str">
        <f t="shared" si="342"/>
        <v/>
      </c>
      <c r="CI297" s="238" t="str">
        <f t="shared" si="342"/>
        <v/>
      </c>
      <c r="CK297" s="238" t="str">
        <f t="shared" si="343"/>
        <v/>
      </c>
      <c r="CM297" s="238" t="str">
        <f t="shared" si="344"/>
        <v/>
      </c>
      <c r="CO297" s="238" t="str">
        <f t="shared" si="345"/>
        <v/>
      </c>
      <c r="CQ297" s="238" t="str">
        <f t="shared" si="346"/>
        <v/>
      </c>
      <c r="CS297" s="238" t="str">
        <f t="shared" si="347"/>
        <v/>
      </c>
      <c r="CU297" s="238" t="str">
        <f t="shared" si="348"/>
        <v/>
      </c>
      <c r="CW297" s="238" t="str">
        <f t="shared" si="349"/>
        <v/>
      </c>
      <c r="CY297" s="238" t="str">
        <f t="shared" si="350"/>
        <v/>
      </c>
      <c r="DA297" s="238" t="str">
        <f t="shared" si="351"/>
        <v/>
      </c>
      <c r="DC297" s="238" t="str">
        <f t="shared" si="352"/>
        <v/>
      </c>
      <c r="DE297" s="238" t="str">
        <f t="shared" si="353"/>
        <v/>
      </c>
      <c r="DG297" s="238" t="str">
        <f t="shared" si="354"/>
        <v/>
      </c>
      <c r="DI297" s="238" t="str">
        <f t="shared" si="355"/>
        <v/>
      </c>
      <c r="DK297" s="238" t="str">
        <f t="shared" si="356"/>
        <v/>
      </c>
      <c r="DM297" s="238" t="str">
        <f t="shared" si="357"/>
        <v/>
      </c>
      <c r="DO297" s="238" t="str">
        <f t="shared" si="358"/>
        <v/>
      </c>
      <c r="DQ297" s="238" t="str">
        <f t="shared" si="359"/>
        <v/>
      </c>
      <c r="DS297" s="238" t="str">
        <f t="shared" si="360"/>
        <v/>
      </c>
      <c r="DU297" s="238" t="str">
        <f t="shared" si="361"/>
        <v/>
      </c>
      <c r="DW297" s="238" t="str">
        <f t="shared" si="361"/>
        <v/>
      </c>
      <c r="DY297" s="238" t="str">
        <f t="shared" si="362"/>
        <v/>
      </c>
      <c r="EA297" s="238" t="str">
        <f t="shared" si="363"/>
        <v/>
      </c>
      <c r="EC297" s="238" t="str">
        <f t="shared" si="364"/>
        <v/>
      </c>
      <c r="EE297" s="238" t="str">
        <f t="shared" si="365"/>
        <v/>
      </c>
      <c r="EG297" s="238" t="str">
        <f t="shared" si="366"/>
        <v/>
      </c>
      <c r="EI297" s="238" t="str">
        <f t="shared" si="367"/>
        <v/>
      </c>
      <c r="EK297" s="238" t="str">
        <f t="shared" si="368"/>
        <v/>
      </c>
      <c r="EM297" s="238" t="str">
        <f t="shared" si="369"/>
        <v/>
      </c>
      <c r="EO297" s="238" t="str">
        <f t="shared" si="370"/>
        <v/>
      </c>
      <c r="EQ297" s="238" t="str">
        <f t="shared" si="371"/>
        <v/>
      </c>
      <c r="ES297" s="238" t="str">
        <f t="shared" si="372"/>
        <v/>
      </c>
      <c r="EU297" s="238" t="str">
        <f t="shared" si="373"/>
        <v/>
      </c>
      <c r="EW297" s="238" t="str">
        <f t="shared" si="374"/>
        <v/>
      </c>
      <c r="EY297" s="238" t="str">
        <f t="shared" si="375"/>
        <v/>
      </c>
      <c r="FA297" s="238" t="str">
        <f t="shared" si="376"/>
        <v/>
      </c>
      <c r="FC297" s="238" t="str">
        <f t="shared" si="377"/>
        <v/>
      </c>
      <c r="FE297" s="238" t="str">
        <f t="shared" si="378"/>
        <v/>
      </c>
      <c r="FG297" s="238" t="str">
        <f t="shared" si="379"/>
        <v/>
      </c>
    </row>
    <row r="298" spans="5:163" x14ac:dyDescent="0.25">
      <c r="E298" s="238" t="str">
        <f t="shared" si="304"/>
        <v/>
      </c>
      <c r="G298" s="238" t="str">
        <f t="shared" si="304"/>
        <v/>
      </c>
      <c r="I298" s="238" t="str">
        <f t="shared" si="305"/>
        <v/>
      </c>
      <c r="K298" s="238" t="str">
        <f t="shared" si="306"/>
        <v/>
      </c>
      <c r="M298" s="238" t="str">
        <f t="shared" si="307"/>
        <v/>
      </c>
      <c r="O298" s="238" t="str">
        <f t="shared" si="308"/>
        <v/>
      </c>
      <c r="Q298" s="238" t="str">
        <f t="shared" si="309"/>
        <v/>
      </c>
      <c r="S298" s="238" t="str">
        <f t="shared" si="310"/>
        <v/>
      </c>
      <c r="U298" s="238" t="str">
        <f t="shared" si="311"/>
        <v/>
      </c>
      <c r="W298" s="238" t="str">
        <f t="shared" si="312"/>
        <v/>
      </c>
      <c r="Y298" s="238" t="str">
        <f t="shared" si="313"/>
        <v/>
      </c>
      <c r="AA298" s="238" t="str">
        <f t="shared" si="314"/>
        <v/>
      </c>
      <c r="AC298" s="238" t="str">
        <f t="shared" si="315"/>
        <v/>
      </c>
      <c r="AE298" s="238" t="str">
        <f t="shared" si="316"/>
        <v/>
      </c>
      <c r="AG298" s="238" t="str">
        <f t="shared" si="317"/>
        <v/>
      </c>
      <c r="AI298" s="238" t="str">
        <f t="shared" si="318"/>
        <v/>
      </c>
      <c r="AK298" s="238" t="str">
        <f t="shared" si="319"/>
        <v/>
      </c>
      <c r="AM298" s="238" t="str">
        <f t="shared" si="320"/>
        <v/>
      </c>
      <c r="AO298" s="238" t="str">
        <f t="shared" si="321"/>
        <v/>
      </c>
      <c r="AQ298" s="238" t="str">
        <f t="shared" si="322"/>
        <v/>
      </c>
      <c r="AS298" s="238" t="str">
        <f t="shared" si="323"/>
        <v/>
      </c>
      <c r="AU298" s="238" t="str">
        <f t="shared" si="323"/>
        <v/>
      </c>
      <c r="AW298" s="238" t="str">
        <f t="shared" si="324"/>
        <v/>
      </c>
      <c r="AY298" s="238" t="str">
        <f t="shared" si="325"/>
        <v/>
      </c>
      <c r="BA298" s="238" t="str">
        <f t="shared" si="326"/>
        <v/>
      </c>
      <c r="BC298" s="238" t="str">
        <f t="shared" si="327"/>
        <v/>
      </c>
      <c r="BE298" s="238" t="str">
        <f t="shared" si="328"/>
        <v/>
      </c>
      <c r="BG298" s="238" t="str">
        <f t="shared" si="329"/>
        <v/>
      </c>
      <c r="BI298" s="238" t="str">
        <f t="shared" si="330"/>
        <v/>
      </c>
      <c r="BK298" s="238" t="str">
        <f t="shared" si="331"/>
        <v/>
      </c>
      <c r="BM298" s="238" t="str">
        <f t="shared" si="332"/>
        <v/>
      </c>
      <c r="BO298" s="238" t="str">
        <f t="shared" si="333"/>
        <v/>
      </c>
      <c r="BQ298" s="238" t="str">
        <f t="shared" si="334"/>
        <v/>
      </c>
      <c r="BS298" s="238" t="str">
        <f t="shared" si="335"/>
        <v/>
      </c>
      <c r="BU298" s="238" t="str">
        <f t="shared" si="336"/>
        <v/>
      </c>
      <c r="BW298" s="238" t="str">
        <f t="shared" si="337"/>
        <v/>
      </c>
      <c r="BY298" s="238" t="str">
        <f t="shared" si="338"/>
        <v/>
      </c>
      <c r="CA298" s="238" t="str">
        <f t="shared" si="339"/>
        <v/>
      </c>
      <c r="CC298" s="238" t="str">
        <f t="shared" si="340"/>
        <v/>
      </c>
      <c r="CE298" s="238" t="str">
        <f t="shared" si="341"/>
        <v/>
      </c>
      <c r="CG298" s="238" t="str">
        <f t="shared" si="342"/>
        <v/>
      </c>
      <c r="CI298" s="238" t="str">
        <f t="shared" si="342"/>
        <v/>
      </c>
      <c r="CK298" s="238" t="str">
        <f t="shared" si="343"/>
        <v/>
      </c>
      <c r="CM298" s="238" t="str">
        <f t="shared" si="344"/>
        <v/>
      </c>
      <c r="CO298" s="238" t="str">
        <f t="shared" si="345"/>
        <v/>
      </c>
      <c r="CQ298" s="238" t="str">
        <f t="shared" si="346"/>
        <v/>
      </c>
      <c r="CS298" s="238" t="str">
        <f t="shared" si="347"/>
        <v/>
      </c>
      <c r="CU298" s="238" t="str">
        <f t="shared" si="348"/>
        <v/>
      </c>
      <c r="CW298" s="238" t="str">
        <f t="shared" si="349"/>
        <v/>
      </c>
      <c r="CY298" s="238" t="str">
        <f t="shared" si="350"/>
        <v/>
      </c>
      <c r="DA298" s="238" t="str">
        <f t="shared" si="351"/>
        <v/>
      </c>
      <c r="DC298" s="238" t="str">
        <f t="shared" si="352"/>
        <v/>
      </c>
      <c r="DE298" s="238" t="str">
        <f t="shared" si="353"/>
        <v/>
      </c>
      <c r="DG298" s="238" t="str">
        <f t="shared" si="354"/>
        <v/>
      </c>
      <c r="DI298" s="238" t="str">
        <f t="shared" si="355"/>
        <v/>
      </c>
      <c r="DK298" s="238" t="str">
        <f t="shared" si="356"/>
        <v/>
      </c>
      <c r="DM298" s="238" t="str">
        <f t="shared" si="357"/>
        <v/>
      </c>
      <c r="DO298" s="238" t="str">
        <f t="shared" si="358"/>
        <v/>
      </c>
      <c r="DQ298" s="238" t="str">
        <f t="shared" si="359"/>
        <v/>
      </c>
      <c r="DS298" s="238" t="str">
        <f t="shared" si="360"/>
        <v/>
      </c>
      <c r="DU298" s="238" t="str">
        <f t="shared" si="361"/>
        <v/>
      </c>
      <c r="DW298" s="238" t="str">
        <f t="shared" si="361"/>
        <v/>
      </c>
      <c r="DY298" s="238" t="str">
        <f t="shared" si="362"/>
        <v/>
      </c>
      <c r="EA298" s="238" t="str">
        <f t="shared" si="363"/>
        <v/>
      </c>
      <c r="EC298" s="238" t="str">
        <f t="shared" si="364"/>
        <v/>
      </c>
      <c r="EE298" s="238" t="str">
        <f t="shared" si="365"/>
        <v/>
      </c>
      <c r="EG298" s="238" t="str">
        <f t="shared" si="366"/>
        <v/>
      </c>
      <c r="EI298" s="238" t="str">
        <f t="shared" si="367"/>
        <v/>
      </c>
      <c r="EK298" s="238" t="str">
        <f t="shared" si="368"/>
        <v/>
      </c>
      <c r="EM298" s="238" t="str">
        <f t="shared" si="369"/>
        <v/>
      </c>
      <c r="EO298" s="238" t="str">
        <f t="shared" si="370"/>
        <v/>
      </c>
      <c r="EQ298" s="238" t="str">
        <f t="shared" si="371"/>
        <v/>
      </c>
      <c r="ES298" s="238" t="str">
        <f t="shared" si="372"/>
        <v/>
      </c>
      <c r="EU298" s="238" t="str">
        <f t="shared" si="373"/>
        <v/>
      </c>
      <c r="EW298" s="238" t="str">
        <f t="shared" si="374"/>
        <v/>
      </c>
      <c r="EY298" s="238" t="str">
        <f t="shared" si="375"/>
        <v/>
      </c>
      <c r="FA298" s="238" t="str">
        <f t="shared" si="376"/>
        <v/>
      </c>
      <c r="FC298" s="238" t="str">
        <f t="shared" si="377"/>
        <v/>
      </c>
      <c r="FE298" s="238" t="str">
        <f t="shared" si="378"/>
        <v/>
      </c>
      <c r="FG298" s="238" t="str">
        <f t="shared" si="379"/>
        <v/>
      </c>
    </row>
    <row r="299" spans="5:163" x14ac:dyDescent="0.25">
      <c r="E299" s="238" t="str">
        <f t="shared" si="304"/>
        <v/>
      </c>
      <c r="G299" s="238" t="str">
        <f t="shared" si="304"/>
        <v/>
      </c>
      <c r="I299" s="238" t="str">
        <f t="shared" si="305"/>
        <v/>
      </c>
      <c r="K299" s="238" t="str">
        <f t="shared" si="306"/>
        <v/>
      </c>
      <c r="M299" s="238" t="str">
        <f t="shared" si="307"/>
        <v/>
      </c>
      <c r="O299" s="238" t="str">
        <f t="shared" si="308"/>
        <v/>
      </c>
      <c r="Q299" s="238" t="str">
        <f t="shared" si="309"/>
        <v/>
      </c>
      <c r="S299" s="238" t="str">
        <f t="shared" si="310"/>
        <v/>
      </c>
      <c r="U299" s="238" t="str">
        <f t="shared" si="311"/>
        <v/>
      </c>
      <c r="W299" s="238" t="str">
        <f t="shared" si="312"/>
        <v/>
      </c>
      <c r="Y299" s="238" t="str">
        <f t="shared" si="313"/>
        <v/>
      </c>
      <c r="AA299" s="238" t="str">
        <f t="shared" si="314"/>
        <v/>
      </c>
      <c r="AC299" s="238" t="str">
        <f t="shared" si="315"/>
        <v/>
      </c>
      <c r="AE299" s="238" t="str">
        <f t="shared" si="316"/>
        <v/>
      </c>
      <c r="AG299" s="238" t="str">
        <f t="shared" si="317"/>
        <v/>
      </c>
      <c r="AI299" s="238" t="str">
        <f t="shared" si="318"/>
        <v/>
      </c>
      <c r="AK299" s="238" t="str">
        <f t="shared" si="319"/>
        <v/>
      </c>
      <c r="AM299" s="238" t="str">
        <f t="shared" si="320"/>
        <v/>
      </c>
      <c r="AO299" s="238" t="str">
        <f t="shared" si="321"/>
        <v/>
      </c>
      <c r="AQ299" s="238" t="str">
        <f t="shared" si="322"/>
        <v/>
      </c>
      <c r="AS299" s="238" t="str">
        <f t="shared" si="323"/>
        <v/>
      </c>
      <c r="AU299" s="238" t="str">
        <f t="shared" si="323"/>
        <v/>
      </c>
      <c r="AW299" s="238" t="str">
        <f t="shared" si="324"/>
        <v/>
      </c>
      <c r="AY299" s="238" t="str">
        <f t="shared" si="325"/>
        <v/>
      </c>
      <c r="BA299" s="238" t="str">
        <f t="shared" si="326"/>
        <v/>
      </c>
      <c r="BC299" s="238" t="str">
        <f t="shared" si="327"/>
        <v/>
      </c>
      <c r="BE299" s="238" t="str">
        <f t="shared" si="328"/>
        <v/>
      </c>
      <c r="BG299" s="238" t="str">
        <f t="shared" si="329"/>
        <v/>
      </c>
      <c r="BI299" s="238" t="str">
        <f t="shared" si="330"/>
        <v/>
      </c>
      <c r="BK299" s="238" t="str">
        <f t="shared" si="331"/>
        <v/>
      </c>
      <c r="BM299" s="238" t="str">
        <f t="shared" si="332"/>
        <v/>
      </c>
      <c r="BO299" s="238" t="str">
        <f t="shared" si="333"/>
        <v/>
      </c>
      <c r="BQ299" s="238" t="str">
        <f t="shared" si="334"/>
        <v/>
      </c>
      <c r="BS299" s="238" t="str">
        <f t="shared" si="335"/>
        <v/>
      </c>
      <c r="BU299" s="238" t="str">
        <f t="shared" si="336"/>
        <v/>
      </c>
      <c r="BW299" s="238" t="str">
        <f t="shared" si="337"/>
        <v/>
      </c>
      <c r="BY299" s="238" t="str">
        <f t="shared" si="338"/>
        <v/>
      </c>
      <c r="CA299" s="238" t="str">
        <f t="shared" si="339"/>
        <v/>
      </c>
      <c r="CC299" s="238" t="str">
        <f t="shared" si="340"/>
        <v/>
      </c>
      <c r="CE299" s="238" t="str">
        <f t="shared" si="341"/>
        <v/>
      </c>
      <c r="CG299" s="238" t="str">
        <f t="shared" si="342"/>
        <v/>
      </c>
      <c r="CI299" s="238" t="str">
        <f t="shared" si="342"/>
        <v/>
      </c>
      <c r="CK299" s="238" t="str">
        <f t="shared" si="343"/>
        <v/>
      </c>
      <c r="CM299" s="238" t="str">
        <f t="shared" si="344"/>
        <v/>
      </c>
      <c r="CO299" s="238" t="str">
        <f t="shared" si="345"/>
        <v/>
      </c>
      <c r="CQ299" s="238" t="str">
        <f t="shared" si="346"/>
        <v/>
      </c>
      <c r="CS299" s="238" t="str">
        <f t="shared" si="347"/>
        <v/>
      </c>
      <c r="CU299" s="238" t="str">
        <f t="shared" si="348"/>
        <v/>
      </c>
      <c r="CW299" s="238" t="str">
        <f t="shared" si="349"/>
        <v/>
      </c>
      <c r="CY299" s="238" t="str">
        <f t="shared" si="350"/>
        <v/>
      </c>
      <c r="DA299" s="238" t="str">
        <f t="shared" si="351"/>
        <v/>
      </c>
      <c r="DC299" s="238" t="str">
        <f t="shared" si="352"/>
        <v/>
      </c>
      <c r="DE299" s="238" t="str">
        <f t="shared" si="353"/>
        <v/>
      </c>
      <c r="DG299" s="238" t="str">
        <f t="shared" si="354"/>
        <v/>
      </c>
      <c r="DI299" s="238" t="str">
        <f t="shared" si="355"/>
        <v/>
      </c>
      <c r="DK299" s="238" t="str">
        <f t="shared" si="356"/>
        <v/>
      </c>
      <c r="DM299" s="238" t="str">
        <f t="shared" si="357"/>
        <v/>
      </c>
      <c r="DO299" s="238" t="str">
        <f t="shared" si="358"/>
        <v/>
      </c>
      <c r="DQ299" s="238" t="str">
        <f t="shared" si="359"/>
        <v/>
      </c>
      <c r="DS299" s="238" t="str">
        <f t="shared" si="360"/>
        <v/>
      </c>
      <c r="DU299" s="238" t="str">
        <f t="shared" si="361"/>
        <v/>
      </c>
      <c r="DW299" s="238" t="str">
        <f t="shared" si="361"/>
        <v/>
      </c>
      <c r="DY299" s="238" t="str">
        <f t="shared" si="362"/>
        <v/>
      </c>
      <c r="EA299" s="238" t="str">
        <f t="shared" si="363"/>
        <v/>
      </c>
      <c r="EC299" s="238" t="str">
        <f t="shared" si="364"/>
        <v/>
      </c>
      <c r="EE299" s="238" t="str">
        <f t="shared" si="365"/>
        <v/>
      </c>
      <c r="EG299" s="238" t="str">
        <f t="shared" si="366"/>
        <v/>
      </c>
      <c r="EI299" s="238" t="str">
        <f t="shared" si="367"/>
        <v/>
      </c>
      <c r="EK299" s="238" t="str">
        <f t="shared" si="368"/>
        <v/>
      </c>
      <c r="EM299" s="238" t="str">
        <f t="shared" si="369"/>
        <v/>
      </c>
      <c r="EO299" s="238" t="str">
        <f t="shared" si="370"/>
        <v/>
      </c>
      <c r="EQ299" s="238" t="str">
        <f t="shared" si="371"/>
        <v/>
      </c>
      <c r="ES299" s="238" t="str">
        <f t="shared" si="372"/>
        <v/>
      </c>
      <c r="EU299" s="238" t="str">
        <f t="shared" si="373"/>
        <v/>
      </c>
      <c r="EW299" s="238" t="str">
        <f t="shared" si="374"/>
        <v/>
      </c>
      <c r="EY299" s="238" t="str">
        <f t="shared" si="375"/>
        <v/>
      </c>
      <c r="FA299" s="238" t="str">
        <f t="shared" si="376"/>
        <v/>
      </c>
      <c r="FC299" s="238" t="str">
        <f t="shared" si="377"/>
        <v/>
      </c>
      <c r="FE299" s="238" t="str">
        <f t="shared" si="378"/>
        <v/>
      </c>
      <c r="FG299" s="238" t="str">
        <f t="shared" si="379"/>
        <v/>
      </c>
    </row>
    <row r="300" spans="5:163" x14ac:dyDescent="0.25">
      <c r="E300" s="238" t="str">
        <f t="shared" si="304"/>
        <v/>
      </c>
      <c r="G300" s="238" t="str">
        <f t="shared" si="304"/>
        <v/>
      </c>
      <c r="I300" s="238" t="str">
        <f t="shared" si="305"/>
        <v/>
      </c>
      <c r="K300" s="238" t="str">
        <f t="shared" si="306"/>
        <v/>
      </c>
      <c r="M300" s="238" t="str">
        <f t="shared" si="307"/>
        <v/>
      </c>
      <c r="O300" s="238" t="str">
        <f t="shared" si="308"/>
        <v/>
      </c>
      <c r="Q300" s="238" t="str">
        <f t="shared" si="309"/>
        <v/>
      </c>
      <c r="S300" s="238" t="str">
        <f t="shared" si="310"/>
        <v/>
      </c>
      <c r="U300" s="238" t="str">
        <f t="shared" si="311"/>
        <v/>
      </c>
      <c r="W300" s="238" t="str">
        <f t="shared" si="312"/>
        <v/>
      </c>
      <c r="Y300" s="238" t="str">
        <f t="shared" si="313"/>
        <v/>
      </c>
      <c r="AA300" s="238" t="str">
        <f t="shared" si="314"/>
        <v/>
      </c>
      <c r="AC300" s="238" t="str">
        <f t="shared" si="315"/>
        <v/>
      </c>
      <c r="AE300" s="238" t="str">
        <f t="shared" si="316"/>
        <v/>
      </c>
      <c r="AG300" s="238" t="str">
        <f t="shared" si="317"/>
        <v/>
      </c>
      <c r="AI300" s="238" t="str">
        <f t="shared" si="318"/>
        <v/>
      </c>
      <c r="AK300" s="238" t="str">
        <f t="shared" si="319"/>
        <v/>
      </c>
      <c r="AM300" s="238" t="str">
        <f t="shared" si="320"/>
        <v/>
      </c>
      <c r="AO300" s="238" t="str">
        <f t="shared" si="321"/>
        <v/>
      </c>
      <c r="AQ300" s="238" t="str">
        <f t="shared" si="322"/>
        <v/>
      </c>
      <c r="AS300" s="238" t="str">
        <f t="shared" si="323"/>
        <v/>
      </c>
      <c r="AU300" s="238" t="str">
        <f t="shared" si="323"/>
        <v/>
      </c>
      <c r="AW300" s="238" t="str">
        <f t="shared" si="324"/>
        <v/>
      </c>
      <c r="AY300" s="238" t="str">
        <f t="shared" si="325"/>
        <v/>
      </c>
      <c r="BA300" s="238" t="str">
        <f t="shared" si="326"/>
        <v/>
      </c>
      <c r="BC300" s="238" t="str">
        <f t="shared" si="327"/>
        <v/>
      </c>
      <c r="BE300" s="238" t="str">
        <f t="shared" si="328"/>
        <v/>
      </c>
      <c r="BG300" s="238" t="str">
        <f t="shared" si="329"/>
        <v/>
      </c>
      <c r="BI300" s="238" t="str">
        <f t="shared" si="330"/>
        <v/>
      </c>
      <c r="BK300" s="238" t="str">
        <f t="shared" si="331"/>
        <v/>
      </c>
      <c r="BM300" s="238" t="str">
        <f t="shared" si="332"/>
        <v/>
      </c>
      <c r="BO300" s="238" t="str">
        <f t="shared" si="333"/>
        <v/>
      </c>
      <c r="BQ300" s="238" t="str">
        <f t="shared" si="334"/>
        <v/>
      </c>
      <c r="BS300" s="238" t="str">
        <f t="shared" si="335"/>
        <v/>
      </c>
      <c r="BU300" s="238" t="str">
        <f t="shared" si="336"/>
        <v/>
      </c>
      <c r="BW300" s="238" t="str">
        <f t="shared" si="337"/>
        <v/>
      </c>
      <c r="BY300" s="238" t="str">
        <f t="shared" si="338"/>
        <v/>
      </c>
      <c r="CA300" s="238" t="str">
        <f t="shared" si="339"/>
        <v/>
      </c>
      <c r="CC300" s="238" t="str">
        <f t="shared" si="340"/>
        <v/>
      </c>
      <c r="CE300" s="238" t="str">
        <f t="shared" si="341"/>
        <v/>
      </c>
      <c r="CG300" s="238" t="str">
        <f t="shared" si="342"/>
        <v/>
      </c>
      <c r="CI300" s="238" t="str">
        <f t="shared" si="342"/>
        <v/>
      </c>
      <c r="CK300" s="238" t="str">
        <f t="shared" si="343"/>
        <v/>
      </c>
      <c r="CM300" s="238" t="str">
        <f t="shared" si="344"/>
        <v/>
      </c>
      <c r="CO300" s="238" t="str">
        <f t="shared" si="345"/>
        <v/>
      </c>
      <c r="CQ300" s="238" t="str">
        <f t="shared" si="346"/>
        <v/>
      </c>
      <c r="CS300" s="238" t="str">
        <f t="shared" si="347"/>
        <v/>
      </c>
      <c r="CU300" s="238" t="str">
        <f t="shared" si="348"/>
        <v/>
      </c>
      <c r="CW300" s="238" t="str">
        <f t="shared" si="349"/>
        <v/>
      </c>
      <c r="CY300" s="238" t="str">
        <f t="shared" si="350"/>
        <v/>
      </c>
      <c r="DA300" s="238" t="str">
        <f t="shared" si="351"/>
        <v/>
      </c>
      <c r="DC300" s="238" t="str">
        <f t="shared" si="352"/>
        <v/>
      </c>
      <c r="DE300" s="238" t="str">
        <f t="shared" si="353"/>
        <v/>
      </c>
      <c r="DG300" s="238" t="str">
        <f t="shared" si="354"/>
        <v/>
      </c>
      <c r="DI300" s="238" t="str">
        <f t="shared" si="355"/>
        <v/>
      </c>
      <c r="DK300" s="238" t="str">
        <f t="shared" si="356"/>
        <v/>
      </c>
      <c r="DM300" s="238" t="str">
        <f t="shared" si="357"/>
        <v/>
      </c>
      <c r="DO300" s="238" t="str">
        <f t="shared" si="358"/>
        <v/>
      </c>
      <c r="DQ300" s="238" t="str">
        <f t="shared" si="359"/>
        <v/>
      </c>
      <c r="DS300" s="238" t="str">
        <f t="shared" si="360"/>
        <v/>
      </c>
      <c r="DU300" s="238" t="str">
        <f t="shared" si="361"/>
        <v/>
      </c>
      <c r="DW300" s="238" t="str">
        <f t="shared" si="361"/>
        <v/>
      </c>
      <c r="DY300" s="238" t="str">
        <f t="shared" si="362"/>
        <v/>
      </c>
      <c r="EA300" s="238" t="str">
        <f t="shared" si="363"/>
        <v/>
      </c>
      <c r="EC300" s="238" t="str">
        <f t="shared" si="364"/>
        <v/>
      </c>
      <c r="EE300" s="238" t="str">
        <f t="shared" si="365"/>
        <v/>
      </c>
      <c r="EG300" s="238" t="str">
        <f t="shared" si="366"/>
        <v/>
      </c>
      <c r="EI300" s="238" t="str">
        <f t="shared" si="367"/>
        <v/>
      </c>
      <c r="EK300" s="238" t="str">
        <f t="shared" si="368"/>
        <v/>
      </c>
      <c r="EM300" s="238" t="str">
        <f t="shared" si="369"/>
        <v/>
      </c>
      <c r="EO300" s="238" t="str">
        <f t="shared" si="370"/>
        <v/>
      </c>
      <c r="EQ300" s="238" t="str">
        <f t="shared" si="371"/>
        <v/>
      </c>
      <c r="ES300" s="238" t="str">
        <f t="shared" si="372"/>
        <v/>
      </c>
      <c r="EU300" s="238" t="str">
        <f t="shared" si="373"/>
        <v/>
      </c>
      <c r="EW300" s="238" t="str">
        <f t="shared" si="374"/>
        <v/>
      </c>
      <c r="EY300" s="238" t="str">
        <f t="shared" si="375"/>
        <v/>
      </c>
      <c r="FA300" s="238" t="str">
        <f t="shared" si="376"/>
        <v/>
      </c>
      <c r="FC300" s="238" t="str">
        <f t="shared" si="377"/>
        <v/>
      </c>
      <c r="FE300" s="238" t="str">
        <f t="shared" si="378"/>
        <v/>
      </c>
      <c r="FG300" s="238" t="str">
        <f t="shared" si="379"/>
        <v/>
      </c>
    </row>
  </sheetData>
  <mergeCells count="1">
    <mergeCell ref="A3:A6"/>
  </mergeCells>
  <conditionalFormatting sqref="E12:E300">
    <cfRule type="expression" dxfId="15" priority="2">
      <formula>AND(LEN(E12)&gt;0,OR(E12&lt;E$2,E12&gt;E$3))</formula>
    </cfRule>
  </conditionalFormatting>
  <conditionalFormatting sqref="F11:F301 L11:L301 R11:R301 X11:X301 AD11:AD301 AJ11:AJ301 AP11:AP301">
    <cfRule type="expression" dxfId="14" priority="3">
      <formula>OR(AND(LEN(F11)&gt;0,F11&lt;F$8),AND(LEN(F11)&gt;0,F11&gt;#REF!))</formula>
    </cfRule>
    <cfRule type="expression" dxfId="13" priority="4">
      <formula>AND(F11&gt;=F$8,F11&lt;=#REF!)</formula>
    </cfRule>
  </conditionalFormatting>
  <conditionalFormatting sqref="G12:G300 I12:I300 K12:K300 M12:M300 O12:O300 Q12:Q300 S12:S300 U12:U300 W12:W300 Y12:Y300 AA12:AA300 AC12:AC300 AE12:AE300 AG12:AG300 AI12:AI300 AK12:AK300 AM12:AM300 AO12:AO300 AQ12:AQ300">
    <cfRule type="expression" dxfId="12" priority="1">
      <formula>AND(LEN(G12)&gt;0,OR(G12&lt;G$2,G12&gt;G$3))</formula>
    </cfRule>
  </conditionalFormatting>
  <conditionalFormatting sqref="AS12:AS300">
    <cfRule type="expression" dxfId="11" priority="6">
      <formula>AND(LEN(AS12)&gt;0,OR(AS12&lt;AS$2,AS12&gt;AS$3))</formula>
    </cfRule>
  </conditionalFormatting>
  <conditionalFormatting sqref="AT11:AT301 AZ11:AZ301 BF11:BF301 BL11:BL301 BR11:BR301 BX11:BX301 CD11:CD301">
    <cfRule type="expression" dxfId="10" priority="7">
      <formula>OR(AND(LEN(AT11)&gt;0,AT11&lt;AT$8),AND(LEN(AT11)&gt;0,AT11&gt;#REF!))</formula>
    </cfRule>
    <cfRule type="expression" dxfId="9" priority="8">
      <formula>AND(AT11&gt;=AT$8,AT11&lt;=#REF!)</formula>
    </cfRule>
  </conditionalFormatting>
  <conditionalFormatting sqref="AU12:AU300 AW12:AW300 AY12:AY300 BA12:BA300 BC12:BC300 BE12:BE300 BG12:BG300 BI12:BI300 BK12:BK300 BM12:BM300 BO12:BO300 BQ12:BQ300 BS12:BS300 BU12:BU300 BW12:BW300 BY12:BY300 CA12:CA300 CC12:CC300 CE12:CE300">
    <cfRule type="expression" dxfId="8" priority="5">
      <formula>AND(LEN(AU12)&gt;0,OR(AU12&lt;AU$2,AU12&gt;AU$3))</formula>
    </cfRule>
  </conditionalFormatting>
  <conditionalFormatting sqref="CG12:CG300">
    <cfRule type="expression" dxfId="7" priority="10">
      <formula>AND(LEN(CG12)&gt;0,OR(CG12&lt;CG$2,CG12&gt;CG$3))</formula>
    </cfRule>
  </conditionalFormatting>
  <conditionalFormatting sqref="CH11:CH301 CN11:CN301 CT11:CT301 CZ11:CZ301 DF11:DF301 DL11:DL301 DR11:DR301">
    <cfRule type="expression" dxfId="6" priority="11">
      <formula>OR(AND(LEN(CH11)&gt;0,CH11&lt;CH$8),AND(LEN(CH11)&gt;0,CH11&gt;#REF!))</formula>
    </cfRule>
    <cfRule type="expression" dxfId="5" priority="12">
      <formula>AND(CH11&gt;=CH$8,CH11&lt;=#REF!)</formula>
    </cfRule>
  </conditionalFormatting>
  <conditionalFormatting sqref="CI12:CI300 CK12:CK300 CM12:CM300 CO12:CO300 CQ12:CQ300 CS12:CS300 CU12:CU300 CW12:CW300 CY12:CY300 DA12:DA300 DC12:DC300 DE12:DE300 DG12:DG300 DI12:DI300 DK12:DK300 DM12:DM300 DO12:DO300 DQ12:DQ300 DS12:DS300">
    <cfRule type="expression" dxfId="4" priority="9">
      <formula>AND(LEN(CI12)&gt;0,OR(CI12&lt;CI$2,CI12&gt;CI$3))</formula>
    </cfRule>
  </conditionalFormatting>
  <conditionalFormatting sqref="DU12:DU300">
    <cfRule type="expression" dxfId="3" priority="14">
      <formula>AND(LEN(DU12)&gt;0,OR(DU12&lt;DU$2,DU12&gt;DU$3))</formula>
    </cfRule>
  </conditionalFormatting>
  <conditionalFormatting sqref="DW12:DW300 DY12:DY300 EA12:EA300 EC12:EC300 EE12:EE300 EG12:EG300 EI12:EI300 EK12:EK300 EM12:EM300 EO12:EO300 EQ12:EQ300 ES12:ES300 EU12:EU300 EW12:EW300 EY12:EY300 FA12:FA300 FC12:FC300 FE12:FE300 FG12:FG300">
    <cfRule type="expression" dxfId="2" priority="13">
      <formula>AND(LEN(DW12)&gt;0,OR(DW12&lt;DW$2,DW12&gt;DW$3))</formula>
    </cfRule>
  </conditionalFormatting>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43B9B1-EFB6-43BD-8A54-EEF6F4181158}">
  <dimension ref="A1:CT24"/>
  <sheetViews>
    <sheetView topLeftCell="BM1" workbookViewId="0">
      <selection activeCell="CB37" sqref="CB37"/>
    </sheetView>
  </sheetViews>
  <sheetFormatPr defaultRowHeight="12.75" x14ac:dyDescent="0.2"/>
  <cols>
    <col min="1" max="1" width="47" style="149" customWidth="1"/>
    <col min="2" max="2" width="15.6640625" style="154" customWidth="1"/>
    <col min="3" max="62" width="9.5" style="149" hidden="1" customWidth="1"/>
    <col min="63" max="82" width="9.5" style="149" customWidth="1"/>
    <col min="83" max="256" width="8.83203125" style="149"/>
    <col min="257" max="257" width="47" style="149" customWidth="1"/>
    <col min="258" max="258" width="15.6640625" style="149" customWidth="1"/>
    <col min="259" max="318" width="0" style="149" hidden="1" customWidth="1"/>
    <col min="319" max="338" width="9.5" style="149" customWidth="1"/>
    <col min="339" max="512" width="8.83203125" style="149"/>
    <col min="513" max="513" width="47" style="149" customWidth="1"/>
    <col min="514" max="514" width="15.6640625" style="149" customWidth="1"/>
    <col min="515" max="574" width="0" style="149" hidden="1" customWidth="1"/>
    <col min="575" max="594" width="9.5" style="149" customWidth="1"/>
    <col min="595" max="768" width="8.83203125" style="149"/>
    <col min="769" max="769" width="47" style="149" customWidth="1"/>
    <col min="770" max="770" width="15.6640625" style="149" customWidth="1"/>
    <col min="771" max="830" width="0" style="149" hidden="1" customWidth="1"/>
    <col min="831" max="850" width="9.5" style="149" customWidth="1"/>
    <col min="851" max="1024" width="8.83203125" style="149"/>
    <col min="1025" max="1025" width="47" style="149" customWidth="1"/>
    <col min="1026" max="1026" width="15.6640625" style="149" customWidth="1"/>
    <col min="1027" max="1086" width="0" style="149" hidden="1" customWidth="1"/>
    <col min="1087" max="1106" width="9.5" style="149" customWidth="1"/>
    <col min="1107" max="1280" width="8.83203125" style="149"/>
    <col min="1281" max="1281" width="47" style="149" customWidth="1"/>
    <col min="1282" max="1282" width="15.6640625" style="149" customWidth="1"/>
    <col min="1283" max="1342" width="0" style="149" hidden="1" customWidth="1"/>
    <col min="1343" max="1362" width="9.5" style="149" customWidth="1"/>
    <col min="1363" max="1536" width="8.83203125" style="149"/>
    <col min="1537" max="1537" width="47" style="149" customWidth="1"/>
    <col min="1538" max="1538" width="15.6640625" style="149" customWidth="1"/>
    <col min="1539" max="1598" width="0" style="149" hidden="1" customWidth="1"/>
    <col min="1599" max="1618" width="9.5" style="149" customWidth="1"/>
    <col min="1619" max="1792" width="8.83203125" style="149"/>
    <col min="1793" max="1793" width="47" style="149" customWidth="1"/>
    <col min="1794" max="1794" width="15.6640625" style="149" customWidth="1"/>
    <col min="1795" max="1854" width="0" style="149" hidden="1" customWidth="1"/>
    <col min="1855" max="1874" width="9.5" style="149" customWidth="1"/>
    <col min="1875" max="2048" width="8.83203125" style="149"/>
    <col min="2049" max="2049" width="47" style="149" customWidth="1"/>
    <col min="2050" max="2050" width="15.6640625" style="149" customWidth="1"/>
    <col min="2051" max="2110" width="0" style="149" hidden="1" customWidth="1"/>
    <col min="2111" max="2130" width="9.5" style="149" customWidth="1"/>
    <col min="2131" max="2304" width="8.83203125" style="149"/>
    <col min="2305" max="2305" width="47" style="149" customWidth="1"/>
    <col min="2306" max="2306" width="15.6640625" style="149" customWidth="1"/>
    <col min="2307" max="2366" width="0" style="149" hidden="1" customWidth="1"/>
    <col min="2367" max="2386" width="9.5" style="149" customWidth="1"/>
    <col min="2387" max="2560" width="8.83203125" style="149"/>
    <col min="2561" max="2561" width="47" style="149" customWidth="1"/>
    <col min="2562" max="2562" width="15.6640625" style="149" customWidth="1"/>
    <col min="2563" max="2622" width="0" style="149" hidden="1" customWidth="1"/>
    <col min="2623" max="2642" width="9.5" style="149" customWidth="1"/>
    <col min="2643" max="2816" width="8.83203125" style="149"/>
    <col min="2817" max="2817" width="47" style="149" customWidth="1"/>
    <col min="2818" max="2818" width="15.6640625" style="149" customWidth="1"/>
    <col min="2819" max="2878" width="0" style="149" hidden="1" customWidth="1"/>
    <col min="2879" max="2898" width="9.5" style="149" customWidth="1"/>
    <col min="2899" max="3072" width="8.83203125" style="149"/>
    <col min="3073" max="3073" width="47" style="149" customWidth="1"/>
    <col min="3074" max="3074" width="15.6640625" style="149" customWidth="1"/>
    <col min="3075" max="3134" width="0" style="149" hidden="1" customWidth="1"/>
    <col min="3135" max="3154" width="9.5" style="149" customWidth="1"/>
    <col min="3155" max="3328" width="8.83203125" style="149"/>
    <col min="3329" max="3329" width="47" style="149" customWidth="1"/>
    <col min="3330" max="3330" width="15.6640625" style="149" customWidth="1"/>
    <col min="3331" max="3390" width="0" style="149" hidden="1" customWidth="1"/>
    <col min="3391" max="3410" width="9.5" style="149" customWidth="1"/>
    <col min="3411" max="3584" width="8.83203125" style="149"/>
    <col min="3585" max="3585" width="47" style="149" customWidth="1"/>
    <col min="3586" max="3586" width="15.6640625" style="149" customWidth="1"/>
    <col min="3587" max="3646" width="0" style="149" hidden="1" customWidth="1"/>
    <col min="3647" max="3666" width="9.5" style="149" customWidth="1"/>
    <col min="3667" max="3840" width="8.83203125" style="149"/>
    <col min="3841" max="3841" width="47" style="149" customWidth="1"/>
    <col min="3842" max="3842" width="15.6640625" style="149" customWidth="1"/>
    <col min="3843" max="3902" width="0" style="149" hidden="1" customWidth="1"/>
    <col min="3903" max="3922" width="9.5" style="149" customWidth="1"/>
    <col min="3923" max="4096" width="8.83203125" style="149"/>
    <col min="4097" max="4097" width="47" style="149" customWidth="1"/>
    <col min="4098" max="4098" width="15.6640625" style="149" customWidth="1"/>
    <col min="4099" max="4158" width="0" style="149" hidden="1" customWidth="1"/>
    <col min="4159" max="4178" width="9.5" style="149" customWidth="1"/>
    <col min="4179" max="4352" width="8.83203125" style="149"/>
    <col min="4353" max="4353" width="47" style="149" customWidth="1"/>
    <col min="4354" max="4354" width="15.6640625" style="149" customWidth="1"/>
    <col min="4355" max="4414" width="0" style="149" hidden="1" customWidth="1"/>
    <col min="4415" max="4434" width="9.5" style="149" customWidth="1"/>
    <col min="4435" max="4608" width="8.83203125" style="149"/>
    <col min="4609" max="4609" width="47" style="149" customWidth="1"/>
    <col min="4610" max="4610" width="15.6640625" style="149" customWidth="1"/>
    <col min="4611" max="4670" width="0" style="149" hidden="1" customWidth="1"/>
    <col min="4671" max="4690" width="9.5" style="149" customWidth="1"/>
    <col min="4691" max="4864" width="8.83203125" style="149"/>
    <col min="4865" max="4865" width="47" style="149" customWidth="1"/>
    <col min="4866" max="4866" width="15.6640625" style="149" customWidth="1"/>
    <col min="4867" max="4926" width="0" style="149" hidden="1" customWidth="1"/>
    <col min="4927" max="4946" width="9.5" style="149" customWidth="1"/>
    <col min="4947" max="5120" width="8.83203125" style="149"/>
    <col min="5121" max="5121" width="47" style="149" customWidth="1"/>
    <col min="5122" max="5122" width="15.6640625" style="149" customWidth="1"/>
    <col min="5123" max="5182" width="0" style="149" hidden="1" customWidth="1"/>
    <col min="5183" max="5202" width="9.5" style="149" customWidth="1"/>
    <col min="5203" max="5376" width="8.83203125" style="149"/>
    <col min="5377" max="5377" width="47" style="149" customWidth="1"/>
    <col min="5378" max="5378" width="15.6640625" style="149" customWidth="1"/>
    <col min="5379" max="5438" width="0" style="149" hidden="1" customWidth="1"/>
    <col min="5439" max="5458" width="9.5" style="149" customWidth="1"/>
    <col min="5459" max="5632" width="8.83203125" style="149"/>
    <col min="5633" max="5633" width="47" style="149" customWidth="1"/>
    <col min="5634" max="5634" width="15.6640625" style="149" customWidth="1"/>
    <col min="5635" max="5694" width="0" style="149" hidden="1" customWidth="1"/>
    <col min="5695" max="5714" width="9.5" style="149" customWidth="1"/>
    <col min="5715" max="5888" width="8.83203125" style="149"/>
    <col min="5889" max="5889" width="47" style="149" customWidth="1"/>
    <col min="5890" max="5890" width="15.6640625" style="149" customWidth="1"/>
    <col min="5891" max="5950" width="0" style="149" hidden="1" customWidth="1"/>
    <col min="5951" max="5970" width="9.5" style="149" customWidth="1"/>
    <col min="5971" max="6144" width="8.83203125" style="149"/>
    <col min="6145" max="6145" width="47" style="149" customWidth="1"/>
    <col min="6146" max="6146" width="15.6640625" style="149" customWidth="1"/>
    <col min="6147" max="6206" width="0" style="149" hidden="1" customWidth="1"/>
    <col min="6207" max="6226" width="9.5" style="149" customWidth="1"/>
    <col min="6227" max="6400" width="8.83203125" style="149"/>
    <col min="6401" max="6401" width="47" style="149" customWidth="1"/>
    <col min="6402" max="6402" width="15.6640625" style="149" customWidth="1"/>
    <col min="6403" max="6462" width="0" style="149" hidden="1" customWidth="1"/>
    <col min="6463" max="6482" width="9.5" style="149" customWidth="1"/>
    <col min="6483" max="6656" width="8.83203125" style="149"/>
    <col min="6657" max="6657" width="47" style="149" customWidth="1"/>
    <col min="6658" max="6658" width="15.6640625" style="149" customWidth="1"/>
    <col min="6659" max="6718" width="0" style="149" hidden="1" customWidth="1"/>
    <col min="6719" max="6738" width="9.5" style="149" customWidth="1"/>
    <col min="6739" max="6912" width="8.83203125" style="149"/>
    <col min="6913" max="6913" width="47" style="149" customWidth="1"/>
    <col min="6914" max="6914" width="15.6640625" style="149" customWidth="1"/>
    <col min="6915" max="6974" width="0" style="149" hidden="1" customWidth="1"/>
    <col min="6975" max="6994" width="9.5" style="149" customWidth="1"/>
    <col min="6995" max="7168" width="8.83203125" style="149"/>
    <col min="7169" max="7169" width="47" style="149" customWidth="1"/>
    <col min="7170" max="7170" width="15.6640625" style="149" customWidth="1"/>
    <col min="7171" max="7230" width="0" style="149" hidden="1" customWidth="1"/>
    <col min="7231" max="7250" width="9.5" style="149" customWidth="1"/>
    <col min="7251" max="7424" width="8.83203125" style="149"/>
    <col min="7425" max="7425" width="47" style="149" customWidth="1"/>
    <col min="7426" max="7426" width="15.6640625" style="149" customWidth="1"/>
    <col min="7427" max="7486" width="0" style="149" hidden="1" customWidth="1"/>
    <col min="7487" max="7506" width="9.5" style="149" customWidth="1"/>
    <col min="7507" max="7680" width="8.83203125" style="149"/>
    <col min="7681" max="7681" width="47" style="149" customWidth="1"/>
    <col min="7682" max="7682" width="15.6640625" style="149" customWidth="1"/>
    <col min="7683" max="7742" width="0" style="149" hidden="1" customWidth="1"/>
    <col min="7743" max="7762" width="9.5" style="149" customWidth="1"/>
    <col min="7763" max="7936" width="8.83203125" style="149"/>
    <col min="7937" max="7937" width="47" style="149" customWidth="1"/>
    <col min="7938" max="7938" width="15.6640625" style="149" customWidth="1"/>
    <col min="7939" max="7998" width="0" style="149" hidden="1" customWidth="1"/>
    <col min="7999" max="8018" width="9.5" style="149" customWidth="1"/>
    <col min="8019" max="8192" width="8.83203125" style="149"/>
    <col min="8193" max="8193" width="47" style="149" customWidth="1"/>
    <col min="8194" max="8194" width="15.6640625" style="149" customWidth="1"/>
    <col min="8195" max="8254" width="0" style="149" hidden="1" customWidth="1"/>
    <col min="8255" max="8274" width="9.5" style="149" customWidth="1"/>
    <col min="8275" max="8448" width="8.83203125" style="149"/>
    <col min="8449" max="8449" width="47" style="149" customWidth="1"/>
    <col min="8450" max="8450" width="15.6640625" style="149" customWidth="1"/>
    <col min="8451" max="8510" width="0" style="149" hidden="1" customWidth="1"/>
    <col min="8511" max="8530" width="9.5" style="149" customWidth="1"/>
    <col min="8531" max="8704" width="8.83203125" style="149"/>
    <col min="8705" max="8705" width="47" style="149" customWidth="1"/>
    <col min="8706" max="8706" width="15.6640625" style="149" customWidth="1"/>
    <col min="8707" max="8766" width="0" style="149" hidden="1" customWidth="1"/>
    <col min="8767" max="8786" width="9.5" style="149" customWidth="1"/>
    <col min="8787" max="8960" width="8.83203125" style="149"/>
    <col min="8961" max="8961" width="47" style="149" customWidth="1"/>
    <col min="8962" max="8962" width="15.6640625" style="149" customWidth="1"/>
    <col min="8963" max="9022" width="0" style="149" hidden="1" customWidth="1"/>
    <col min="9023" max="9042" width="9.5" style="149" customWidth="1"/>
    <col min="9043" max="9216" width="8.83203125" style="149"/>
    <col min="9217" max="9217" width="47" style="149" customWidth="1"/>
    <col min="9218" max="9218" width="15.6640625" style="149" customWidth="1"/>
    <col min="9219" max="9278" width="0" style="149" hidden="1" customWidth="1"/>
    <col min="9279" max="9298" width="9.5" style="149" customWidth="1"/>
    <col min="9299" max="9472" width="8.83203125" style="149"/>
    <col min="9473" max="9473" width="47" style="149" customWidth="1"/>
    <col min="9474" max="9474" width="15.6640625" style="149" customWidth="1"/>
    <col min="9475" max="9534" width="0" style="149" hidden="1" customWidth="1"/>
    <col min="9535" max="9554" width="9.5" style="149" customWidth="1"/>
    <col min="9555" max="9728" width="8.83203125" style="149"/>
    <col min="9729" max="9729" width="47" style="149" customWidth="1"/>
    <col min="9730" max="9730" width="15.6640625" style="149" customWidth="1"/>
    <col min="9731" max="9790" width="0" style="149" hidden="1" customWidth="1"/>
    <col min="9791" max="9810" width="9.5" style="149" customWidth="1"/>
    <col min="9811" max="9984" width="8.83203125" style="149"/>
    <col min="9985" max="9985" width="47" style="149" customWidth="1"/>
    <col min="9986" max="9986" width="15.6640625" style="149" customWidth="1"/>
    <col min="9987" max="10046" width="0" style="149" hidden="1" customWidth="1"/>
    <col min="10047" max="10066" width="9.5" style="149" customWidth="1"/>
    <col min="10067" max="10240" width="8.83203125" style="149"/>
    <col min="10241" max="10241" width="47" style="149" customWidth="1"/>
    <col min="10242" max="10242" width="15.6640625" style="149" customWidth="1"/>
    <col min="10243" max="10302" width="0" style="149" hidden="1" customWidth="1"/>
    <col min="10303" max="10322" width="9.5" style="149" customWidth="1"/>
    <col min="10323" max="10496" width="8.83203125" style="149"/>
    <col min="10497" max="10497" width="47" style="149" customWidth="1"/>
    <col min="10498" max="10498" width="15.6640625" style="149" customWidth="1"/>
    <col min="10499" max="10558" width="0" style="149" hidden="1" customWidth="1"/>
    <col min="10559" max="10578" width="9.5" style="149" customWidth="1"/>
    <col min="10579" max="10752" width="8.83203125" style="149"/>
    <col min="10753" max="10753" width="47" style="149" customWidth="1"/>
    <col min="10754" max="10754" width="15.6640625" style="149" customWidth="1"/>
    <col min="10755" max="10814" width="0" style="149" hidden="1" customWidth="1"/>
    <col min="10815" max="10834" width="9.5" style="149" customWidth="1"/>
    <col min="10835" max="11008" width="8.83203125" style="149"/>
    <col min="11009" max="11009" width="47" style="149" customWidth="1"/>
    <col min="11010" max="11010" width="15.6640625" style="149" customWidth="1"/>
    <col min="11011" max="11070" width="0" style="149" hidden="1" customWidth="1"/>
    <col min="11071" max="11090" width="9.5" style="149" customWidth="1"/>
    <col min="11091" max="11264" width="8.83203125" style="149"/>
    <col min="11265" max="11265" width="47" style="149" customWidth="1"/>
    <col min="11266" max="11266" width="15.6640625" style="149" customWidth="1"/>
    <col min="11267" max="11326" width="0" style="149" hidden="1" customWidth="1"/>
    <col min="11327" max="11346" width="9.5" style="149" customWidth="1"/>
    <col min="11347" max="11520" width="8.83203125" style="149"/>
    <col min="11521" max="11521" width="47" style="149" customWidth="1"/>
    <col min="11522" max="11522" width="15.6640625" style="149" customWidth="1"/>
    <col min="11523" max="11582" width="0" style="149" hidden="1" customWidth="1"/>
    <col min="11583" max="11602" width="9.5" style="149" customWidth="1"/>
    <col min="11603" max="11776" width="8.83203125" style="149"/>
    <col min="11777" max="11777" width="47" style="149" customWidth="1"/>
    <col min="11778" max="11778" width="15.6640625" style="149" customWidth="1"/>
    <col min="11779" max="11838" width="0" style="149" hidden="1" customWidth="1"/>
    <col min="11839" max="11858" width="9.5" style="149" customWidth="1"/>
    <col min="11859" max="12032" width="8.83203125" style="149"/>
    <col min="12033" max="12033" width="47" style="149" customWidth="1"/>
    <col min="12034" max="12034" width="15.6640625" style="149" customWidth="1"/>
    <col min="12035" max="12094" width="0" style="149" hidden="1" customWidth="1"/>
    <col min="12095" max="12114" width="9.5" style="149" customWidth="1"/>
    <col min="12115" max="12288" width="8.83203125" style="149"/>
    <col min="12289" max="12289" width="47" style="149" customWidth="1"/>
    <col min="12290" max="12290" width="15.6640625" style="149" customWidth="1"/>
    <col min="12291" max="12350" width="0" style="149" hidden="1" customWidth="1"/>
    <col min="12351" max="12370" width="9.5" style="149" customWidth="1"/>
    <col min="12371" max="12544" width="8.83203125" style="149"/>
    <col min="12545" max="12545" width="47" style="149" customWidth="1"/>
    <col min="12546" max="12546" width="15.6640625" style="149" customWidth="1"/>
    <col min="12547" max="12606" width="0" style="149" hidden="1" customWidth="1"/>
    <col min="12607" max="12626" width="9.5" style="149" customWidth="1"/>
    <col min="12627" max="12800" width="8.83203125" style="149"/>
    <col min="12801" max="12801" width="47" style="149" customWidth="1"/>
    <col min="12802" max="12802" width="15.6640625" style="149" customWidth="1"/>
    <col min="12803" max="12862" width="0" style="149" hidden="1" customWidth="1"/>
    <col min="12863" max="12882" width="9.5" style="149" customWidth="1"/>
    <col min="12883" max="13056" width="8.83203125" style="149"/>
    <col min="13057" max="13057" width="47" style="149" customWidth="1"/>
    <col min="13058" max="13058" width="15.6640625" style="149" customWidth="1"/>
    <col min="13059" max="13118" width="0" style="149" hidden="1" customWidth="1"/>
    <col min="13119" max="13138" width="9.5" style="149" customWidth="1"/>
    <col min="13139" max="13312" width="8.83203125" style="149"/>
    <col min="13313" max="13313" width="47" style="149" customWidth="1"/>
    <col min="13314" max="13314" width="15.6640625" style="149" customWidth="1"/>
    <col min="13315" max="13374" width="0" style="149" hidden="1" customWidth="1"/>
    <col min="13375" max="13394" width="9.5" style="149" customWidth="1"/>
    <col min="13395" max="13568" width="8.83203125" style="149"/>
    <col min="13569" max="13569" width="47" style="149" customWidth="1"/>
    <col min="13570" max="13570" width="15.6640625" style="149" customWidth="1"/>
    <col min="13571" max="13630" width="0" style="149" hidden="1" customWidth="1"/>
    <col min="13631" max="13650" width="9.5" style="149" customWidth="1"/>
    <col min="13651" max="13824" width="8.83203125" style="149"/>
    <col min="13825" max="13825" width="47" style="149" customWidth="1"/>
    <col min="13826" max="13826" width="15.6640625" style="149" customWidth="1"/>
    <col min="13827" max="13886" width="0" style="149" hidden="1" customWidth="1"/>
    <col min="13887" max="13906" width="9.5" style="149" customWidth="1"/>
    <col min="13907" max="14080" width="8.83203125" style="149"/>
    <col min="14081" max="14081" width="47" style="149" customWidth="1"/>
    <col min="14082" max="14082" width="15.6640625" style="149" customWidth="1"/>
    <col min="14083" max="14142" width="0" style="149" hidden="1" customWidth="1"/>
    <col min="14143" max="14162" width="9.5" style="149" customWidth="1"/>
    <col min="14163" max="14336" width="8.83203125" style="149"/>
    <col min="14337" max="14337" width="47" style="149" customWidth="1"/>
    <col min="14338" max="14338" width="15.6640625" style="149" customWidth="1"/>
    <col min="14339" max="14398" width="0" style="149" hidden="1" customWidth="1"/>
    <col min="14399" max="14418" width="9.5" style="149" customWidth="1"/>
    <col min="14419" max="14592" width="8.83203125" style="149"/>
    <col min="14593" max="14593" width="47" style="149" customWidth="1"/>
    <col min="14594" max="14594" width="15.6640625" style="149" customWidth="1"/>
    <col min="14595" max="14654" width="0" style="149" hidden="1" customWidth="1"/>
    <col min="14655" max="14674" width="9.5" style="149" customWidth="1"/>
    <col min="14675" max="14848" width="8.83203125" style="149"/>
    <col min="14849" max="14849" width="47" style="149" customWidth="1"/>
    <col min="14850" max="14850" width="15.6640625" style="149" customWidth="1"/>
    <col min="14851" max="14910" width="0" style="149" hidden="1" customWidth="1"/>
    <col min="14911" max="14930" width="9.5" style="149" customWidth="1"/>
    <col min="14931" max="15104" width="8.83203125" style="149"/>
    <col min="15105" max="15105" width="47" style="149" customWidth="1"/>
    <col min="15106" max="15106" width="15.6640625" style="149" customWidth="1"/>
    <col min="15107" max="15166" width="0" style="149" hidden="1" customWidth="1"/>
    <col min="15167" max="15186" width="9.5" style="149" customWidth="1"/>
    <col min="15187" max="15360" width="8.83203125" style="149"/>
    <col min="15361" max="15361" width="47" style="149" customWidth="1"/>
    <col min="15362" max="15362" width="15.6640625" style="149" customWidth="1"/>
    <col min="15363" max="15422" width="0" style="149" hidden="1" customWidth="1"/>
    <col min="15423" max="15442" width="9.5" style="149" customWidth="1"/>
    <col min="15443" max="15616" width="8.83203125" style="149"/>
    <col min="15617" max="15617" width="47" style="149" customWidth="1"/>
    <col min="15618" max="15618" width="15.6640625" style="149" customWidth="1"/>
    <col min="15619" max="15678" width="0" style="149" hidden="1" customWidth="1"/>
    <col min="15679" max="15698" width="9.5" style="149" customWidth="1"/>
    <col min="15699" max="15872" width="8.83203125" style="149"/>
    <col min="15873" max="15873" width="47" style="149" customWidth="1"/>
    <col min="15874" max="15874" width="15.6640625" style="149" customWidth="1"/>
    <col min="15875" max="15934" width="0" style="149" hidden="1" customWidth="1"/>
    <col min="15935" max="15954" width="9.5" style="149" customWidth="1"/>
    <col min="15955" max="16128" width="8.83203125" style="149"/>
    <col min="16129" max="16129" width="47" style="149" customWidth="1"/>
    <col min="16130" max="16130" width="15.6640625" style="149" customWidth="1"/>
    <col min="16131" max="16190" width="0" style="149" hidden="1" customWidth="1"/>
    <col min="16191" max="16210" width="9.5" style="149" customWidth="1"/>
    <col min="16211" max="16384" width="8.83203125" style="149"/>
  </cols>
  <sheetData>
    <row r="1" spans="1:98" ht="18" x14ac:dyDescent="0.25">
      <c r="A1" s="486" t="s">
        <v>33</v>
      </c>
      <c r="B1" s="487"/>
    </row>
    <row r="2" spans="1:98" ht="15.75" x14ac:dyDescent="0.25">
      <c r="A2" s="150" t="s">
        <v>328</v>
      </c>
      <c r="B2" s="151"/>
    </row>
    <row r="3" spans="1:98" ht="15.75" thickBot="1" x14ac:dyDescent="0.3">
      <c r="A3" s="152" t="s">
        <v>35</v>
      </c>
      <c r="B3" s="153"/>
    </row>
    <row r="6" spans="1:98" x14ac:dyDescent="0.2">
      <c r="BQ6" s="155" t="s">
        <v>41</v>
      </c>
      <c r="BR6" s="155" t="s">
        <v>41</v>
      </c>
      <c r="BS6" s="155" t="s">
        <v>41</v>
      </c>
      <c r="BT6" s="155" t="s">
        <v>41</v>
      </c>
      <c r="BU6" s="156" t="s">
        <v>42</v>
      </c>
      <c r="BV6" s="156" t="s">
        <v>42</v>
      </c>
      <c r="BW6" s="156" t="s">
        <v>42</v>
      </c>
      <c r="BX6" s="156" t="s">
        <v>42</v>
      </c>
      <c r="BY6" s="157" t="s">
        <v>43</v>
      </c>
      <c r="BZ6" s="157" t="s">
        <v>43</v>
      </c>
      <c r="CA6" s="157" t="s">
        <v>43</v>
      </c>
      <c r="CB6" s="157" t="s">
        <v>43</v>
      </c>
      <c r="CC6" s="158" t="s">
        <v>329</v>
      </c>
      <c r="CD6" s="158" t="s">
        <v>329</v>
      </c>
      <c r="CE6" s="158" t="s">
        <v>329</v>
      </c>
      <c r="CF6" s="158" t="s">
        <v>329</v>
      </c>
      <c r="CG6" s="159" t="s">
        <v>330</v>
      </c>
      <c r="CH6" s="159" t="s">
        <v>330</v>
      </c>
      <c r="CI6" s="159" t="s">
        <v>330</v>
      </c>
      <c r="CJ6" s="159" t="s">
        <v>330</v>
      </c>
    </row>
    <row r="7" spans="1:98" s="154" customFormat="1" x14ac:dyDescent="0.2">
      <c r="B7" s="154" t="s">
        <v>45</v>
      </c>
      <c r="C7" s="160" t="s">
        <v>46</v>
      </c>
      <c r="D7" s="160" t="s">
        <v>47</v>
      </c>
      <c r="E7" s="160" t="s">
        <v>48</v>
      </c>
      <c r="F7" s="160" t="s">
        <v>49</v>
      </c>
      <c r="G7" s="160" t="s">
        <v>50</v>
      </c>
      <c r="H7" s="160" t="s">
        <v>51</v>
      </c>
      <c r="I7" s="160" t="s">
        <v>52</v>
      </c>
      <c r="J7" s="160" t="s">
        <v>53</v>
      </c>
      <c r="K7" s="160" t="s">
        <v>54</v>
      </c>
      <c r="L7" s="160" t="s">
        <v>55</v>
      </c>
      <c r="M7" s="160" t="s">
        <v>56</v>
      </c>
      <c r="N7" s="160" t="s">
        <v>57</v>
      </c>
      <c r="O7" s="160" t="s">
        <v>58</v>
      </c>
      <c r="P7" s="160" t="s">
        <v>59</v>
      </c>
      <c r="Q7" s="160" t="s">
        <v>60</v>
      </c>
      <c r="R7" s="160" t="s">
        <v>61</v>
      </c>
      <c r="S7" s="160" t="s">
        <v>62</v>
      </c>
      <c r="T7" s="160" t="s">
        <v>63</v>
      </c>
      <c r="U7" s="160" t="s">
        <v>64</v>
      </c>
      <c r="V7" s="160" t="s">
        <v>65</v>
      </c>
      <c r="W7" s="160" t="s">
        <v>66</v>
      </c>
      <c r="X7" s="160" t="s">
        <v>67</v>
      </c>
      <c r="Y7" s="160" t="s">
        <v>68</v>
      </c>
      <c r="Z7" s="160" t="s">
        <v>69</v>
      </c>
      <c r="AA7" s="160" t="s">
        <v>70</v>
      </c>
      <c r="AB7" s="160" t="s">
        <v>71</v>
      </c>
      <c r="AC7" s="160" t="s">
        <v>72</v>
      </c>
      <c r="AD7" s="160" t="s">
        <v>73</v>
      </c>
      <c r="AE7" s="160" t="s">
        <v>74</v>
      </c>
      <c r="AF7" s="160" t="s">
        <v>75</v>
      </c>
      <c r="AG7" s="160" t="s">
        <v>76</v>
      </c>
      <c r="AH7" s="160" t="s">
        <v>77</v>
      </c>
      <c r="AI7" s="160" t="s">
        <v>78</v>
      </c>
      <c r="AJ7" s="160" t="s">
        <v>79</v>
      </c>
      <c r="AK7" s="160" t="s">
        <v>80</v>
      </c>
      <c r="AL7" s="160" t="s">
        <v>81</v>
      </c>
      <c r="AM7" s="160" t="s">
        <v>82</v>
      </c>
      <c r="AN7" s="160" t="s">
        <v>83</v>
      </c>
      <c r="AO7" s="160" t="s">
        <v>84</v>
      </c>
      <c r="AP7" s="160" t="s">
        <v>85</v>
      </c>
      <c r="AQ7" s="160" t="s">
        <v>86</v>
      </c>
      <c r="AR7" s="160" t="s">
        <v>87</v>
      </c>
      <c r="AS7" s="160" t="s">
        <v>88</v>
      </c>
      <c r="AT7" s="160" t="s">
        <v>89</v>
      </c>
      <c r="AU7" s="154" t="s">
        <v>90</v>
      </c>
      <c r="AV7" s="154" t="s">
        <v>91</v>
      </c>
      <c r="AW7" s="154" t="s">
        <v>92</v>
      </c>
      <c r="AX7" s="154" t="s">
        <v>93</v>
      </c>
      <c r="AY7" s="154" t="s">
        <v>94</v>
      </c>
      <c r="AZ7" s="154" t="s">
        <v>95</v>
      </c>
      <c r="BA7" s="154" t="s">
        <v>96</v>
      </c>
      <c r="BB7" s="154" t="s">
        <v>97</v>
      </c>
      <c r="BC7" s="154" t="s">
        <v>98</v>
      </c>
      <c r="BD7" s="154" t="s">
        <v>99</v>
      </c>
      <c r="BE7" s="154" t="s">
        <v>100</v>
      </c>
      <c r="BF7" s="154" t="s">
        <v>101</v>
      </c>
      <c r="BG7" s="154" t="s">
        <v>102</v>
      </c>
      <c r="BH7" s="154" t="s">
        <v>103</v>
      </c>
      <c r="BI7" s="154" t="s">
        <v>104</v>
      </c>
      <c r="BJ7" s="154" t="s">
        <v>105</v>
      </c>
      <c r="BK7" s="154" t="s">
        <v>106</v>
      </c>
      <c r="BL7" s="154" t="s">
        <v>107</v>
      </c>
      <c r="BM7" s="154" t="s">
        <v>108</v>
      </c>
      <c r="BN7" s="154" t="s">
        <v>109</v>
      </c>
      <c r="BO7" s="154" t="s">
        <v>110</v>
      </c>
      <c r="BP7" s="154" t="s">
        <v>111</v>
      </c>
      <c r="BQ7" s="154" t="s">
        <v>112</v>
      </c>
      <c r="BR7" s="154" t="s">
        <v>113</v>
      </c>
      <c r="BS7" s="154" t="s">
        <v>114</v>
      </c>
      <c r="BT7" s="154" t="s">
        <v>115</v>
      </c>
      <c r="BU7" s="154" t="s">
        <v>116</v>
      </c>
      <c r="BV7" s="154" t="s">
        <v>117</v>
      </c>
      <c r="BW7" s="154" t="s">
        <v>118</v>
      </c>
      <c r="BX7" s="154" t="s">
        <v>119</v>
      </c>
      <c r="BY7" s="154" t="s">
        <v>120</v>
      </c>
      <c r="BZ7" s="154" t="s">
        <v>121</v>
      </c>
      <c r="CA7" s="154" t="s">
        <v>122</v>
      </c>
      <c r="CB7" s="154" t="s">
        <v>123</v>
      </c>
      <c r="CC7" s="154" t="s">
        <v>124</v>
      </c>
      <c r="CD7" s="154" t="s">
        <v>125</v>
      </c>
      <c r="CE7" s="154" t="s">
        <v>126</v>
      </c>
      <c r="CF7" s="154" t="s">
        <v>127</v>
      </c>
      <c r="CG7" s="154" t="s">
        <v>128</v>
      </c>
      <c r="CH7" s="154" t="s">
        <v>129</v>
      </c>
      <c r="CI7" s="154" t="s">
        <v>331</v>
      </c>
      <c r="CJ7" s="154" t="s">
        <v>332</v>
      </c>
      <c r="CK7" s="154" t="s">
        <v>333</v>
      </c>
      <c r="CL7" s="154" t="s">
        <v>334</v>
      </c>
      <c r="CM7" s="154" t="s">
        <v>335</v>
      </c>
      <c r="CN7" s="154" t="s">
        <v>336</v>
      </c>
      <c r="CO7" s="154" t="s">
        <v>337</v>
      </c>
      <c r="CP7" s="154" t="s">
        <v>338</v>
      </c>
      <c r="CQ7" s="154" t="s">
        <v>339</v>
      </c>
      <c r="CR7" s="154" t="s">
        <v>340</v>
      </c>
      <c r="CS7" s="154" t="s">
        <v>341</v>
      </c>
      <c r="CT7" s="154" t="s">
        <v>342</v>
      </c>
    </row>
    <row r="8" spans="1:98" x14ac:dyDescent="0.2">
      <c r="A8" s="154" t="s">
        <v>131</v>
      </c>
      <c r="B8" s="154" t="s">
        <v>132</v>
      </c>
      <c r="C8" s="161">
        <v>2.03516971038266</v>
      </c>
      <c r="D8" s="161">
        <v>2.0603243586248499</v>
      </c>
      <c r="E8" s="161">
        <v>2.0653694065802699</v>
      </c>
      <c r="F8" s="161">
        <v>2.0874807762832099</v>
      </c>
      <c r="G8" s="161">
        <v>2.1050400482010199</v>
      </c>
      <c r="H8" s="161">
        <v>2.1154192603458899</v>
      </c>
      <c r="I8" s="161">
        <v>2.1518068200870601</v>
      </c>
      <c r="J8" s="161">
        <v>2.1707783725541501</v>
      </c>
      <c r="K8" s="161">
        <v>2.18783691981761</v>
      </c>
      <c r="L8" s="161">
        <v>2.2132586941521701</v>
      </c>
      <c r="M8" s="161">
        <v>2.2359257447920902</v>
      </c>
      <c r="N8" s="161">
        <v>2.2211869184724802</v>
      </c>
      <c r="O8" s="161">
        <v>2.2326241842019399</v>
      </c>
      <c r="P8" s="161">
        <v>2.25901750728924</v>
      </c>
      <c r="Q8" s="161">
        <v>2.2765164106308</v>
      </c>
      <c r="R8" s="161">
        <v>2.30291395940545</v>
      </c>
      <c r="S8" s="161">
        <v>2.3203732479405201</v>
      </c>
      <c r="T8" s="161">
        <v>2.3642172164480799</v>
      </c>
      <c r="U8" s="161">
        <v>2.4053168355103001</v>
      </c>
      <c r="V8" s="161">
        <v>2.3519755124970101</v>
      </c>
      <c r="W8" s="161">
        <v>2.3408422306286298</v>
      </c>
      <c r="X8" s="161">
        <v>2.3474188487574099</v>
      </c>
      <c r="Y8" s="161">
        <v>2.36722788639723</v>
      </c>
      <c r="Z8" s="161">
        <v>2.38170796623861</v>
      </c>
      <c r="AA8" s="161">
        <v>2.37977560548517</v>
      </c>
      <c r="AB8" s="161">
        <v>2.3845469305921401</v>
      </c>
      <c r="AC8" s="161">
        <v>2.3990494738484398</v>
      </c>
      <c r="AD8" s="161">
        <v>2.4227910394257499</v>
      </c>
      <c r="AE8" s="161">
        <v>2.4330498565991299</v>
      </c>
      <c r="AF8" s="161">
        <v>2.4782592908991101</v>
      </c>
      <c r="AG8" s="161">
        <v>2.48958598393371</v>
      </c>
      <c r="AH8" s="161">
        <v>2.4982528033804701</v>
      </c>
      <c r="AI8" s="161">
        <v>2.5146494553159999</v>
      </c>
      <c r="AJ8" s="161">
        <v>2.52107076869803</v>
      </c>
      <c r="AK8" s="161">
        <v>2.5313114193711401</v>
      </c>
      <c r="AL8" s="161">
        <v>2.5519818070473299</v>
      </c>
      <c r="AM8" s="161">
        <v>2.5588970948066301</v>
      </c>
      <c r="AN8" s="161">
        <v>2.5563607318916199</v>
      </c>
      <c r="AO8" s="161">
        <v>2.5757018498037501</v>
      </c>
      <c r="AP8" s="161">
        <v>2.5903118852466198</v>
      </c>
      <c r="AQ8" s="161">
        <v>2.5984834377108701</v>
      </c>
      <c r="AR8" s="161">
        <v>2.6097667453760698</v>
      </c>
      <c r="AS8" s="161">
        <v>2.6162580136308198</v>
      </c>
      <c r="AT8" s="161">
        <v>2.6185435816407101</v>
      </c>
      <c r="AU8" s="161">
        <v>2.6130742036410601</v>
      </c>
      <c r="AV8" s="161">
        <v>2.6248654931503501</v>
      </c>
      <c r="AW8" s="161">
        <v>2.6210903132751202</v>
      </c>
      <c r="AX8" s="161">
        <v>2.62812001494735</v>
      </c>
      <c r="AY8" s="161">
        <v>2.6195672059792101</v>
      </c>
      <c r="AZ8" s="161">
        <v>2.6445845101286198</v>
      </c>
      <c r="BA8" s="161">
        <v>2.6645119184811499</v>
      </c>
      <c r="BB8" s="161">
        <v>2.6793127669589998</v>
      </c>
      <c r="BC8" s="161">
        <v>2.69196801581622</v>
      </c>
      <c r="BD8" s="161">
        <v>2.6963999173151398</v>
      </c>
      <c r="BE8" s="161">
        <v>2.70820199309592</v>
      </c>
      <c r="BF8" s="161">
        <v>2.7228199938442401</v>
      </c>
      <c r="BG8" s="161">
        <v>2.7581855200157999</v>
      </c>
      <c r="BH8" s="161">
        <v>2.7725868388914199</v>
      </c>
      <c r="BI8" s="161">
        <v>2.7794261240196301</v>
      </c>
      <c r="BJ8" s="161">
        <v>2.79252284616837</v>
      </c>
      <c r="BK8" s="161">
        <v>2.80204068249218</v>
      </c>
      <c r="BL8" s="161">
        <v>2.8122450644763202</v>
      </c>
      <c r="BM8" s="161">
        <v>2.8300584393122699</v>
      </c>
      <c r="BN8" s="161">
        <v>2.84208162724111</v>
      </c>
      <c r="BO8" s="161">
        <v>2.8551686160991401</v>
      </c>
      <c r="BP8" s="161">
        <v>2.8532778182259202</v>
      </c>
      <c r="BQ8" s="161">
        <v>2.8766732544002802</v>
      </c>
      <c r="BR8" s="161">
        <v>2.8982648495135899</v>
      </c>
      <c r="BS8" s="161">
        <v>2.9160216774221999</v>
      </c>
      <c r="BT8" s="161">
        <v>2.9654626403941302</v>
      </c>
      <c r="BU8" s="161">
        <v>3.0081548337632902</v>
      </c>
      <c r="BV8" s="161">
        <v>3.0630482422248799</v>
      </c>
      <c r="BW8" s="161">
        <v>3.1259030163817498</v>
      </c>
      <c r="BX8" s="161">
        <v>3.2014215237569101</v>
      </c>
      <c r="BY8" s="161">
        <v>3.2421852795932899</v>
      </c>
      <c r="BZ8" s="161">
        <v>3.28097034676113</v>
      </c>
      <c r="CA8" s="161">
        <v>3.3147673493876102</v>
      </c>
      <c r="CB8" s="161">
        <v>3.3342442670690202</v>
      </c>
      <c r="CC8" s="161">
        <v>3.3575240050477801</v>
      </c>
      <c r="CD8" s="161">
        <v>3.3819769082909898</v>
      </c>
      <c r="CE8" s="161">
        <v>3.4050737208242499</v>
      </c>
      <c r="CF8" s="161">
        <v>3.4235125377062201</v>
      </c>
      <c r="CG8" s="161">
        <v>3.4450513542515901</v>
      </c>
      <c r="CH8" s="161">
        <v>3.46875440874557</v>
      </c>
      <c r="CI8" s="161">
        <v>3.4882052868706701</v>
      </c>
      <c r="CJ8" s="161">
        <v>3.5079404569764301</v>
      </c>
      <c r="CK8" s="161">
        <v>3.52720160365971</v>
      </c>
      <c r="CL8" s="161">
        <v>3.5476099886222801</v>
      </c>
      <c r="CM8" s="161">
        <v>3.56843780489451</v>
      </c>
      <c r="CN8" s="161">
        <v>3.5885155982193702</v>
      </c>
      <c r="CO8" s="161">
        <v>3.6085155243706</v>
      </c>
      <c r="CP8" s="161">
        <v>3.6288578979966402</v>
      </c>
      <c r="CQ8" s="161">
        <v>3.6502636785569198</v>
      </c>
      <c r="CR8" s="161">
        <v>3.6714830563818301</v>
      </c>
      <c r="CS8" s="161">
        <v>3.6917467571563201</v>
      </c>
      <c r="CT8" s="161">
        <v>3.7124949401037699</v>
      </c>
    </row>
    <row r="9" spans="1:98" x14ac:dyDescent="0.2">
      <c r="A9" s="154" t="s">
        <v>133</v>
      </c>
      <c r="B9" s="154" t="s">
        <v>134</v>
      </c>
      <c r="C9" s="161">
        <v>2.03516971038266</v>
      </c>
      <c r="D9" s="161">
        <v>2.0603243586248499</v>
      </c>
      <c r="E9" s="161">
        <v>2.0653694065802699</v>
      </c>
      <c r="F9" s="161">
        <v>2.0874807762832099</v>
      </c>
      <c r="G9" s="161">
        <v>2.1050400482010199</v>
      </c>
      <c r="H9" s="161">
        <v>2.1154192603458899</v>
      </c>
      <c r="I9" s="161">
        <v>2.1518068200870601</v>
      </c>
      <c r="J9" s="161">
        <v>2.1707783725541501</v>
      </c>
      <c r="K9" s="161">
        <v>2.18783691981761</v>
      </c>
      <c r="L9" s="161">
        <v>2.2132586941521701</v>
      </c>
      <c r="M9" s="161">
        <v>2.2359257447920902</v>
      </c>
      <c r="N9" s="161">
        <v>2.2211869184724802</v>
      </c>
      <c r="O9" s="161">
        <v>2.2326241842019399</v>
      </c>
      <c r="P9" s="161">
        <v>2.25901750728924</v>
      </c>
      <c r="Q9" s="161">
        <v>2.2765164106308</v>
      </c>
      <c r="R9" s="161">
        <v>2.30291395940545</v>
      </c>
      <c r="S9" s="161">
        <v>2.3203732479405201</v>
      </c>
      <c r="T9" s="161">
        <v>2.3642172164480799</v>
      </c>
      <c r="U9" s="161">
        <v>2.4053168355103001</v>
      </c>
      <c r="V9" s="161">
        <v>2.3519755124970101</v>
      </c>
      <c r="W9" s="161">
        <v>2.3408422306286298</v>
      </c>
      <c r="X9" s="161">
        <v>2.3474188487574099</v>
      </c>
      <c r="Y9" s="161">
        <v>2.36722788639723</v>
      </c>
      <c r="Z9" s="161">
        <v>2.38170796623861</v>
      </c>
      <c r="AA9" s="161">
        <v>2.37977560548517</v>
      </c>
      <c r="AB9" s="161">
        <v>2.3845469305921401</v>
      </c>
      <c r="AC9" s="161">
        <v>2.3990494738484398</v>
      </c>
      <c r="AD9" s="161">
        <v>2.4227910394257499</v>
      </c>
      <c r="AE9" s="161">
        <v>2.4330498565991299</v>
      </c>
      <c r="AF9" s="161">
        <v>2.4782592908991101</v>
      </c>
      <c r="AG9" s="161">
        <v>2.48958598393371</v>
      </c>
      <c r="AH9" s="161">
        <v>2.4982528033804701</v>
      </c>
      <c r="AI9" s="161">
        <v>2.5146494553159999</v>
      </c>
      <c r="AJ9" s="161">
        <v>2.52107076869803</v>
      </c>
      <c r="AK9" s="161">
        <v>2.5313114193711401</v>
      </c>
      <c r="AL9" s="161">
        <v>2.5519818070473299</v>
      </c>
      <c r="AM9" s="161">
        <v>2.5588970948066301</v>
      </c>
      <c r="AN9" s="161">
        <v>2.5563607318916199</v>
      </c>
      <c r="AO9" s="161">
        <v>2.5757018498037501</v>
      </c>
      <c r="AP9" s="161">
        <v>2.5903118852466198</v>
      </c>
      <c r="AQ9" s="161">
        <v>2.5984834377108701</v>
      </c>
      <c r="AR9" s="161">
        <v>2.6097667453760698</v>
      </c>
      <c r="AS9" s="161">
        <v>2.6162580136308198</v>
      </c>
      <c r="AT9" s="161">
        <v>2.6185435816407101</v>
      </c>
      <c r="AU9" s="161">
        <v>2.6130742036410601</v>
      </c>
      <c r="AV9" s="161">
        <v>2.6248654931503501</v>
      </c>
      <c r="AW9" s="161">
        <v>2.6210903132751202</v>
      </c>
      <c r="AX9" s="161">
        <v>2.62812001494735</v>
      </c>
      <c r="AY9" s="161">
        <v>2.6195672059792101</v>
      </c>
      <c r="AZ9" s="161">
        <v>2.6445845101286198</v>
      </c>
      <c r="BA9" s="161">
        <v>2.6645119184811499</v>
      </c>
      <c r="BB9" s="161">
        <v>2.6793127669589998</v>
      </c>
      <c r="BC9" s="161">
        <v>2.69196801581622</v>
      </c>
      <c r="BD9" s="161">
        <v>2.6963999173151398</v>
      </c>
      <c r="BE9" s="161">
        <v>2.70820199309592</v>
      </c>
      <c r="BF9" s="161">
        <v>2.7228199938442401</v>
      </c>
      <c r="BG9" s="161">
        <v>2.7581855200157999</v>
      </c>
      <c r="BH9" s="161">
        <v>2.7725868388914199</v>
      </c>
      <c r="BI9" s="161">
        <v>2.7794261240196301</v>
      </c>
      <c r="BJ9" s="161">
        <v>2.79252284616837</v>
      </c>
      <c r="BK9" s="161">
        <v>2.80204068249218</v>
      </c>
      <c r="BL9" s="161">
        <v>2.8122450644763202</v>
      </c>
      <c r="BM9" s="161">
        <v>2.8300584393122699</v>
      </c>
      <c r="BN9" s="161">
        <v>2.84208162724111</v>
      </c>
      <c r="BO9" s="161">
        <v>2.8551686160991401</v>
      </c>
      <c r="BP9" s="161">
        <v>2.8532778182259202</v>
      </c>
      <c r="BQ9" s="161">
        <v>2.8766732544002802</v>
      </c>
      <c r="BR9" s="161">
        <v>2.8982648495135899</v>
      </c>
      <c r="BS9" s="161">
        <v>2.9160216774221999</v>
      </c>
      <c r="BT9" s="161">
        <v>2.9654626403941302</v>
      </c>
      <c r="BU9" s="161">
        <v>3.0081548337632902</v>
      </c>
      <c r="BV9" s="161">
        <v>3.0630482422248799</v>
      </c>
      <c r="BW9" s="161">
        <v>3.1259030163817498</v>
      </c>
      <c r="BX9" s="161">
        <v>3.2014215237569101</v>
      </c>
      <c r="BY9" s="161">
        <v>3.2255363055134101</v>
      </c>
      <c r="BZ9" s="161">
        <v>3.2598916230874599</v>
      </c>
      <c r="CA9" s="161">
        <v>3.2891346677534301</v>
      </c>
      <c r="CB9" s="161">
        <v>3.30621025530152</v>
      </c>
      <c r="CC9" s="161">
        <v>3.3272304548242801</v>
      </c>
      <c r="CD9" s="161">
        <v>3.3506000676307002</v>
      </c>
      <c r="CE9" s="161">
        <v>3.3713855548821599</v>
      </c>
      <c r="CF9" s="161">
        <v>3.3883014039568402</v>
      </c>
      <c r="CG9" s="161">
        <v>3.4080858525713902</v>
      </c>
      <c r="CH9" s="161">
        <v>3.42941797508669</v>
      </c>
      <c r="CI9" s="161">
        <v>3.4464785567767202</v>
      </c>
      <c r="CJ9" s="161">
        <v>3.46378925221474</v>
      </c>
      <c r="CK9" s="161">
        <v>3.4809094361872699</v>
      </c>
      <c r="CL9" s="161">
        <v>3.4992140517661001</v>
      </c>
      <c r="CM9" s="161">
        <v>3.5178797103848898</v>
      </c>
      <c r="CN9" s="161">
        <v>3.53579934508278</v>
      </c>
      <c r="CO9" s="161">
        <v>3.5537903995520801</v>
      </c>
      <c r="CP9" s="161">
        <v>3.5722371267770701</v>
      </c>
      <c r="CQ9" s="161">
        <v>3.5919469703646798</v>
      </c>
      <c r="CR9" s="161">
        <v>3.6114642330203099</v>
      </c>
      <c r="CS9" s="161">
        <v>3.6300819400814999</v>
      </c>
      <c r="CT9" s="161">
        <v>3.6492439952051701</v>
      </c>
    </row>
    <row r="10" spans="1:98" x14ac:dyDescent="0.2">
      <c r="A10" s="154" t="s">
        <v>135</v>
      </c>
      <c r="B10" s="154" t="s">
        <v>136</v>
      </c>
      <c r="C10" s="161">
        <v>2.03516971038266</v>
      </c>
      <c r="D10" s="161">
        <v>2.0603243586248499</v>
      </c>
      <c r="E10" s="161">
        <v>2.0653694065802699</v>
      </c>
      <c r="F10" s="161">
        <v>2.0874807762832099</v>
      </c>
      <c r="G10" s="161">
        <v>2.1050400482010199</v>
      </c>
      <c r="H10" s="161">
        <v>2.1154192603458899</v>
      </c>
      <c r="I10" s="161">
        <v>2.1518068200870601</v>
      </c>
      <c r="J10" s="161">
        <v>2.1707783725541501</v>
      </c>
      <c r="K10" s="161">
        <v>2.18783691981761</v>
      </c>
      <c r="L10" s="161">
        <v>2.2132586941521701</v>
      </c>
      <c r="M10" s="161">
        <v>2.2359257447920902</v>
      </c>
      <c r="N10" s="161">
        <v>2.2211869184724802</v>
      </c>
      <c r="O10" s="161">
        <v>2.2326241842019399</v>
      </c>
      <c r="P10" s="161">
        <v>2.25901750728924</v>
      </c>
      <c r="Q10" s="161">
        <v>2.2765164106308</v>
      </c>
      <c r="R10" s="161">
        <v>2.30291395940545</v>
      </c>
      <c r="S10" s="161">
        <v>2.3203732479405201</v>
      </c>
      <c r="T10" s="161">
        <v>2.3642172164480799</v>
      </c>
      <c r="U10" s="161">
        <v>2.4053168355103001</v>
      </c>
      <c r="V10" s="161">
        <v>2.3519755124970101</v>
      </c>
      <c r="W10" s="161">
        <v>2.3408422306286298</v>
      </c>
      <c r="X10" s="161">
        <v>2.3474188487574099</v>
      </c>
      <c r="Y10" s="161">
        <v>2.36722788639723</v>
      </c>
      <c r="Z10" s="161">
        <v>2.38170796623861</v>
      </c>
      <c r="AA10" s="161">
        <v>2.37977560548517</v>
      </c>
      <c r="AB10" s="161">
        <v>2.3845469305921401</v>
      </c>
      <c r="AC10" s="161">
        <v>2.3990494738484398</v>
      </c>
      <c r="AD10" s="161">
        <v>2.4227910394257499</v>
      </c>
      <c r="AE10" s="161">
        <v>2.4330498565991299</v>
      </c>
      <c r="AF10" s="161">
        <v>2.4782592908991101</v>
      </c>
      <c r="AG10" s="161">
        <v>2.48958598393371</v>
      </c>
      <c r="AH10" s="161">
        <v>2.4982528033804701</v>
      </c>
      <c r="AI10" s="161">
        <v>2.5146494553159999</v>
      </c>
      <c r="AJ10" s="161">
        <v>2.52107076869803</v>
      </c>
      <c r="AK10" s="161">
        <v>2.5313114193711401</v>
      </c>
      <c r="AL10" s="161">
        <v>2.5519818070473299</v>
      </c>
      <c r="AM10" s="161">
        <v>2.5588970948066301</v>
      </c>
      <c r="AN10" s="161">
        <v>2.5563607318916199</v>
      </c>
      <c r="AO10" s="161">
        <v>2.5757018498037501</v>
      </c>
      <c r="AP10" s="161">
        <v>2.5903118852466198</v>
      </c>
      <c r="AQ10" s="161">
        <v>2.5984834377108701</v>
      </c>
      <c r="AR10" s="161">
        <v>2.6097667453760698</v>
      </c>
      <c r="AS10" s="161">
        <v>2.6162580136308198</v>
      </c>
      <c r="AT10" s="161">
        <v>2.6185435816407101</v>
      </c>
      <c r="AU10" s="161">
        <v>2.6130742036410601</v>
      </c>
      <c r="AV10" s="161">
        <v>2.6248654931503501</v>
      </c>
      <c r="AW10" s="161">
        <v>2.6210903132751202</v>
      </c>
      <c r="AX10" s="161">
        <v>2.62812001494735</v>
      </c>
      <c r="AY10" s="161">
        <v>2.6195672059792101</v>
      </c>
      <c r="AZ10" s="161">
        <v>2.6445845101286198</v>
      </c>
      <c r="BA10" s="161">
        <v>2.6645119184811499</v>
      </c>
      <c r="BB10" s="161">
        <v>2.6793127669589998</v>
      </c>
      <c r="BC10" s="161">
        <v>2.69196801581622</v>
      </c>
      <c r="BD10" s="161">
        <v>2.6963999173151398</v>
      </c>
      <c r="BE10" s="161">
        <v>2.70820199309592</v>
      </c>
      <c r="BF10" s="161">
        <v>2.7228199938442401</v>
      </c>
      <c r="BG10" s="161">
        <v>2.7581855200157999</v>
      </c>
      <c r="BH10" s="161">
        <v>2.7725868388914199</v>
      </c>
      <c r="BI10" s="161">
        <v>2.7794261240196301</v>
      </c>
      <c r="BJ10" s="161">
        <v>2.79252284616837</v>
      </c>
      <c r="BK10" s="161">
        <v>2.80204068249218</v>
      </c>
      <c r="BL10" s="161">
        <v>2.8122450644763202</v>
      </c>
      <c r="BM10" s="161">
        <v>2.8300584393122699</v>
      </c>
      <c r="BN10" s="161">
        <v>2.84208162724111</v>
      </c>
      <c r="BO10" s="161">
        <v>2.8551686160991401</v>
      </c>
      <c r="BP10" s="161">
        <v>2.8532778182259202</v>
      </c>
      <c r="BQ10" s="161">
        <v>2.8766732544002802</v>
      </c>
      <c r="BR10" s="161">
        <v>2.8982648495135899</v>
      </c>
      <c r="BS10" s="161">
        <v>2.9160216774221999</v>
      </c>
      <c r="BT10" s="161">
        <v>2.9654626403941302</v>
      </c>
      <c r="BU10" s="161">
        <v>3.0081548337632902</v>
      </c>
      <c r="BV10" s="161">
        <v>3.0630482422248799</v>
      </c>
      <c r="BW10" s="161">
        <v>3.1259030163817498</v>
      </c>
      <c r="BX10" s="161">
        <v>3.2014215237569101</v>
      </c>
      <c r="BY10" s="161">
        <v>3.2538360600876799</v>
      </c>
      <c r="BZ10" s="161">
        <v>3.3031965097870799</v>
      </c>
      <c r="CA10" s="161">
        <v>3.3480395194667398</v>
      </c>
      <c r="CB10" s="161">
        <v>3.3772072582577199</v>
      </c>
      <c r="CC10" s="161">
        <v>3.4094675504554299</v>
      </c>
      <c r="CD10" s="161">
        <v>3.4424749536492398</v>
      </c>
      <c r="CE10" s="161">
        <v>3.4743211894451802</v>
      </c>
      <c r="CF10" s="161">
        <v>3.5006039732964802</v>
      </c>
      <c r="CG10" s="161">
        <v>3.5303989876569202</v>
      </c>
      <c r="CH10" s="161">
        <v>3.5628674447020598</v>
      </c>
      <c r="CI10" s="161">
        <v>3.5914669049492498</v>
      </c>
      <c r="CJ10" s="161">
        <v>3.6209181772272898</v>
      </c>
      <c r="CK10" s="161">
        <v>3.6499561132707901</v>
      </c>
      <c r="CL10" s="161">
        <v>3.6803370088943401</v>
      </c>
      <c r="CM10" s="161">
        <v>3.7115944324369101</v>
      </c>
      <c r="CN10" s="161">
        <v>3.7424449232069499</v>
      </c>
      <c r="CO10" s="161">
        <v>3.7735168503534799</v>
      </c>
      <c r="CP10" s="161">
        <v>3.8051953825342602</v>
      </c>
      <c r="CQ10" s="161">
        <v>3.8381085422962502</v>
      </c>
      <c r="CR10" s="161">
        <v>3.8709313876845499</v>
      </c>
      <c r="CS10" s="161">
        <v>3.9029692393289599</v>
      </c>
      <c r="CT10" s="161">
        <v>3.9358493172804301</v>
      </c>
    </row>
    <row r="12" spans="1:98" x14ac:dyDescent="0.2">
      <c r="C12" s="162"/>
      <c r="D12" s="162"/>
      <c r="E12" s="162"/>
      <c r="F12" s="162"/>
      <c r="G12" s="162"/>
      <c r="H12" s="162"/>
      <c r="I12" s="162"/>
      <c r="J12" s="162"/>
      <c r="K12" s="162"/>
      <c r="L12" s="162"/>
      <c r="M12" s="162"/>
      <c r="N12" s="162"/>
      <c r="O12" s="162"/>
      <c r="P12" s="162"/>
      <c r="Q12" s="162"/>
      <c r="R12" s="162"/>
      <c r="S12" s="162"/>
      <c r="T12" s="162"/>
      <c r="U12" s="162"/>
      <c r="V12" s="162"/>
      <c r="W12" s="162"/>
      <c r="X12" s="162"/>
      <c r="Y12" s="162"/>
      <c r="Z12" s="162"/>
      <c r="AA12" s="162"/>
      <c r="AB12" s="162"/>
      <c r="AC12" s="162"/>
      <c r="AD12" s="162"/>
      <c r="AE12" s="162"/>
      <c r="AF12" s="162"/>
      <c r="AG12" s="162"/>
      <c r="AH12" s="162"/>
      <c r="AI12" s="162"/>
      <c r="AJ12" s="162"/>
      <c r="AK12" s="162"/>
      <c r="AL12" s="162"/>
      <c r="AM12" s="162"/>
      <c r="AN12" s="162"/>
      <c r="AO12" s="162"/>
      <c r="AP12" s="162"/>
      <c r="AQ12" s="162"/>
      <c r="AR12" s="162"/>
      <c r="AS12" s="162"/>
      <c r="AT12" s="162"/>
    </row>
    <row r="13" spans="1:98" x14ac:dyDescent="0.2">
      <c r="C13" s="162"/>
      <c r="D13" s="162"/>
      <c r="E13" s="162"/>
      <c r="F13" s="162"/>
      <c r="G13" s="162"/>
      <c r="H13" s="162"/>
      <c r="I13" s="162"/>
      <c r="J13" s="162"/>
      <c r="K13" s="162"/>
      <c r="L13" s="162"/>
      <c r="M13" s="162"/>
      <c r="N13" s="162"/>
      <c r="O13" s="162"/>
      <c r="P13" s="162"/>
      <c r="Q13" s="162"/>
      <c r="R13" s="162"/>
      <c r="S13" s="162"/>
      <c r="T13" s="162"/>
      <c r="U13" s="162"/>
      <c r="V13" s="162"/>
      <c r="W13" s="162"/>
      <c r="X13" s="162"/>
      <c r="Y13" s="162"/>
      <c r="Z13" s="162"/>
      <c r="AA13" s="162"/>
      <c r="AB13" s="162"/>
      <c r="AC13" s="162"/>
      <c r="AD13" s="162"/>
      <c r="AE13" s="162"/>
      <c r="AF13" s="162"/>
      <c r="AG13" s="162"/>
      <c r="AH13" s="162"/>
      <c r="AI13" s="162"/>
      <c r="AJ13" s="162"/>
      <c r="AK13" s="162"/>
      <c r="AL13" s="162"/>
      <c r="AM13" s="162"/>
      <c r="AN13" s="162"/>
      <c r="AO13" s="162"/>
      <c r="AP13" s="162"/>
      <c r="AQ13" s="162"/>
      <c r="AR13" s="162"/>
      <c r="AS13" s="162"/>
      <c r="AT13" s="162"/>
      <c r="BW13" s="163" t="s">
        <v>137</v>
      </c>
      <c r="BX13" s="164"/>
      <c r="BY13" s="164"/>
      <c r="BZ13" s="165" t="s">
        <v>343</v>
      </c>
      <c r="CA13" s="166"/>
      <c r="CB13" s="166"/>
      <c r="CC13" s="166"/>
      <c r="CD13" s="166"/>
      <c r="CE13" s="166"/>
      <c r="CF13" s="164"/>
      <c r="CG13" s="164"/>
      <c r="CH13" s="164"/>
    </row>
    <row r="14" spans="1:98" x14ac:dyDescent="0.2">
      <c r="C14" s="161"/>
      <c r="D14" s="161"/>
      <c r="E14" s="161"/>
      <c r="F14" s="161"/>
      <c r="G14" s="161"/>
      <c r="H14" s="161"/>
      <c r="I14" s="161"/>
      <c r="J14" s="161"/>
      <c r="K14" s="161"/>
      <c r="L14" s="161"/>
      <c r="M14" s="161"/>
      <c r="N14" s="161"/>
      <c r="O14" s="161"/>
      <c r="P14" s="161"/>
      <c r="Q14" s="161"/>
      <c r="R14" s="161"/>
      <c r="S14" s="161"/>
      <c r="T14" s="161"/>
      <c r="U14" s="161"/>
      <c r="V14" s="161"/>
      <c r="W14" s="161"/>
      <c r="X14" s="161"/>
      <c r="Y14" s="161"/>
      <c r="Z14" s="161"/>
      <c r="AA14" s="161"/>
      <c r="AB14" s="161"/>
      <c r="AC14" s="161"/>
      <c r="AD14" s="161"/>
      <c r="AE14" s="161"/>
      <c r="AF14" s="161"/>
      <c r="AG14" s="161"/>
      <c r="AH14" s="161"/>
      <c r="AI14" s="161"/>
      <c r="AJ14" s="161"/>
      <c r="AK14" s="161"/>
      <c r="AL14" s="161"/>
      <c r="AM14" s="161"/>
      <c r="AN14" s="161"/>
      <c r="AO14" s="161"/>
      <c r="AP14" s="161"/>
      <c r="AQ14" s="161"/>
      <c r="AR14" s="161"/>
      <c r="AS14" s="161"/>
      <c r="AT14" s="161"/>
      <c r="BW14" s="167"/>
      <c r="BX14" s="168"/>
      <c r="BY14" s="168"/>
      <c r="BZ14" s="168"/>
      <c r="CA14" s="168"/>
      <c r="CB14" s="168"/>
      <c r="CC14" s="168"/>
      <c r="CD14" s="168"/>
      <c r="CE14" s="168"/>
      <c r="CF14" s="168"/>
      <c r="CG14" s="168"/>
      <c r="CH14" s="169"/>
    </row>
    <row r="15" spans="1:98" x14ac:dyDescent="0.2">
      <c r="C15" s="161"/>
      <c r="D15" s="161"/>
      <c r="E15" s="161"/>
      <c r="F15" s="161"/>
      <c r="G15" s="161"/>
      <c r="H15" s="161"/>
      <c r="I15" s="161"/>
      <c r="J15" s="161"/>
      <c r="K15" s="161"/>
      <c r="L15" s="161"/>
      <c r="M15" s="161"/>
      <c r="N15" s="161"/>
      <c r="O15" s="161"/>
      <c r="P15" s="161"/>
      <c r="Q15" s="161"/>
      <c r="R15" s="161"/>
      <c r="S15" s="161"/>
      <c r="T15" s="161"/>
      <c r="U15" s="161"/>
      <c r="V15" s="161"/>
      <c r="W15" s="161"/>
      <c r="X15" s="161"/>
      <c r="Y15" s="161"/>
      <c r="Z15" s="161"/>
      <c r="AA15" s="161"/>
      <c r="AB15" s="161"/>
      <c r="AC15" s="161"/>
      <c r="AD15" s="161"/>
      <c r="AE15" s="161"/>
      <c r="AF15" s="161"/>
      <c r="AG15" s="161"/>
      <c r="AH15" s="161"/>
      <c r="AI15" s="161"/>
      <c r="AJ15" s="161"/>
      <c r="AK15" s="161"/>
      <c r="AL15" s="161"/>
      <c r="AM15" s="161"/>
      <c r="AN15" s="161"/>
      <c r="AO15" s="161"/>
      <c r="AP15" s="161"/>
      <c r="AQ15" s="161"/>
      <c r="AR15" s="161"/>
      <c r="AS15" s="161"/>
      <c r="AT15" s="161"/>
      <c r="BW15" s="170"/>
      <c r="BX15" s="171" t="s">
        <v>139</v>
      </c>
      <c r="BY15" s="172" t="s">
        <v>344</v>
      </c>
      <c r="BZ15" s="164"/>
      <c r="CA15" s="164"/>
      <c r="CB15" s="164"/>
      <c r="CC15" s="164"/>
      <c r="CD15" s="164"/>
      <c r="CE15" s="164"/>
      <c r="CF15" s="164"/>
      <c r="CG15" s="164"/>
      <c r="CH15" s="173"/>
    </row>
    <row r="16" spans="1:98" x14ac:dyDescent="0.2">
      <c r="C16" s="161"/>
      <c r="D16" s="161"/>
      <c r="E16" s="161"/>
      <c r="F16" s="161"/>
      <c r="G16" s="161"/>
      <c r="H16" s="161"/>
      <c r="I16" s="161"/>
      <c r="J16" s="161"/>
      <c r="K16" s="161"/>
      <c r="L16" s="161"/>
      <c r="M16" s="161"/>
      <c r="N16" s="161"/>
      <c r="O16" s="161"/>
      <c r="P16" s="161"/>
      <c r="Q16" s="161"/>
      <c r="R16" s="161"/>
      <c r="S16" s="161"/>
      <c r="T16" s="161"/>
      <c r="U16" s="161"/>
      <c r="V16" s="161"/>
      <c r="W16" s="161"/>
      <c r="X16" s="161"/>
      <c r="Y16" s="161"/>
      <c r="Z16" s="161"/>
      <c r="AA16" s="161"/>
      <c r="AB16" s="161"/>
      <c r="AC16" s="161"/>
      <c r="AD16" s="161"/>
      <c r="AE16" s="161"/>
      <c r="AF16" s="161"/>
      <c r="AG16" s="161"/>
      <c r="AH16" s="161"/>
      <c r="AI16" s="161"/>
      <c r="AJ16" s="161"/>
      <c r="AK16" s="161"/>
      <c r="AL16" s="161"/>
      <c r="AM16" s="161"/>
      <c r="AN16" s="161"/>
      <c r="AO16" s="161"/>
      <c r="AP16" s="161"/>
      <c r="AQ16" s="161"/>
      <c r="AR16" s="161"/>
      <c r="AS16" s="161"/>
      <c r="AT16" s="161"/>
      <c r="BW16" s="170"/>
      <c r="BX16" s="164"/>
      <c r="BY16" s="174" t="str">
        <f>CB7</f>
        <v>2023Q2</v>
      </c>
      <c r="BZ16" s="164"/>
      <c r="CA16" s="164"/>
      <c r="CB16" s="164"/>
      <c r="CC16" s="164"/>
      <c r="CD16" s="164"/>
      <c r="CE16" s="164"/>
      <c r="CF16" s="164"/>
      <c r="CG16" s="164"/>
      <c r="CH16" s="175" t="s">
        <v>141</v>
      </c>
    </row>
    <row r="17" spans="3:86" x14ac:dyDescent="0.2">
      <c r="C17" s="176"/>
      <c r="D17" s="176"/>
      <c r="E17" s="176"/>
      <c r="F17" s="176"/>
      <c r="G17" s="176"/>
      <c r="H17" s="176"/>
      <c r="I17" s="176"/>
      <c r="J17" s="176"/>
      <c r="K17" s="176"/>
      <c r="L17" s="176"/>
      <c r="M17" s="176"/>
      <c r="N17" s="176"/>
      <c r="O17" s="176"/>
      <c r="P17" s="176"/>
      <c r="Q17" s="176"/>
      <c r="R17" s="176"/>
      <c r="S17" s="176"/>
      <c r="T17" s="176"/>
      <c r="U17" s="176"/>
      <c r="V17" s="176"/>
      <c r="W17" s="176"/>
      <c r="X17" s="176"/>
      <c r="Y17" s="176"/>
      <c r="Z17" s="176"/>
      <c r="AA17" s="176"/>
      <c r="AB17" s="176"/>
      <c r="AC17" s="176"/>
      <c r="AD17" s="176"/>
      <c r="AE17" s="176"/>
      <c r="AF17" s="176"/>
      <c r="AG17" s="176"/>
      <c r="AH17" s="176"/>
      <c r="AI17" s="176"/>
      <c r="AJ17" s="176"/>
      <c r="AK17" s="176"/>
      <c r="AL17" s="176"/>
      <c r="AM17" s="176"/>
      <c r="AN17" s="176"/>
      <c r="AO17" s="176"/>
      <c r="AP17" s="176"/>
      <c r="BW17" s="170"/>
      <c r="BX17" s="164"/>
      <c r="BY17" s="177">
        <f>CB9</f>
        <v>3.30621025530152</v>
      </c>
      <c r="BZ17" s="164"/>
      <c r="CA17" s="164"/>
      <c r="CB17" s="164"/>
      <c r="CC17" s="164"/>
      <c r="CD17" s="164"/>
      <c r="CE17" s="164"/>
      <c r="CF17" s="164"/>
      <c r="CG17" s="164"/>
      <c r="CH17" s="178">
        <f>BY17</f>
        <v>3.30621025530152</v>
      </c>
    </row>
    <row r="18" spans="3:86" x14ac:dyDescent="0.2">
      <c r="BW18" s="170"/>
      <c r="BX18" s="164"/>
      <c r="BY18" s="164"/>
      <c r="BZ18" s="164"/>
      <c r="CA18" s="164"/>
      <c r="CB18" s="164"/>
      <c r="CC18" s="164"/>
      <c r="CD18" s="164"/>
      <c r="CE18" s="164"/>
      <c r="CF18" s="164"/>
      <c r="CG18" s="164"/>
      <c r="CH18" s="179"/>
    </row>
    <row r="19" spans="3:86" x14ac:dyDescent="0.2">
      <c r="BW19" s="488" t="s">
        <v>142</v>
      </c>
      <c r="BX19" s="489"/>
      <c r="BY19" s="489"/>
      <c r="BZ19" s="164" t="s">
        <v>345</v>
      </c>
      <c r="CA19" s="164"/>
      <c r="CB19" s="164"/>
      <c r="CC19" s="164"/>
      <c r="CD19" s="164"/>
      <c r="CE19" s="164"/>
      <c r="CF19" s="164"/>
      <c r="CG19" s="164"/>
      <c r="CH19" s="179"/>
    </row>
    <row r="20" spans="3:86" x14ac:dyDescent="0.2">
      <c r="BW20" s="180"/>
      <c r="BX20" s="171"/>
      <c r="BY20" s="181" t="str">
        <f>CC7</f>
        <v>2023Q3</v>
      </c>
      <c r="BZ20" s="181" t="str">
        <f t="shared" ref="BZ20:CF20" si="0">CD7</f>
        <v>2023Q4</v>
      </c>
      <c r="CA20" s="181" t="str">
        <f t="shared" si="0"/>
        <v>2024Q1</v>
      </c>
      <c r="CB20" s="181" t="str">
        <f t="shared" si="0"/>
        <v>2024Q2</v>
      </c>
      <c r="CC20" s="181" t="str">
        <f t="shared" si="0"/>
        <v>2024Q3</v>
      </c>
      <c r="CD20" s="181" t="str">
        <f t="shared" si="0"/>
        <v>2024Q4</v>
      </c>
      <c r="CE20" s="181" t="str">
        <f t="shared" si="0"/>
        <v>2025Q1</v>
      </c>
      <c r="CF20" s="181" t="str">
        <f t="shared" si="0"/>
        <v>2025Q2</v>
      </c>
      <c r="CG20" s="164"/>
      <c r="CH20" s="179"/>
    </row>
    <row r="21" spans="3:86" x14ac:dyDescent="0.2">
      <c r="BW21" s="170"/>
      <c r="BX21" s="164"/>
      <c r="BY21" s="177">
        <f>CC9</f>
        <v>3.3272304548242801</v>
      </c>
      <c r="BZ21" s="177">
        <f t="shared" ref="BZ21:CF21" si="1">CD9</f>
        <v>3.3506000676307002</v>
      </c>
      <c r="CA21" s="177">
        <f t="shared" si="1"/>
        <v>3.3713855548821599</v>
      </c>
      <c r="CB21" s="177">
        <f t="shared" si="1"/>
        <v>3.3883014039568402</v>
      </c>
      <c r="CC21" s="177">
        <f t="shared" si="1"/>
        <v>3.4080858525713902</v>
      </c>
      <c r="CD21" s="177">
        <f t="shared" si="1"/>
        <v>3.42941797508669</v>
      </c>
      <c r="CE21" s="177">
        <f t="shared" si="1"/>
        <v>3.4464785567767202</v>
      </c>
      <c r="CF21" s="177">
        <f t="shared" si="1"/>
        <v>3.46378925221474</v>
      </c>
      <c r="CG21" s="164"/>
      <c r="CH21" s="178">
        <f>AVERAGE(BY21:CF21)</f>
        <v>3.3981611397429399</v>
      </c>
    </row>
    <row r="22" spans="3:86" x14ac:dyDescent="0.2">
      <c r="BW22" s="170"/>
      <c r="BX22" s="164"/>
      <c r="BY22" s="164"/>
      <c r="BZ22" s="164"/>
      <c r="CA22" s="164"/>
      <c r="CB22" s="164"/>
      <c r="CC22" s="164"/>
      <c r="CD22" s="164"/>
      <c r="CE22" s="164"/>
      <c r="CF22" s="164"/>
      <c r="CG22" s="164"/>
      <c r="CH22" s="179"/>
    </row>
    <row r="23" spans="3:86" x14ac:dyDescent="0.2">
      <c r="BW23" s="170"/>
      <c r="BX23" s="164"/>
      <c r="BY23" s="164"/>
      <c r="BZ23" s="164"/>
      <c r="CA23" s="164"/>
      <c r="CB23" s="164"/>
      <c r="CC23" s="164"/>
      <c r="CD23" s="164"/>
      <c r="CE23" s="164"/>
      <c r="CF23" s="164"/>
      <c r="CG23" s="182" t="s">
        <v>144</v>
      </c>
      <c r="CH23" s="183">
        <f>(CH21-CH17)/CH17</f>
        <v>2.7811565914169036E-2</v>
      </c>
    </row>
    <row r="24" spans="3:86" x14ac:dyDescent="0.2">
      <c r="BW24" s="184"/>
      <c r="BX24" s="185"/>
      <c r="BY24" s="185"/>
      <c r="BZ24" s="185"/>
      <c r="CA24" s="185"/>
      <c r="CB24" s="185"/>
      <c r="CC24" s="185"/>
      <c r="CD24" s="185"/>
      <c r="CE24" s="185"/>
      <c r="CF24" s="185"/>
      <c r="CG24" s="185"/>
      <c r="CH24" s="186"/>
    </row>
  </sheetData>
  <mergeCells count="2">
    <mergeCell ref="A1:B1"/>
    <mergeCell ref="BW19:BY19"/>
  </mergeCells>
  <pageMargins left="0.25" right="0.25" top="1" bottom="1" header="0.5" footer="0.5"/>
  <pageSetup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5</vt:i4>
      </vt:variant>
    </vt:vector>
  </HeadingPairs>
  <TitlesOfParts>
    <vt:vector size="15" baseType="lpstr">
      <vt:lpstr>FALL CAF 2025</vt:lpstr>
      <vt:lpstr>M2024 BLS 53RD</vt:lpstr>
      <vt:lpstr>Models FNLA</vt:lpstr>
      <vt:lpstr>Staff add-on</vt:lpstr>
      <vt:lpstr>CAF Fall 2020</vt:lpstr>
      <vt:lpstr>M2021 53rd BLS  SALARY CHART</vt:lpstr>
      <vt:lpstr>Fiscal Impact &amp; Rate Chart</vt:lpstr>
      <vt:lpstr>FY 23 BTL UFR Data</vt:lpstr>
      <vt:lpstr>CAF Fall 2022</vt:lpstr>
      <vt:lpstr>FY21 UFR</vt:lpstr>
      <vt:lpstr>'M2021 53rd BLS  SALARY CHART'!Print_Area</vt:lpstr>
      <vt:lpstr>'Models FNLA'!Print_Area</vt:lpstr>
      <vt:lpstr>'CAF Fall 2020'!Print_Titles</vt:lpstr>
      <vt:lpstr>'CAF Fall 2022'!Print_Titles</vt:lpstr>
      <vt:lpstr>'FALL CAF 2025'!Print_Titles</vt:lpstr>
    </vt:vector>
  </TitlesOfParts>
  <Company>Microsoft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kara</dc:creator>
  <cp:lastModifiedBy>Farrell, Conor (EHS)</cp:lastModifiedBy>
  <dcterms:created xsi:type="dcterms:W3CDTF">2021-03-15T13:57:01Z</dcterms:created>
  <dcterms:modified xsi:type="dcterms:W3CDTF">2026-05-20T14:54:06Z</dcterms:modified>
</cp:coreProperties>
</file>