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120" yWindow="15" windowWidth="11970" windowHeight="10110"/>
  </bookViews>
  <sheets>
    <sheet name="fatalities" sheetId="1" r:id="rId1"/>
  </sheets>
  <calcPr calcId="145621"/>
</workbook>
</file>

<file path=xl/calcChain.xml><?xml version="1.0" encoding="utf-8"?>
<calcChain xmlns="http://schemas.openxmlformats.org/spreadsheetml/2006/main">
  <c r="B12" i="1" l="1"/>
  <c r="G36" i="1" l="1"/>
  <c r="H36" i="1" s="1"/>
  <c r="E12" i="1"/>
  <c r="D12" i="1"/>
  <c r="C12" i="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7" i="1"/>
  <c r="H37" i="1" s="1"/>
  <c r="G38" i="1"/>
  <c r="H38" i="1" s="1"/>
  <c r="G39" i="1"/>
  <c r="H39" i="1" s="1"/>
  <c r="G40" i="1"/>
  <c r="H40" i="1" s="1"/>
  <c r="G17" i="1"/>
  <c r="H17" i="1" s="1"/>
</calcChain>
</file>

<file path=xl/sharedStrings.xml><?xml version="1.0" encoding="utf-8"?>
<sst xmlns="http://schemas.openxmlformats.org/spreadsheetml/2006/main" count="47" uniqueCount="41">
  <si>
    <t>INJURY INTENT</t>
  </si>
  <si>
    <t>Totals</t>
  </si>
  <si>
    <t>Total Counts by Intent</t>
  </si>
  <si>
    <t>Percent by Intent</t>
  </si>
  <si>
    <t>Injury Mechanism</t>
  </si>
  <si>
    <t>Cut/pierce</t>
  </si>
  <si>
    <t>Drowning/submersion</t>
  </si>
  <si>
    <t>Fall</t>
  </si>
  <si>
    <t>Fire/flame and burns</t>
  </si>
  <si>
    <t>Firearms</t>
  </si>
  <si>
    <t>Machinery</t>
  </si>
  <si>
    <t>Natural/environmental</t>
  </si>
  <si>
    <t>Struck by, against</t>
  </si>
  <si>
    <t>Motor vehicle traffic-related</t>
  </si>
  <si>
    <t>Motorcyclist</t>
  </si>
  <si>
    <t>Pedal Cyclist</t>
  </si>
  <si>
    <t>Pedestrian</t>
  </si>
  <si>
    <t>Other transport</t>
  </si>
  <si>
    <t xml:space="preserve">Other specified &amp; classifiable </t>
  </si>
  <si>
    <t>Other specified, not classifiable</t>
  </si>
  <si>
    <t>Unspecified</t>
  </si>
  <si>
    <t xml:space="preserve">Injury Surveillance Program, Massachusetts Department of Public Health    </t>
  </si>
  <si>
    <t>Key Indicators</t>
  </si>
  <si>
    <t>Pedal cyclist, non-traffic</t>
  </si>
  <si>
    <t>Pedestrian, non-traffic</t>
  </si>
  <si>
    <t>Poisoning/overdoses</t>
  </si>
  <si>
    <t>Total Counts</t>
  </si>
  <si>
    <t>Suicide</t>
  </si>
  <si>
    <t>Homicide</t>
  </si>
  <si>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</si>
  <si>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r>
      <t>Other &amp; Legal</t>
    </r>
    <r>
      <rPr>
        <vertAlign val="superscript"/>
        <sz val="10"/>
        <rFont val="Calibri"/>
        <family val="2"/>
        <scheme val="minor"/>
      </rPr>
      <t>2</t>
    </r>
  </si>
  <si>
    <t>Unspecified person</t>
  </si>
  <si>
    <t>Other land transport</t>
  </si>
  <si>
    <r>
      <t>Rate per 100,000 population</t>
    </r>
    <r>
      <rPr>
        <vertAlign val="superscript"/>
        <sz val="11"/>
        <rFont val="Calibri"/>
        <family val="2"/>
        <scheme val="minor"/>
      </rPr>
      <t>3</t>
    </r>
  </si>
  <si>
    <r>
      <t>Percent of Total Count</t>
    </r>
    <r>
      <rPr>
        <vertAlign val="superscript"/>
        <sz val="10"/>
        <rFont val="Calibri"/>
        <family val="2"/>
        <scheme val="minor"/>
      </rPr>
      <t>4</t>
    </r>
  </si>
  <si>
    <r>
      <t>Suffocation</t>
    </r>
    <r>
      <rPr>
        <vertAlign val="superscript"/>
        <sz val="10"/>
        <rFont val="Calibri"/>
        <family val="2"/>
        <scheme val="minor"/>
      </rPr>
      <t>5</t>
    </r>
  </si>
  <si>
    <r>
      <t>Transport Injuries:</t>
    </r>
    <r>
      <rPr>
        <vertAlign val="superscript"/>
        <sz val="11"/>
        <rFont val="Calibri"/>
        <family val="2"/>
        <scheme val="minor"/>
      </rPr>
      <t>6</t>
    </r>
  </si>
  <si>
    <r>
      <t>MV Occupant</t>
    </r>
    <r>
      <rPr>
        <i/>
        <vertAlign val="superscript"/>
        <sz val="10"/>
        <rFont val="Calibri"/>
        <family val="2"/>
        <scheme val="minor"/>
      </rPr>
      <t>7</t>
    </r>
  </si>
  <si>
    <t>NA</t>
  </si>
  <si>
    <t>Unintentional</t>
  </si>
  <si>
    <t>Undetermined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</si>
</sst>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0%"/>
    <numFmt numFmtId="166" formatCode="#,##0.0"/>
    <numFmt numFmtId="167" formatCode="0.0"/>
    <numFmt numFmtId="168" formatCode="0.000000000000%"/>
  </numFmts>
  <fonts count="17" x14ac:knownFonts="1">
    <font>
      <sz val="10"/>
      <name val="Arial"/>
      <family val="2"/>
    </font>
    <font>
      <sz val="10"/>
      <name val="Arial"/>
      <family val="2"/>
    </font>
    <font>
      <sz val="20"/>
      <color indexed="9"/>
      <name val="Impact"/>
      <family val="2"/>
    </font>
    <font>
      <vertAlign val="superscript"/>
      <sz val="20"/>
      <color indexed="9"/>
      <name val="Impact"/>
      <family val="2"/>
    </font>
    <font>
      <sz val="12"/>
      <name val="Calibri"/>
      <family val="2"/>
      <scheme val="minor"/>
    </font>
    <font>
      <sz val="11"/>
      <name val="Calibri"/>
      <family val="2"/>
      <scheme val="minor"/>
    </font>
    <font>
      <sz val="9"/>
      <name val="Calibri"/>
      <family val="2"/>
      <scheme val="minor"/>
    </font>
    <font>
      <vertAlign val="superscript"/>
      <sz val="11"/>
      <name val="Calibri"/>
      <family val="2"/>
      <scheme val="minor"/>
    </font>
    <font>
      <b/>
      <sz val="11"/>
      <name val="Calibri"/>
      <family val="2"/>
      <scheme val="minor"/>
    </font>
    <font>
      <vertAlign val="superscript"/>
      <sz val="10"/>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11"/>
      <color theme="0"/>
      <name val="Calibri"/>
      <family val="2"/>
      <scheme val="minor"/>
    </font>
    <font>
      <sz val="10"/>
      <name val="Calibri"/>
      <family val="2"/>
      <scheme val="minor"/>
    </font>
    <font>
      <sz val="28"/>
      <color theme="0"/>
      <name val="Impact"/>
      <family val="2"/>
    </font>
  </fonts>
  <fills count="6">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1">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75">
    <xf numFmtId="0" fontId="0" fillId="0" borderId="0" xfId="0"/>
    <xf numFmtId="0" fontId="0" fillId="0" borderId="0" xfId="0" applyFill="1"/>
    <xf numFmtId="0" fontId="2"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0" xfId="0" applyFont="1"/>
    <xf numFmtId="165" fontId="5" fillId="0" borderId="14" xfId="1" applyNumberFormat="1" applyFont="1" applyFill="1" applyBorder="1" applyAlignment="1">
      <alignment vertical="center"/>
    </xf>
    <xf numFmtId="166" fontId="5" fillId="0" borderId="14"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66" fontId="5" fillId="0" borderId="0" xfId="0" applyNumberFormat="1" applyFont="1" applyFill="1" applyBorder="1" applyAlignment="1">
      <alignment horizontal="right" vertical="center" wrapText="1"/>
    </xf>
    <xf numFmtId="167" fontId="8" fillId="0" borderId="0" xfId="0" applyNumberFormat="1" applyFont="1" applyFill="1" applyBorder="1" applyAlignment="1">
      <alignment horizontal="right" vertical="center" wrapText="1"/>
    </xf>
    <xf numFmtId="164" fontId="5" fillId="0" borderId="0" xfId="0" applyNumberFormat="1" applyFont="1" applyAlignment="1"/>
    <xf numFmtId="3" fontId="6" fillId="0" borderId="4" xfId="0" applyNumberFormat="1" applyFont="1" applyFill="1" applyBorder="1" applyAlignment="1">
      <alignment horizontal="center" vertical="center" wrapText="1"/>
    </xf>
    <xf numFmtId="3" fontId="5" fillId="0" borderId="0" xfId="0" applyNumberFormat="1" applyFont="1"/>
    <xf numFmtId="0" fontId="5" fillId="0" borderId="11" xfId="0" applyFont="1" applyBorder="1" applyAlignment="1">
      <alignment vertical="center"/>
    </xf>
    <xf numFmtId="3" fontId="5" fillId="0" borderId="17" xfId="0" applyNumberFormat="1" applyFont="1" applyFill="1" applyBorder="1" applyAlignment="1"/>
    <xf numFmtId="3" fontId="5" fillId="0" borderId="17" xfId="0" applyNumberFormat="1" applyFont="1" applyFill="1" applyBorder="1" applyAlignment="1">
      <alignment horizontal="right"/>
    </xf>
    <xf numFmtId="3" fontId="5" fillId="0" borderId="18" xfId="0" applyNumberFormat="1" applyFont="1" applyFill="1" applyBorder="1" applyAlignment="1"/>
    <xf numFmtId="0" fontId="5" fillId="0" borderId="17" xfId="0" applyFont="1" applyBorder="1" applyAlignment="1">
      <alignment vertical="center"/>
    </xf>
    <xf numFmtId="0" fontId="5" fillId="0" borderId="17" xfId="0" applyFont="1" applyFill="1" applyBorder="1" applyAlignment="1">
      <alignment vertical="center"/>
    </xf>
    <xf numFmtId="0" fontId="10" fillId="0" borderId="17" xfId="0" applyFont="1" applyFill="1" applyBorder="1" applyAlignment="1">
      <alignment horizontal="left" vertical="center" indent="1"/>
    </xf>
    <xf numFmtId="3" fontId="10" fillId="0" borderId="17" xfId="0" applyNumberFormat="1" applyFont="1" applyFill="1" applyBorder="1" applyAlignment="1"/>
    <xf numFmtId="0" fontId="10" fillId="0" borderId="17" xfId="0" applyFont="1" applyFill="1" applyBorder="1" applyAlignment="1">
      <alignment horizontal="left" indent="3"/>
    </xf>
    <xf numFmtId="0" fontId="5" fillId="0" borderId="14" xfId="0" applyFont="1" applyBorder="1" applyAlignment="1">
      <alignment vertical="center"/>
    </xf>
    <xf numFmtId="3" fontId="5" fillId="0" borderId="14" xfId="0" applyNumberFormat="1" applyFont="1" applyBorder="1" applyAlignment="1"/>
    <xf numFmtId="0" fontId="12" fillId="0" borderId="0" xfId="0" applyFont="1"/>
    <xf numFmtId="0" fontId="0" fillId="0" borderId="0" xfId="0" applyBorder="1"/>
    <xf numFmtId="0" fontId="13" fillId="3" borderId="20" xfId="0" applyFont="1" applyFill="1" applyBorder="1" applyAlignment="1">
      <alignment horizontal="left" vertical="center" indent="1"/>
    </xf>
    <xf numFmtId="0" fontId="12" fillId="3" borderId="20" xfId="0" applyFont="1" applyFill="1" applyBorder="1" applyAlignment="1">
      <alignment horizontal="left" vertical="center" indent="1"/>
    </xf>
    <xf numFmtId="0" fontId="12" fillId="3" borderId="20" xfId="0" applyFont="1" applyFill="1" applyBorder="1" applyAlignment="1">
      <alignment horizontal="center" vertical="center"/>
    </xf>
    <xf numFmtId="168" fontId="5" fillId="0" borderId="0" xfId="0" applyNumberFormat="1" applyFont="1"/>
    <xf numFmtId="0" fontId="5" fillId="0" borderId="17" xfId="0" applyFont="1" applyFill="1" applyBorder="1" applyAlignment="1"/>
    <xf numFmtId="3" fontId="5" fillId="0" borderId="19" xfId="0" applyNumberFormat="1" applyFont="1" applyFill="1" applyBorder="1" applyAlignment="1">
      <alignment horizontal="right"/>
    </xf>
    <xf numFmtId="0" fontId="15" fillId="0" borderId="0" xfId="0" applyFont="1" applyAlignment="1">
      <alignment vertical="center"/>
    </xf>
    <xf numFmtId="0" fontId="10" fillId="0" borderId="17" xfId="0" applyFont="1" applyFill="1" applyBorder="1" applyAlignment="1">
      <alignment horizontal="left" vertical="center" indent="3"/>
    </xf>
    <xf numFmtId="3" fontId="5" fillId="4" borderId="17" xfId="0" applyNumberFormat="1" applyFont="1" applyFill="1" applyBorder="1" applyAlignment="1">
      <alignment horizontal="right"/>
    </xf>
    <xf numFmtId="3" fontId="5" fillId="4" borderId="17" xfId="0" applyNumberFormat="1" applyFont="1" applyFill="1" applyBorder="1" applyAlignment="1"/>
    <xf numFmtId="3" fontId="10" fillId="4" borderId="17" xfId="0" applyNumberFormat="1" applyFont="1" applyFill="1" applyBorder="1" applyAlignment="1">
      <alignment horizontal="right"/>
    </xf>
    <xf numFmtId="3" fontId="5" fillId="5" borderId="17" xfId="0" applyNumberFormat="1" applyFont="1" applyFill="1" applyBorder="1" applyAlignment="1">
      <alignment horizontal="right"/>
    </xf>
    <xf numFmtId="0" fontId="8" fillId="0" borderId="4" xfId="0" applyFont="1" applyFill="1" applyBorder="1" applyAlignment="1">
      <alignment horizontal="left" vertical="center" wrapText="1"/>
    </xf>
    <xf numFmtId="3" fontId="8" fillId="0" borderId="4" xfId="0" applyNumberFormat="1" applyFont="1" applyFill="1" applyBorder="1" applyAlignment="1">
      <alignment vertical="center"/>
    </xf>
    <xf numFmtId="164" fontId="8" fillId="0" borderId="4" xfId="0" applyNumberFormat="1" applyFont="1" applyFill="1" applyBorder="1" applyAlignment="1">
      <alignment vertical="center"/>
    </xf>
    <xf numFmtId="165" fontId="5" fillId="0" borderId="17" xfId="0" applyNumberFormat="1" applyFont="1" applyBorder="1"/>
    <xf numFmtId="3" fontId="5" fillId="0" borderId="19" xfId="0" applyNumberFormat="1" applyFont="1" applyFill="1" applyBorder="1" applyAlignment="1"/>
    <xf numFmtId="0" fontId="4" fillId="3" borderId="4" xfId="0" applyFont="1" applyFill="1" applyBorder="1" applyAlignment="1">
      <alignment horizontal="left" vertical="center" wrapText="1"/>
    </xf>
    <xf numFmtId="3" fontId="14" fillId="2" borderId="5" xfId="0" applyNumberFormat="1" applyFont="1" applyFill="1" applyBorder="1" applyAlignment="1">
      <alignment horizontal="center" vertical="center" wrapText="1"/>
    </xf>
    <xf numFmtId="3" fontId="14" fillId="2" borderId="6" xfId="0" applyNumberFormat="1"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165" fontId="5" fillId="0" borderId="5"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3" xfId="0" applyFont="1" applyFill="1" applyBorder="1" applyAlignment="1">
      <alignment horizontal="left" vertical="center" wrapText="1" indent="1"/>
    </xf>
    <xf numFmtId="3" fontId="6" fillId="0" borderId="8"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165" fontId="5" fillId="0" borderId="19" xfId="0" applyNumberFormat="1" applyFont="1" applyBorder="1"/>
    <xf numFmtId="3" fontId="10" fillId="0" borderId="18" xfId="0" applyNumberFormat="1" applyFont="1" applyFill="1" applyBorder="1" applyAlignment="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xdr:cNvSpPr txBox="1"/>
      </xdr:nvSpPr>
      <xdr:spPr>
        <a:xfrm>
          <a:off x="104775" y="571500"/>
          <a:ext cx="6905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2014, there were 68 injury-related fatalities among Massachusetts children, a rate of 4.9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motor-vehicle traffic accidents, and homicide.</a:t>
          </a:r>
          <a:endParaRPr lang="en-US" sz="1200">
            <a:solidFill>
              <a:schemeClr val="tx1">
                <a:lumMod val="50000"/>
                <a:lumOff val="50000"/>
              </a:schemeClr>
            </a:solidFill>
            <a:effectLst/>
            <a:latin typeface="+mn-lt"/>
          </a:endParaRPr>
        </a:p>
      </xdr:txBody>
    </xdr:sp>
    <xdr:clientData/>
  </xdr:twoCellAnchor>
  <xdr:twoCellAnchor>
    <xdr:from>
      <xdr:col>0</xdr:col>
      <xdr:colOff>38100</xdr:colOff>
      <xdr:row>40</xdr:row>
      <xdr:rowOff>66677</xdr:rowOff>
    </xdr:from>
    <xdr:to>
      <xdr:col>8</xdr:col>
      <xdr:colOff>0</xdr:colOff>
      <xdr:row>53</xdr:row>
      <xdr:rowOff>0</xdr:rowOff>
    </xdr:to>
    <xdr:sp macro="" textlink="">
      <xdr:nvSpPr>
        <xdr:cNvPr id="4" name="TextBox 3"/>
        <xdr:cNvSpPr txBox="1"/>
      </xdr:nvSpPr>
      <xdr:spPr>
        <a:xfrm>
          <a:off x="38100" y="7705727"/>
          <a:ext cx="6781800" cy="1924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solidFill>
                <a:schemeClr val="dk1"/>
              </a:solidFill>
              <a:effectLst/>
              <a:latin typeface="+mn-lt"/>
              <a:ea typeface="+mn-ea"/>
              <a:cs typeface="+mn-cs"/>
            </a:rPr>
            <a:t>Massachusetts Registry of Vital Records and Statistics,</a:t>
          </a:r>
          <a:r>
            <a:rPr lang="en-US" sz="900" baseline="0">
              <a:solidFill>
                <a:schemeClr val="dk1"/>
              </a:solidFill>
              <a:effectLst/>
              <a:latin typeface="+mn-lt"/>
              <a:ea typeface="+mn-ea"/>
              <a:cs typeface="+mn-cs"/>
            </a:rPr>
            <a:t> Massachusetts Department of Public Health, 2014</a:t>
          </a:r>
          <a:endParaRPr lang="en-US" sz="900">
            <a:solidFill>
              <a:schemeClr val="dk1"/>
            </a:solidFill>
            <a:effectLst/>
            <a:latin typeface="+mn-lt"/>
            <a:ea typeface="+mn-ea"/>
            <a:cs typeface="+mn-cs"/>
          </a:endParaRPr>
        </a:p>
        <a:p>
          <a:endParaRPr lang="en-US" sz="300">
            <a:solidFill>
              <a:schemeClr val="dk1"/>
            </a:solidFill>
            <a:effectLst/>
            <a:latin typeface="+mn-lt"/>
            <a:ea typeface="+mn-ea"/>
            <a:cs typeface="+mn-cs"/>
          </a:endParaRPr>
        </a:p>
        <a:p>
          <a:pPr rtl="0"/>
          <a:r>
            <a:rPr lang="en-US" sz="800" b="0">
              <a:solidFill>
                <a:sysClr val="windowText" lastClr="000000"/>
              </a:solidFill>
              <a:effectLst/>
              <a:latin typeface="+mn-lt"/>
              <a:ea typeface="+mn-ea"/>
              <a:cs typeface="+mn-cs"/>
            </a:rPr>
            <a:t>Injury case definition: </a:t>
          </a:r>
          <a:r>
            <a:rPr lang="en-US" sz="800" b="0" i="0" baseline="0">
              <a:solidFill>
                <a:sysClr val="windowText" lastClr="000000"/>
              </a:solidFill>
              <a:effectLst/>
              <a:latin typeface="+mn-lt"/>
              <a:ea typeface="+mn-ea"/>
              <a:cs typeface="+mn-cs"/>
            </a:rPr>
            <a:t>An injury-related fatality is defined as any death with an ICD-10 code of U01-U03 or V01-Y89 in the underlying cause field. </a:t>
          </a:r>
          <a:r>
            <a:rPr lang="en-US" sz="800" b="0">
              <a:solidFill>
                <a:sysClr val="windowText" lastClr="000000"/>
              </a:solidFill>
              <a:effectLst/>
              <a:latin typeface="+mn-lt"/>
              <a:ea typeface="+mn-ea"/>
              <a:cs typeface="+mn-cs"/>
            </a:rPr>
            <a:t>Injury mechanism/intent categories are based on the CDC </a:t>
          </a:r>
          <a:r>
            <a:rPr lang="en-US" sz="800" b="0" i="1">
              <a:solidFill>
                <a:sysClr val="windowText" lastClr="000000"/>
              </a:solidFill>
              <a:effectLst/>
              <a:latin typeface="+mn-lt"/>
              <a:ea typeface="+mn-ea"/>
              <a:cs typeface="+mn-cs"/>
            </a:rPr>
            <a:t>Recommended framework of E-code groupings for presenting injury mortality and morbidity data</a:t>
          </a:r>
          <a:r>
            <a:rPr lang="en-US" sz="800" b="0">
              <a:solidFill>
                <a:sysClr val="windowText" lastClr="000000"/>
              </a:solidFill>
              <a:effectLst/>
              <a:latin typeface="+mn-lt"/>
              <a:ea typeface="+mn-ea"/>
              <a:cs typeface="+mn-cs"/>
            </a:rPr>
            <a:t>. </a:t>
          </a:r>
          <a:r>
            <a:rPr lang="en-US" sz="800" b="0" i="0" baseline="0">
              <a:solidFill>
                <a:schemeClr val="dk1"/>
              </a:solidFill>
              <a:effectLst/>
              <a:latin typeface="+mn-lt"/>
              <a:ea typeface="+mn-ea"/>
              <a:cs typeface="+mn-cs"/>
            </a:rPr>
            <a:t>This framework does not provide for intentionality for certain cause categories as indicated by gray shading.</a:t>
          </a:r>
        </a:p>
        <a:p>
          <a:pPr rtl="0"/>
          <a:endParaRPr lang="en-US" sz="3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1) Includes MA residents who</a:t>
          </a:r>
          <a:r>
            <a:rPr lang="en-US" sz="800" b="0" baseline="0">
              <a:solidFill>
                <a:schemeClr val="dk1"/>
              </a:solidFill>
              <a:effectLst/>
              <a:latin typeface="+mn-lt"/>
              <a:ea typeface="+mn-ea"/>
              <a:cs typeface="+mn-cs"/>
            </a:rPr>
            <a:t> died in or out of state</a:t>
          </a:r>
          <a:r>
            <a:rPr lang="en-US" sz="800" b="0">
              <a:solidFill>
                <a:schemeClr val="dk1"/>
              </a:solidFill>
              <a:effectLst/>
              <a:latin typeface="+mn-lt"/>
              <a:ea typeface="+mn-ea"/>
              <a:cs typeface="+mn-cs"/>
            </a:rPr>
            <a:t>.</a:t>
          </a:r>
          <a:endParaRPr lang="en-US" sz="8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2) Includes injuries resulting from police actions, terrorism and war. </a:t>
          </a:r>
        </a:p>
        <a:p>
          <a:pPr marL="0" marR="0" indent="0" defTabSz="914400" rtl="0" eaLnBrk="1" fontAlgn="auto" latinLnBrk="0" hangingPunct="1">
            <a:lnSpc>
              <a:spcPct val="100000"/>
            </a:lnSpc>
            <a:spcBef>
              <a:spcPts val="0"/>
            </a:spcBef>
            <a:spcAft>
              <a:spcPts val="0"/>
            </a:spcAft>
            <a:buClrTx/>
            <a:buSzTx/>
            <a:buFontTx/>
            <a:buNone/>
            <a:tabLst/>
            <a:defRPr/>
          </a:pPr>
          <a:r>
            <a:rPr lang="en-US" sz="800" b="0">
              <a:solidFill>
                <a:schemeClr val="dk1"/>
              </a:solidFill>
              <a:effectLst/>
              <a:latin typeface="+mn-lt"/>
              <a:ea typeface="+mn-ea"/>
              <a:cs typeface="+mn-cs"/>
            </a:rPr>
            <a:t>3) Crude rates per 100,000 MA residents; based on the 2015 postcensal estimate for the 2014 MA population aged</a:t>
          </a:r>
          <a:r>
            <a:rPr lang="en-US" sz="800" b="0" baseline="0">
              <a:solidFill>
                <a:schemeClr val="dk1"/>
              </a:solidFill>
              <a:effectLst/>
              <a:latin typeface="+mn-lt"/>
              <a:ea typeface="+mn-ea"/>
              <a:cs typeface="+mn-cs"/>
            </a:rPr>
            <a:t> 0-17 years </a:t>
          </a:r>
          <a:r>
            <a:rPr lang="en-US" sz="800" b="0">
              <a:solidFill>
                <a:schemeClr val="dk1"/>
              </a:solidFill>
              <a:effectLst/>
              <a:latin typeface="+mn-lt"/>
              <a:ea typeface="+mn-ea"/>
              <a:cs typeface="+mn-cs"/>
            </a:rPr>
            <a:t>of 1,391,634 (U.S. Census Bureau). </a:t>
          </a:r>
          <a:r>
            <a:rPr lang="en-US" sz="800" b="0" i="0" baseline="0">
              <a:solidFill>
                <a:schemeClr val="dk1"/>
              </a:solidFill>
              <a:effectLst/>
              <a:latin typeface="+mn-lt"/>
              <a:ea typeface="+mn-ea"/>
              <a:cs typeface="+mn-cs"/>
            </a:rPr>
            <a:t>Rates provided here are not age-adjusted and may differ slightly from other department publications. Rates are not calculated on counts of less than five. Rates that are based on counts less than twenty may be unstable. </a:t>
          </a:r>
          <a:endParaRPr lang="en-US" sz="8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00" b="0" baseline="0">
              <a:solidFill>
                <a:schemeClr val="dk1"/>
              </a:solidFill>
              <a:effectLst/>
              <a:latin typeface="+mn-lt"/>
              <a:ea typeface="+mn-ea"/>
              <a:cs typeface="+mn-cs"/>
            </a:rPr>
            <a:t>4) Total may not sum to 100% due to rounding.</a:t>
          </a:r>
          <a:endParaRPr lang="en-US" sz="800"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800" b="0">
              <a:effectLst/>
            </a:rPr>
            <a:t>5) </a:t>
          </a:r>
          <a:r>
            <a:rPr lang="en-US" sz="800" b="0" baseline="0">
              <a:solidFill>
                <a:schemeClr val="dk1"/>
              </a:solidFill>
              <a:effectLst/>
              <a:latin typeface="+mn-lt"/>
              <a:ea typeface="+mn-ea"/>
              <a:cs typeface="+mn-cs"/>
            </a:rPr>
            <a:t>Includes a</a:t>
          </a:r>
          <a:r>
            <a:rPr lang="en-US" sz="800" b="0">
              <a:solidFill>
                <a:schemeClr val="dk1"/>
              </a:solidFill>
              <a:effectLst/>
              <a:latin typeface="+mn-lt"/>
              <a:ea typeface="+mn-ea"/>
              <a:cs typeface="+mn-cs"/>
            </a:rPr>
            <a:t>sphxiation </a:t>
          </a:r>
          <a:r>
            <a:rPr lang="en-US" sz="800" b="0" baseline="0">
              <a:solidFill>
                <a:schemeClr val="dk1"/>
              </a:solidFill>
              <a:effectLst/>
              <a:latin typeface="+mn-lt"/>
              <a:ea typeface="+mn-ea"/>
              <a:cs typeface="+mn-cs"/>
            </a:rPr>
            <a:t>and hanging.</a:t>
          </a:r>
          <a:endParaRPr lang="en-US" sz="800" b="0">
            <a:effectLst/>
          </a:endParaRPr>
        </a:p>
        <a:p>
          <a:r>
            <a:rPr lang="en-US" sz="800" b="0">
              <a:solidFill>
                <a:schemeClr val="dk1"/>
              </a:solidFill>
              <a:effectLst/>
              <a:latin typeface="+mn-lt"/>
              <a:ea typeface="+mn-ea"/>
              <a:cs typeface="+mn-cs"/>
            </a:rPr>
            <a:t>6)</a:t>
          </a:r>
          <a:r>
            <a:rPr lang="en-US" sz="800" b="0" baseline="0">
              <a:solidFill>
                <a:schemeClr val="dk1"/>
              </a:solidFill>
              <a:effectLst/>
              <a:latin typeface="+mn-lt"/>
              <a:ea typeface="+mn-ea"/>
              <a:cs typeface="+mn-cs"/>
            </a:rPr>
            <a:t> Transport includes several subcategories (shown in italics). These are not included in the overall totals.</a:t>
          </a:r>
        </a:p>
        <a:p>
          <a:r>
            <a:rPr lang="en-US" sz="800" b="0">
              <a:solidFill>
                <a:schemeClr val="dk1"/>
              </a:solidFill>
              <a:effectLst/>
              <a:latin typeface="+mn-lt"/>
              <a:ea typeface="+mn-ea"/>
              <a:cs typeface="+mn-cs"/>
            </a:rPr>
            <a:t>7) Includes motor vehicle drivers and passengers.</a:t>
          </a:r>
        </a:p>
        <a:p>
          <a:endParaRPr lang="en-US" sz="1100"/>
        </a:p>
      </xdr:txBody>
    </xdr:sp>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topLeftCell="A10" zoomScaleNormal="100" workbookViewId="0">
      <selection activeCell="A24" sqref="A24"/>
    </sheetView>
  </sheetViews>
  <sheetFormatPr defaultRowHeight="12.75" x14ac:dyDescent="0.2"/>
  <cols>
    <col min="1" max="1" width="29" customWidth="1"/>
    <col min="2" max="2" width="10.7109375" customWidth="1"/>
    <col min="3" max="3" width="10.5703125" customWidth="1"/>
    <col min="4" max="4" width="10.28515625" customWidth="1"/>
    <col min="5" max="5" width="10.85546875" customWidth="1"/>
    <col min="6" max="6" width="11.7109375" customWidth="1"/>
    <col min="7" max="7" width="8.85546875" customWidth="1"/>
    <col min="8" max="8" width="10.28515625" customWidth="1"/>
    <col min="9" max="9" width="1" customWidth="1"/>
    <col min="10" max="10" width="1.140625" customWidth="1"/>
    <col min="11" max="11" width="4.42578125" customWidth="1"/>
    <col min="13" max="13" width="18.42578125" bestFit="1" customWidth="1"/>
  </cols>
  <sheetData>
    <row r="1" spans="1:11" ht="43.5" customHeight="1" thickBot="1" x14ac:dyDescent="0.25">
      <c r="A1" s="55" t="s">
        <v>29</v>
      </c>
      <c r="B1" s="55"/>
      <c r="C1" s="55"/>
      <c r="D1" s="55"/>
      <c r="E1" s="55"/>
      <c r="F1" s="55"/>
      <c r="G1" s="54">
        <v>2014</v>
      </c>
      <c r="H1" s="54"/>
    </row>
    <row r="2" spans="1:11" s="1" customFormat="1" ht="12" customHeight="1" thickTop="1" thickBot="1" x14ac:dyDescent="0.25">
      <c r="A2" s="62"/>
      <c r="B2" s="62"/>
      <c r="C2" s="62"/>
      <c r="D2" s="62"/>
      <c r="E2" s="62"/>
      <c r="F2" s="62"/>
      <c r="G2" s="62"/>
      <c r="H2" s="62"/>
    </row>
    <row r="3" spans="1:11" s="1" customFormat="1" ht="12" customHeight="1" thickTop="1" thickBot="1" x14ac:dyDescent="0.25">
      <c r="A3" s="2"/>
      <c r="B3" s="2"/>
      <c r="C3" s="2"/>
      <c r="D3" s="2"/>
      <c r="E3" s="2"/>
      <c r="F3" s="2"/>
      <c r="G3" s="2"/>
      <c r="H3" s="2"/>
    </row>
    <row r="4" spans="1:11" s="1" customFormat="1" ht="12" customHeight="1" thickTop="1" thickBot="1" x14ac:dyDescent="0.25">
      <c r="A4" s="2"/>
      <c r="B4" s="2"/>
      <c r="C4" s="2"/>
      <c r="D4" s="2"/>
      <c r="E4" s="2"/>
      <c r="F4" s="2"/>
      <c r="G4" s="2"/>
      <c r="H4" s="2"/>
    </row>
    <row r="5" spans="1:11" s="1" customFormat="1" ht="12" customHeight="1" thickTop="1" thickBot="1" x14ac:dyDescent="0.25">
      <c r="A5" s="62"/>
      <c r="B5" s="62"/>
      <c r="C5" s="62"/>
      <c r="D5" s="62"/>
      <c r="E5" s="62"/>
      <c r="F5" s="62"/>
      <c r="G5" s="62"/>
      <c r="H5" s="62"/>
    </row>
    <row r="6" spans="1:11" s="1" customFormat="1" ht="24" customHeight="1" thickTop="1" x14ac:dyDescent="0.2">
      <c r="A6" s="63"/>
      <c r="B6" s="63"/>
      <c r="C6" s="63"/>
      <c r="D6" s="63"/>
      <c r="E6" s="63"/>
      <c r="F6" s="63"/>
      <c r="G6" s="63"/>
      <c r="H6" s="63"/>
    </row>
    <row r="7" spans="1:11" ht="15" customHeight="1" x14ac:dyDescent="0.2">
      <c r="A7" s="43" t="s">
        <v>22</v>
      </c>
      <c r="B7" s="44" t="s">
        <v>0</v>
      </c>
      <c r="C7" s="45"/>
      <c r="D7" s="45"/>
      <c r="E7" s="45"/>
      <c r="F7" s="46"/>
      <c r="G7" s="56" t="s">
        <v>1</v>
      </c>
      <c r="H7" s="57"/>
    </row>
    <row r="8" spans="1:11" ht="14.1" customHeight="1" x14ac:dyDescent="0.2">
      <c r="A8" s="43"/>
      <c r="B8" s="64" t="s">
        <v>39</v>
      </c>
      <c r="C8" s="64" t="s">
        <v>27</v>
      </c>
      <c r="D8" s="67" t="s">
        <v>28</v>
      </c>
      <c r="E8" s="64" t="s">
        <v>40</v>
      </c>
      <c r="F8" s="70" t="s">
        <v>30</v>
      </c>
      <c r="G8" s="58"/>
      <c r="H8" s="59"/>
    </row>
    <row r="9" spans="1:11" ht="14.1" customHeight="1" x14ac:dyDescent="0.2">
      <c r="A9" s="43"/>
      <c r="B9" s="65"/>
      <c r="C9" s="65"/>
      <c r="D9" s="68"/>
      <c r="E9" s="65"/>
      <c r="F9" s="71"/>
      <c r="G9" s="58"/>
      <c r="H9" s="59"/>
    </row>
    <row r="10" spans="1:11" ht="14.1" customHeight="1" x14ac:dyDescent="0.2">
      <c r="A10" s="43"/>
      <c r="B10" s="66"/>
      <c r="C10" s="66"/>
      <c r="D10" s="69"/>
      <c r="E10" s="66"/>
      <c r="F10" s="72"/>
      <c r="G10" s="60"/>
      <c r="H10" s="61"/>
    </row>
    <row r="11" spans="1:11" s="4" customFormat="1" ht="17.100000000000001" customHeight="1" x14ac:dyDescent="0.25">
      <c r="A11" s="38" t="s">
        <v>2</v>
      </c>
      <c r="B11" s="39">
        <v>38</v>
      </c>
      <c r="C11" s="39">
        <v>22</v>
      </c>
      <c r="D11" s="39">
        <v>7</v>
      </c>
      <c r="E11" s="39">
        <v>1</v>
      </c>
      <c r="F11" s="40">
        <v>0</v>
      </c>
      <c r="G11" s="48">
        <v>68</v>
      </c>
      <c r="H11" s="49"/>
    </row>
    <row r="12" spans="1:11" s="4" customFormat="1" ht="17.100000000000001" customHeight="1" x14ac:dyDescent="0.25">
      <c r="A12" s="3" t="s">
        <v>3</v>
      </c>
      <c r="B12" s="5">
        <f>B11/G11</f>
        <v>0.55882352941176472</v>
      </c>
      <c r="C12" s="5">
        <f>C11/G11</f>
        <v>0.3235294117647059</v>
      </c>
      <c r="D12" s="5">
        <f>D11/G11</f>
        <v>0.10294117647058823</v>
      </c>
      <c r="E12" s="5">
        <f>E11/G11</f>
        <v>1.4705882352941176E-2</v>
      </c>
      <c r="F12" s="5">
        <v>0</v>
      </c>
      <c r="G12" s="50">
        <v>1</v>
      </c>
      <c r="H12" s="51"/>
    </row>
    <row r="13" spans="1:11" s="4" customFormat="1" ht="14.25" customHeight="1" x14ac:dyDescent="0.25">
      <c r="A13" s="3" t="s">
        <v>33</v>
      </c>
      <c r="B13" s="6">
        <v>2.7</v>
      </c>
      <c r="C13" s="6">
        <v>1.6</v>
      </c>
      <c r="D13" s="6">
        <v>0.5</v>
      </c>
      <c r="E13" s="6" t="s">
        <v>38</v>
      </c>
      <c r="F13" s="6">
        <v>0</v>
      </c>
      <c r="G13" s="52">
        <v>4.9000000000000004</v>
      </c>
      <c r="H13" s="53"/>
    </row>
    <row r="14" spans="1:11" s="4" customFormat="1" ht="9.75" customHeight="1" x14ac:dyDescent="0.25">
      <c r="A14" s="7"/>
      <c r="B14" s="8"/>
      <c r="C14" s="8"/>
      <c r="D14" s="8"/>
      <c r="E14" s="8"/>
      <c r="F14" s="8"/>
      <c r="G14" s="8"/>
      <c r="H14" s="9"/>
    </row>
    <row r="15" spans="1:11" s="4" customFormat="1" ht="15" customHeight="1" x14ac:dyDescent="0.25">
      <c r="A15" s="43" t="s">
        <v>4</v>
      </c>
      <c r="B15" s="44" t="s">
        <v>0</v>
      </c>
      <c r="C15" s="45"/>
      <c r="D15" s="45"/>
      <c r="E15" s="45"/>
      <c r="F15" s="46"/>
      <c r="G15" s="47" t="s">
        <v>26</v>
      </c>
      <c r="H15" s="47" t="s">
        <v>34</v>
      </c>
    </row>
    <row r="16" spans="1:11" s="4" customFormat="1" ht="34.5" customHeight="1" x14ac:dyDescent="0.25">
      <c r="A16" s="43"/>
      <c r="B16" s="11" t="s">
        <v>39</v>
      </c>
      <c r="C16" s="11" t="s">
        <v>27</v>
      </c>
      <c r="D16" s="11" t="s">
        <v>28</v>
      </c>
      <c r="E16" s="11" t="s">
        <v>40</v>
      </c>
      <c r="F16" s="11" t="s">
        <v>30</v>
      </c>
      <c r="G16" s="47"/>
      <c r="H16" s="47"/>
      <c r="K16" s="12"/>
    </row>
    <row r="17" spans="1:13" s="4" customFormat="1" ht="14.1" customHeight="1" x14ac:dyDescent="0.25">
      <c r="A17" s="13" t="s">
        <v>5</v>
      </c>
      <c r="B17" s="14">
        <v>0</v>
      </c>
      <c r="C17" s="14">
        <v>0</v>
      </c>
      <c r="D17" s="15">
        <v>0</v>
      </c>
      <c r="E17" s="15">
        <v>0</v>
      </c>
      <c r="F17" s="15">
        <v>0</v>
      </c>
      <c r="G17" s="16">
        <f>SUM(B17:F17)</f>
        <v>0</v>
      </c>
      <c r="H17" s="41">
        <f>G17/68</f>
        <v>0</v>
      </c>
      <c r="I17" s="10"/>
      <c r="J17" s="10"/>
      <c r="M17" s="29"/>
    </row>
    <row r="18" spans="1:13" s="4" customFormat="1" ht="14.1" customHeight="1" x14ac:dyDescent="0.25">
      <c r="A18" s="17" t="s">
        <v>6</v>
      </c>
      <c r="B18" s="14">
        <v>1</v>
      </c>
      <c r="C18" s="15">
        <v>0</v>
      </c>
      <c r="D18" s="15">
        <v>0</v>
      </c>
      <c r="E18" s="15">
        <v>0</v>
      </c>
      <c r="F18" s="15">
        <v>0</v>
      </c>
      <c r="G18" s="16">
        <f t="shared" ref="G18:G40" si="0">SUM(B18:F18)</f>
        <v>1</v>
      </c>
      <c r="H18" s="41">
        <f t="shared" ref="H18:H40" si="1">G18/68</f>
        <v>1.4705882352941176E-2</v>
      </c>
      <c r="I18" s="10"/>
      <c r="J18" s="10"/>
    </row>
    <row r="19" spans="1:13" s="4" customFormat="1" ht="14.1" customHeight="1" x14ac:dyDescent="0.25">
      <c r="A19" s="17" t="s">
        <v>7</v>
      </c>
      <c r="B19" s="14">
        <v>1</v>
      </c>
      <c r="C19" s="15">
        <v>0</v>
      </c>
      <c r="D19" s="15">
        <v>0</v>
      </c>
      <c r="E19" s="15">
        <v>0</v>
      </c>
      <c r="F19" s="34"/>
      <c r="G19" s="16">
        <f t="shared" si="0"/>
        <v>1</v>
      </c>
      <c r="H19" s="41">
        <f t="shared" si="1"/>
        <v>1.4705882352941176E-2</v>
      </c>
      <c r="I19" s="10"/>
      <c r="J19" s="10"/>
    </row>
    <row r="20" spans="1:13" s="4" customFormat="1" ht="14.1" customHeight="1" x14ac:dyDescent="0.25">
      <c r="A20" s="18" t="s">
        <v>8</v>
      </c>
      <c r="B20" s="14">
        <v>5</v>
      </c>
      <c r="C20" s="15">
        <v>0</v>
      </c>
      <c r="D20" s="15">
        <v>0</v>
      </c>
      <c r="E20" s="15">
        <v>0</v>
      </c>
      <c r="F20" s="34"/>
      <c r="G20" s="16">
        <f t="shared" si="0"/>
        <v>5</v>
      </c>
      <c r="H20" s="41">
        <f t="shared" si="1"/>
        <v>7.3529411764705885E-2</v>
      </c>
      <c r="I20" s="10"/>
      <c r="J20" s="10"/>
    </row>
    <row r="21" spans="1:13" s="4" customFormat="1" ht="14.1" customHeight="1" x14ac:dyDescent="0.25">
      <c r="A21" s="18" t="s">
        <v>9</v>
      </c>
      <c r="B21" s="14">
        <v>0</v>
      </c>
      <c r="C21" s="15">
        <v>2</v>
      </c>
      <c r="D21" s="15">
        <v>4</v>
      </c>
      <c r="E21" s="15">
        <v>0</v>
      </c>
      <c r="F21" s="15">
        <v>0</v>
      </c>
      <c r="G21" s="16">
        <f t="shared" si="0"/>
        <v>6</v>
      </c>
      <c r="H21" s="41">
        <f t="shared" si="1"/>
        <v>8.8235294117647065E-2</v>
      </c>
      <c r="I21" s="10"/>
      <c r="J21" s="10"/>
    </row>
    <row r="22" spans="1:13" s="4" customFormat="1" ht="14.1" customHeight="1" x14ac:dyDescent="0.25">
      <c r="A22" s="18" t="s">
        <v>10</v>
      </c>
      <c r="B22" s="14">
        <v>0</v>
      </c>
      <c r="C22" s="35"/>
      <c r="D22" s="35"/>
      <c r="E22" s="35"/>
      <c r="F22" s="35"/>
      <c r="G22" s="16">
        <f t="shared" si="0"/>
        <v>0</v>
      </c>
      <c r="H22" s="41">
        <f t="shared" si="1"/>
        <v>0</v>
      </c>
      <c r="I22" s="10"/>
      <c r="J22" s="10"/>
    </row>
    <row r="23" spans="1:13" s="4" customFormat="1" ht="14.1" customHeight="1" x14ac:dyDescent="0.25">
      <c r="A23" s="18" t="s">
        <v>11</v>
      </c>
      <c r="B23" s="14">
        <v>0</v>
      </c>
      <c r="C23" s="15">
        <v>0</v>
      </c>
      <c r="D23" s="34"/>
      <c r="E23" s="15">
        <v>0</v>
      </c>
      <c r="F23" s="34"/>
      <c r="G23" s="16">
        <f t="shared" si="0"/>
        <v>0</v>
      </c>
      <c r="H23" s="41">
        <f t="shared" si="1"/>
        <v>0</v>
      </c>
      <c r="I23" s="10"/>
      <c r="J23" s="10"/>
    </row>
    <row r="24" spans="1:13" s="4" customFormat="1" ht="14.1" customHeight="1" x14ac:dyDescent="0.25">
      <c r="A24" s="18" t="s">
        <v>25</v>
      </c>
      <c r="B24" s="14">
        <v>3</v>
      </c>
      <c r="C24" s="15">
        <v>1</v>
      </c>
      <c r="D24" s="15">
        <v>0</v>
      </c>
      <c r="E24" s="15">
        <v>0</v>
      </c>
      <c r="F24" s="15">
        <v>0</v>
      </c>
      <c r="G24" s="16">
        <f t="shared" si="0"/>
        <v>4</v>
      </c>
      <c r="H24" s="41">
        <f t="shared" si="1"/>
        <v>5.8823529411764705E-2</v>
      </c>
      <c r="I24" s="10"/>
      <c r="J24" s="10"/>
    </row>
    <row r="25" spans="1:13" s="4" customFormat="1" ht="14.1" customHeight="1" x14ac:dyDescent="0.25">
      <c r="A25" s="18" t="s">
        <v>12</v>
      </c>
      <c r="B25" s="14">
        <v>2</v>
      </c>
      <c r="C25" s="37"/>
      <c r="D25" s="15">
        <v>0</v>
      </c>
      <c r="E25" s="15">
        <v>0</v>
      </c>
      <c r="F25" s="15">
        <v>0</v>
      </c>
      <c r="G25" s="16">
        <f t="shared" si="0"/>
        <v>2</v>
      </c>
      <c r="H25" s="41">
        <f t="shared" si="1"/>
        <v>2.9411764705882353E-2</v>
      </c>
      <c r="I25" s="10"/>
      <c r="J25" s="10"/>
    </row>
    <row r="26" spans="1:13" s="4" customFormat="1" ht="15.75" customHeight="1" x14ac:dyDescent="0.25">
      <c r="A26" s="30" t="s">
        <v>35</v>
      </c>
      <c r="B26" s="14">
        <v>9</v>
      </c>
      <c r="C26" s="15">
        <v>18</v>
      </c>
      <c r="D26" s="15">
        <v>1</v>
      </c>
      <c r="E26" s="15">
        <v>0</v>
      </c>
      <c r="F26" s="15">
        <v>0</v>
      </c>
      <c r="G26" s="16">
        <f t="shared" si="0"/>
        <v>28</v>
      </c>
      <c r="H26" s="41">
        <f t="shared" si="1"/>
        <v>0.41176470588235292</v>
      </c>
      <c r="I26" s="10"/>
      <c r="J26" s="10"/>
    </row>
    <row r="27" spans="1:13" s="4" customFormat="1" ht="15" customHeight="1" x14ac:dyDescent="0.25">
      <c r="A27" s="30" t="s">
        <v>36</v>
      </c>
      <c r="B27" s="14">
        <v>16</v>
      </c>
      <c r="C27" s="15">
        <v>0</v>
      </c>
      <c r="D27" s="15">
        <v>0</v>
      </c>
      <c r="E27" s="15">
        <v>0</v>
      </c>
      <c r="F27" s="37"/>
      <c r="G27" s="16">
        <f t="shared" si="0"/>
        <v>16</v>
      </c>
      <c r="H27" s="41">
        <f t="shared" si="1"/>
        <v>0.23529411764705882</v>
      </c>
      <c r="I27" s="10"/>
      <c r="J27" s="10"/>
    </row>
    <row r="28" spans="1:13" s="4" customFormat="1" ht="14.1" customHeight="1" x14ac:dyDescent="0.25">
      <c r="A28" s="19" t="s">
        <v>13</v>
      </c>
      <c r="B28" s="20">
        <v>13</v>
      </c>
      <c r="C28" s="37"/>
      <c r="D28" s="37"/>
      <c r="E28" s="37"/>
      <c r="F28" s="37"/>
      <c r="G28" s="74">
        <f t="shared" si="0"/>
        <v>13</v>
      </c>
      <c r="H28" s="41">
        <f t="shared" si="1"/>
        <v>0.19117647058823528</v>
      </c>
      <c r="I28" s="10"/>
      <c r="J28" s="10"/>
    </row>
    <row r="29" spans="1:13" s="4" customFormat="1" ht="13.5" customHeight="1" x14ac:dyDescent="0.25">
      <c r="A29" s="33" t="s">
        <v>37</v>
      </c>
      <c r="B29" s="20">
        <v>2</v>
      </c>
      <c r="C29" s="36"/>
      <c r="D29" s="36"/>
      <c r="E29" s="36"/>
      <c r="F29" s="36"/>
      <c r="G29" s="74">
        <f t="shared" si="0"/>
        <v>2</v>
      </c>
      <c r="H29" s="41">
        <f t="shared" si="1"/>
        <v>2.9411764705882353E-2</v>
      </c>
      <c r="I29" s="10"/>
      <c r="J29" s="10"/>
    </row>
    <row r="30" spans="1:13" s="4" customFormat="1" ht="14.1" customHeight="1" x14ac:dyDescent="0.25">
      <c r="A30" s="21" t="s">
        <v>14</v>
      </c>
      <c r="B30" s="20">
        <v>1</v>
      </c>
      <c r="C30" s="36"/>
      <c r="D30" s="36"/>
      <c r="E30" s="36"/>
      <c r="F30" s="36"/>
      <c r="G30" s="74">
        <f t="shared" si="0"/>
        <v>1</v>
      </c>
      <c r="H30" s="41">
        <f t="shared" si="1"/>
        <v>1.4705882352941176E-2</v>
      </c>
      <c r="I30" s="10"/>
      <c r="J30" s="10"/>
    </row>
    <row r="31" spans="1:13" s="4" customFormat="1" ht="14.1" customHeight="1" x14ac:dyDescent="0.25">
      <c r="A31" s="21" t="s">
        <v>15</v>
      </c>
      <c r="B31" s="20">
        <v>0</v>
      </c>
      <c r="C31" s="36"/>
      <c r="D31" s="36"/>
      <c r="E31" s="36"/>
      <c r="F31" s="36"/>
      <c r="G31" s="74">
        <f t="shared" si="0"/>
        <v>0</v>
      </c>
      <c r="H31" s="41">
        <f t="shared" si="1"/>
        <v>0</v>
      </c>
      <c r="I31" s="10"/>
      <c r="J31" s="10"/>
    </row>
    <row r="32" spans="1:13" s="4" customFormat="1" ht="14.1" customHeight="1" x14ac:dyDescent="0.25">
      <c r="A32" s="21" t="s">
        <v>16</v>
      </c>
      <c r="B32" s="20">
        <v>3</v>
      </c>
      <c r="C32" s="36"/>
      <c r="D32" s="36"/>
      <c r="E32" s="36"/>
      <c r="F32" s="36"/>
      <c r="G32" s="74">
        <f t="shared" si="0"/>
        <v>3</v>
      </c>
      <c r="H32" s="41">
        <f t="shared" si="1"/>
        <v>4.4117647058823532E-2</v>
      </c>
      <c r="I32" s="10"/>
      <c r="J32" s="10"/>
    </row>
    <row r="33" spans="1:10" s="4" customFormat="1" ht="14.1" customHeight="1" x14ac:dyDescent="0.25">
      <c r="A33" s="21" t="s">
        <v>31</v>
      </c>
      <c r="B33" s="20">
        <v>7</v>
      </c>
      <c r="C33" s="36"/>
      <c r="D33" s="36"/>
      <c r="E33" s="36"/>
      <c r="F33" s="36"/>
      <c r="G33" s="74">
        <f t="shared" si="0"/>
        <v>7</v>
      </c>
      <c r="H33" s="41">
        <f t="shared" si="1"/>
        <v>0.10294117647058823</v>
      </c>
      <c r="I33" s="10"/>
      <c r="J33" s="10"/>
    </row>
    <row r="34" spans="1:10" s="4" customFormat="1" ht="14.1" customHeight="1" x14ac:dyDescent="0.25">
      <c r="A34" s="19" t="s">
        <v>23</v>
      </c>
      <c r="B34" s="20">
        <v>0</v>
      </c>
      <c r="C34" s="36"/>
      <c r="D34" s="36"/>
      <c r="E34" s="36"/>
      <c r="F34" s="36"/>
      <c r="G34" s="74">
        <f t="shared" si="0"/>
        <v>0</v>
      </c>
      <c r="H34" s="41">
        <f t="shared" si="1"/>
        <v>0</v>
      </c>
      <c r="I34" s="10"/>
      <c r="J34" s="10"/>
    </row>
    <row r="35" spans="1:10" s="4" customFormat="1" ht="14.1" customHeight="1" x14ac:dyDescent="0.25">
      <c r="A35" s="19" t="s">
        <v>24</v>
      </c>
      <c r="B35" s="20">
        <v>3</v>
      </c>
      <c r="C35" s="36"/>
      <c r="D35" s="36"/>
      <c r="E35" s="36"/>
      <c r="F35" s="36"/>
      <c r="G35" s="74">
        <f t="shared" si="0"/>
        <v>3</v>
      </c>
      <c r="H35" s="41">
        <f t="shared" si="1"/>
        <v>4.4117647058823532E-2</v>
      </c>
      <c r="I35" s="10"/>
      <c r="J35" s="10"/>
    </row>
    <row r="36" spans="1:10" s="4" customFormat="1" ht="14.1" customHeight="1" x14ac:dyDescent="0.25">
      <c r="A36" s="19" t="s">
        <v>32</v>
      </c>
      <c r="B36" s="20">
        <v>0</v>
      </c>
      <c r="C36" s="36"/>
      <c r="D36" s="36"/>
      <c r="E36" s="36"/>
      <c r="F36" s="36"/>
      <c r="G36" s="74">
        <f t="shared" si="0"/>
        <v>0</v>
      </c>
      <c r="H36" s="41">
        <f t="shared" si="1"/>
        <v>0</v>
      </c>
      <c r="I36" s="10"/>
      <c r="J36" s="10"/>
    </row>
    <row r="37" spans="1:10" s="4" customFormat="1" ht="14.1" customHeight="1" x14ac:dyDescent="0.25">
      <c r="A37" s="19" t="s">
        <v>17</v>
      </c>
      <c r="B37" s="20">
        <v>0</v>
      </c>
      <c r="C37" s="34"/>
      <c r="D37" s="36"/>
      <c r="E37" s="34"/>
      <c r="F37" s="36"/>
      <c r="G37" s="74">
        <f t="shared" si="0"/>
        <v>0</v>
      </c>
      <c r="H37" s="41">
        <f t="shared" si="1"/>
        <v>0</v>
      </c>
      <c r="I37" s="10"/>
      <c r="J37" s="10"/>
    </row>
    <row r="38" spans="1:10" s="4" customFormat="1" ht="14.1" customHeight="1" x14ac:dyDescent="0.25">
      <c r="A38" s="18" t="s">
        <v>18</v>
      </c>
      <c r="B38" s="14">
        <v>0</v>
      </c>
      <c r="C38" s="15">
        <v>1</v>
      </c>
      <c r="D38" s="15">
        <v>0</v>
      </c>
      <c r="E38" s="15">
        <v>0</v>
      </c>
      <c r="F38" s="15">
        <v>0</v>
      </c>
      <c r="G38" s="16">
        <f t="shared" si="0"/>
        <v>1</v>
      </c>
      <c r="H38" s="41">
        <f t="shared" si="1"/>
        <v>1.4705882352941176E-2</v>
      </c>
      <c r="I38" s="10"/>
      <c r="J38" s="10"/>
    </row>
    <row r="39" spans="1:10" s="4" customFormat="1" ht="14.1" customHeight="1" x14ac:dyDescent="0.25">
      <c r="A39" s="18" t="s">
        <v>19</v>
      </c>
      <c r="B39" s="14">
        <v>0</v>
      </c>
      <c r="C39" s="15">
        <v>0</v>
      </c>
      <c r="D39" s="15">
        <v>0</v>
      </c>
      <c r="E39" s="15">
        <v>0</v>
      </c>
      <c r="F39" s="15">
        <v>0</v>
      </c>
      <c r="G39" s="16">
        <f t="shared" si="0"/>
        <v>0</v>
      </c>
      <c r="H39" s="41">
        <f t="shared" si="1"/>
        <v>0</v>
      </c>
      <c r="I39" s="10"/>
      <c r="J39" s="10"/>
    </row>
    <row r="40" spans="1:10" s="4" customFormat="1" ht="13.5" customHeight="1" x14ac:dyDescent="0.25">
      <c r="A40" s="22" t="s">
        <v>20</v>
      </c>
      <c r="B40" s="23">
        <v>1</v>
      </c>
      <c r="C40" s="23">
        <v>0</v>
      </c>
      <c r="D40" s="23">
        <v>2</v>
      </c>
      <c r="E40" s="31">
        <v>1</v>
      </c>
      <c r="F40" s="31">
        <v>0</v>
      </c>
      <c r="G40" s="42">
        <f t="shared" si="0"/>
        <v>4</v>
      </c>
      <c r="H40" s="73">
        <f t="shared" si="1"/>
        <v>5.8823529411764705E-2</v>
      </c>
      <c r="I40" s="10"/>
      <c r="J40" s="10"/>
    </row>
    <row r="41" spans="1:10" ht="7.5" customHeight="1" x14ac:dyDescent="0.2">
      <c r="A41" s="24"/>
      <c r="F41" s="25"/>
    </row>
    <row r="43" spans="1:10" ht="12" customHeight="1" x14ac:dyDescent="0.2"/>
    <row r="44" spans="1:10" ht="12" customHeight="1" x14ac:dyDescent="0.2"/>
    <row r="45" spans="1:10" ht="12" customHeight="1" x14ac:dyDescent="0.2"/>
    <row r="46" spans="1:10" ht="12" customHeight="1" x14ac:dyDescent="0.2"/>
    <row r="47" spans="1:10" ht="12" customHeight="1" x14ac:dyDescent="0.2"/>
    <row r="48" spans="1:10" ht="12" customHeight="1" x14ac:dyDescent="0.2"/>
    <row r="49" spans="1:8" ht="12" customHeight="1" x14ac:dyDescent="0.2"/>
    <row r="50" spans="1:8" ht="12" customHeight="1" x14ac:dyDescent="0.2"/>
    <row r="51" spans="1:8" ht="12" customHeight="1" x14ac:dyDescent="0.2"/>
    <row r="52" spans="1:8" ht="12" customHeight="1" x14ac:dyDescent="0.2"/>
    <row r="53" spans="1:8" ht="13.5" customHeight="1" x14ac:dyDescent="0.2"/>
    <row r="54" spans="1:8" ht="18.75" customHeight="1" x14ac:dyDescent="0.2">
      <c r="A54" s="26" t="s">
        <v>21</v>
      </c>
      <c r="B54" s="27"/>
      <c r="C54" s="27"/>
      <c r="D54" s="27"/>
      <c r="E54" s="27"/>
      <c r="F54" s="27"/>
      <c r="G54" s="27"/>
      <c r="H54" s="28"/>
    </row>
    <row r="55" spans="1:8" ht="11.1" customHeight="1" x14ac:dyDescent="0.2"/>
    <row r="56" spans="1:8" ht="11.1" customHeight="1" x14ac:dyDescent="0.2"/>
    <row r="57" spans="1:8" ht="11.1" customHeight="1" x14ac:dyDescent="0.2">
      <c r="A57" s="32"/>
    </row>
    <row r="58" spans="1:8" ht="11.1" customHeight="1" x14ac:dyDescent="0.2">
      <c r="A58" s="32"/>
    </row>
  </sheetData>
  <mergeCells count="20">
    <mergeCell ref="G1:H1"/>
    <mergeCell ref="A1:F1"/>
    <mergeCell ref="G7:H10"/>
    <mergeCell ref="A2:H2"/>
    <mergeCell ref="A5:H5"/>
    <mergeCell ref="A6:H6"/>
    <mergeCell ref="A7:A10"/>
    <mergeCell ref="B7:F7"/>
    <mergeCell ref="B8:B10"/>
    <mergeCell ref="C8:C10"/>
    <mergeCell ref="D8:D10"/>
    <mergeCell ref="E8:E10"/>
    <mergeCell ref="F8:F10"/>
    <mergeCell ref="A15:A16"/>
    <mergeCell ref="B15:F15"/>
    <mergeCell ref="G15:G16"/>
    <mergeCell ref="H15:H16"/>
    <mergeCell ref="G11:H11"/>
    <mergeCell ref="G12:H12"/>
    <mergeCell ref="G13:H13"/>
  </mergeCells>
  <printOptions horizontalCentered="1"/>
  <pageMargins left="0.3" right="0.3" top="0.25" bottom="0.25" header="0.52" footer="0.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fatalities</vt:lpstr>
    </vt:vector>
  </TitlesOfParts>
  <Company>Executive Office of Health and Human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Hume</dc:creator>
  <cp:lastModifiedBy> </cp:lastModifiedBy>
  <cp:lastPrinted>2018-03-09T15:54:22Z</cp:lastPrinted>
  <dcterms:created xsi:type="dcterms:W3CDTF">2017-12-22T19:44:37Z</dcterms:created>
  <dcterms:modified xsi:type="dcterms:W3CDTF">2018-07-02T20:24:31Z</dcterms:modified>
</cp:coreProperties>
</file>