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1925" windowHeight="9075"/>
  </bookViews>
  <sheets>
    <sheet name="Suicide 2015" sheetId="1" r:id="rId1"/>
  </sheets>
  <definedNames>
    <definedName name="_xlnm.Print_Area" localSheetId="0">'Suicide 2015'!$A$1:$O$92</definedName>
  </definedNames>
  <calcPr calcId="145621"/>
</workbook>
</file>

<file path=xl/calcChain.xml><?xml version="1.0" encoding="utf-8"?>
<calcChain xmlns="http://schemas.openxmlformats.org/spreadsheetml/2006/main">
  <c r="M63" i="1" l="1"/>
  <c r="M66" i="1"/>
  <c r="M65" i="1"/>
  <c r="M64" i="1"/>
  <c r="M62" i="1"/>
  <c r="M61" i="1"/>
  <c r="M60" i="1"/>
  <c r="M59" i="1"/>
  <c r="M58" i="1"/>
  <c r="M57" i="1"/>
  <c r="M56" i="1"/>
  <c r="M55" i="1"/>
  <c r="M54" i="1"/>
  <c r="M53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M85" i="1" l="1"/>
  <c r="I85" i="1"/>
  <c r="E85" i="1"/>
  <c r="M84" i="1"/>
  <c r="I84" i="1"/>
  <c r="E84" i="1"/>
  <c r="M83" i="1"/>
  <c r="I83" i="1"/>
  <c r="E83" i="1"/>
  <c r="M82" i="1"/>
  <c r="I82" i="1"/>
  <c r="E82" i="1"/>
  <c r="M81" i="1"/>
  <c r="I81" i="1"/>
  <c r="E81" i="1"/>
  <c r="M80" i="1"/>
  <c r="I80" i="1"/>
  <c r="E80" i="1"/>
  <c r="M79" i="1"/>
  <c r="I79" i="1"/>
  <c r="E79" i="1"/>
  <c r="M78" i="1"/>
  <c r="I78" i="1"/>
  <c r="E78" i="1"/>
  <c r="M77" i="1"/>
  <c r="I77" i="1"/>
  <c r="E77" i="1"/>
</calcChain>
</file>

<file path=xl/sharedStrings.xml><?xml version="1.0" encoding="utf-8"?>
<sst xmlns="http://schemas.openxmlformats.org/spreadsheetml/2006/main" count="157" uniqueCount="79">
  <si>
    <t>MASSACHUSETTS VIOLENT DEATH REPORTING SYSTEM</t>
  </si>
  <si>
    <t>MALE</t>
  </si>
  <si>
    <t>FEMALE</t>
  </si>
  <si>
    <t>TOTAL</t>
  </si>
  <si>
    <t>Count</t>
  </si>
  <si>
    <t>Percent</t>
  </si>
  <si>
    <t>Rate per</t>
  </si>
  <si>
    <t>AGE GROUP</t>
  </si>
  <si>
    <t>0-14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</si>
  <si>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</si>
  <si>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</si>
  <si>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</si>
  <si>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</si>
  <si>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</si>
  <si>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</si>
  <si>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</si>
  <si>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</si>
  <si>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Total</t>
  </si>
  <si>
    <t>RACE/ETHNICITY</t>
  </si>
  <si>
    <t>White, non-Hispanic</t>
  </si>
  <si>
    <t>Black, non-Hispanic</t>
  </si>
  <si>
    <t>Asian</t>
  </si>
  <si>
    <t>Hispanic</t>
  </si>
  <si>
    <t>Other/unknown race/ethnicity</t>
  </si>
  <si>
    <t>Source: Massachusetts Violent Death Reporting System, Injury Surveillance Program, Massachusetts Department of Public Health</t>
  </si>
  <si>
    <t>--</t>
  </si>
  <si>
    <t>CIRCUMSTANCES</t>
  </si>
  <si>
    <t>Current mental health problem</t>
  </si>
  <si>
    <t>Alcohol/Substance abuse problem</t>
  </si>
  <si>
    <t>Left suicide note</t>
  </si>
  <si>
    <t>History of suicide attempts</t>
  </si>
  <si>
    <t>Intimate partner problem</t>
  </si>
  <si>
    <t>Job/Financial problem</t>
  </si>
  <si>
    <t>Physical health problem</t>
  </si>
  <si>
    <t>Total Suicides</t>
  </si>
  <si>
    <t>METHOD</t>
  </si>
  <si>
    <t>Firearm</t>
  </si>
  <si>
    <t>Hanging</t>
  </si>
  <si>
    <t>Poisoning</t>
  </si>
  <si>
    <t>Sharp</t>
  </si>
  <si>
    <t>Fall</t>
  </si>
  <si>
    <t>Other method</t>
  </si>
  <si>
    <t>SUICIDE 2015</t>
  </si>
  <si>
    <t>Current treatment for mental health/substance abuse problem</t>
  </si>
  <si>
    <t xml:space="preserve"> COUNTY OF INJURY</t>
  </si>
  <si>
    <t xml:space="preserve">  Barnstable</t>
  </si>
  <si>
    <t xml:space="preserve">  Berkshire</t>
  </si>
  <si>
    <t xml:space="preserve">  Bristol</t>
  </si>
  <si>
    <t xml:space="preserve">  Dukes</t>
  </si>
  <si>
    <t xml:space="preserve">  Essex</t>
  </si>
  <si>
    <t xml:space="preserve">  Franklin</t>
  </si>
  <si>
    <t xml:space="preserve">  Hampden</t>
  </si>
  <si>
    <t xml:space="preserve">  Hampshire</t>
  </si>
  <si>
    <t xml:space="preserve">  Middlesex</t>
  </si>
  <si>
    <t xml:space="preserve">  Nantucket</t>
  </si>
  <si>
    <t xml:space="preserve">  Norfolk</t>
  </si>
  <si>
    <t xml:space="preserve">  Plymouth</t>
  </si>
  <si>
    <t xml:space="preserve">  Suffolk</t>
  </si>
  <si>
    <t xml:space="preserve">  Worcester</t>
  </si>
  <si>
    <t xml:space="preserve">  Total Known MA County</t>
  </si>
  <si>
    <t xml:space="preserve">  Out of State/Unknown</t>
  </si>
  <si>
    <t xml:space="preserve"> MARITAL STATUS (Ages 15+)</t>
  </si>
  <si>
    <t xml:space="preserve">  Married</t>
  </si>
  <si>
    <t xml:space="preserve">  Never Married</t>
  </si>
  <si>
    <t xml:space="preserve">  Widowed</t>
  </si>
  <si>
    <t xml:space="preserve">  Divorced</t>
  </si>
  <si>
    <t xml:space="preserve">  Unknown</t>
  </si>
  <si>
    <t xml:space="preserve">  Total</t>
  </si>
  <si>
    <t xml:space="preserve"> EDUCATION LEVEL (Ages 25+)</t>
  </si>
  <si>
    <t xml:space="preserve">  High School or GED</t>
  </si>
  <si>
    <t xml:space="preserve">  Some College</t>
  </si>
  <si>
    <t xml:space="preserve">  Associate Degree</t>
  </si>
  <si>
    <t xml:space="preserve">  Bachelor's Degree</t>
  </si>
  <si>
    <t xml:space="preserve">  Master's Degree</t>
  </si>
  <si>
    <t xml:space="preserve">  Doctorate/Professional Degree</t>
  </si>
  <si>
    <t xml:space="preserve">  TOTAL</t>
  </si>
  <si>
    <r>
      <t xml:space="preserve">SUICIDE 2015 </t>
    </r>
    <r>
      <rPr>
        <b/>
        <i/>
        <sz val="16"/>
        <color indexed="9"/>
        <rFont val="Book Antiqua"/>
        <family val="1"/>
      </rPr>
      <t>(continued)</t>
    </r>
  </si>
  <si>
    <t xml:space="preserve">  Less than 8th Grade</t>
  </si>
  <si>
    <t xml:space="preserve">  9-12th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</si>
</sst>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sz val="19"/>
      <name val="Californian FB"/>
      <family val="1"/>
    </font>
    <font>
      <b/>
      <sz val="14"/>
      <name val="Californian FB"/>
      <family val="1"/>
    </font>
    <font>
      <sz val="14"/>
      <name val="Californian FB"/>
      <family val="1"/>
    </font>
    <font>
      <sz val="10"/>
      <color rgb="FFFF0000"/>
      <name val="Cambria"/>
      <family val="1"/>
      <scheme val="major"/>
    </font>
    <font>
      <b/>
      <sz val="14"/>
      <name val="Book Antiqua"/>
      <family val="1"/>
    </font>
    <font>
      <sz val="10"/>
      <name val="Book Antiqua"/>
      <family val="1"/>
    </font>
    <font>
      <b/>
      <sz val="14"/>
      <color indexed="9"/>
      <name val="Book Antiqua"/>
      <family val="1"/>
    </font>
    <font>
      <b/>
      <sz val="14"/>
      <color rgb="FFFF0000"/>
      <name val="Book Antiqua"/>
      <family val="1"/>
    </font>
    <font>
      <b/>
      <sz val="10"/>
      <color rgb="FFFF0000"/>
      <name val="Book Antiqua"/>
      <family val="1"/>
    </font>
    <font>
      <b/>
      <sz val="11"/>
      <color rgb="FFFF0000"/>
      <name val="Book Antiqua"/>
      <family val="1"/>
    </font>
    <font>
      <b/>
      <sz val="18"/>
      <color indexed="9"/>
      <name val="Book Antiqua"/>
      <family val="1"/>
    </font>
    <font>
      <sz val="9"/>
      <name val="Tahoma"/>
      <family val="2"/>
    </font>
    <font>
      <sz val="9"/>
      <color rgb="FFFF0000"/>
      <name val="Tahoma"/>
      <family val="2"/>
    </font>
    <font>
      <b/>
      <sz val="9"/>
      <name val="Tahoma"/>
      <family val="2"/>
    </font>
    <font>
      <b/>
      <sz val="9"/>
      <color rgb="FFFF0000"/>
      <name val="Tahoma"/>
      <family val="2"/>
    </font>
    <font>
      <b/>
      <sz val="9"/>
      <color indexed="9"/>
      <name val="Tahoma"/>
      <family val="2"/>
    </font>
    <font>
      <sz val="8"/>
      <name val="Tahoma"/>
      <family val="2"/>
    </font>
    <font>
      <b/>
      <sz val="11"/>
      <color theme="1"/>
      <name val="Book Antiqua"/>
      <family val="1"/>
    </font>
    <font>
      <b/>
      <sz val="11"/>
      <name val="Book Antiqua"/>
      <family val="1"/>
    </font>
    <font>
      <b/>
      <sz val="11"/>
      <color indexed="9"/>
      <name val="Book Antiqua"/>
      <family val="1"/>
    </font>
    <font>
      <sz val="11"/>
      <name val="Book Antiqua"/>
      <family val="1"/>
    </font>
    <font>
      <b/>
      <sz val="10"/>
      <name val="Book Antiqua"/>
      <family val="1"/>
    </font>
    <font>
      <sz val="10"/>
      <color rgb="FFFF0000"/>
      <name val="Book Antiqua"/>
      <family val="1"/>
    </font>
    <font>
      <sz val="18"/>
      <name val="Book Antiqua"/>
      <family val="1"/>
    </font>
    <font>
      <sz val="19"/>
      <name val="Book Antiqua"/>
      <family val="1"/>
    </font>
    <font>
      <b/>
      <sz val="20"/>
      <color indexed="9"/>
      <name val="Book Antiqua"/>
      <family val="1"/>
    </font>
    <font>
      <b/>
      <sz val="16"/>
      <color indexed="9"/>
      <name val="Book Antiqua"/>
      <family val="1"/>
    </font>
    <font>
      <sz val="16"/>
      <color rgb="FFFF0000"/>
      <name val="Book Antiqua"/>
      <family val="1"/>
    </font>
    <font>
      <sz val="16"/>
      <name val="Book Antiqua"/>
      <family val="1"/>
    </font>
    <font>
      <sz val="11"/>
      <color rgb="FFFF0000"/>
      <name val="Book Antiqua"/>
      <family val="1"/>
    </font>
    <font>
      <sz val="11"/>
      <color indexed="9"/>
      <name val="Book Antiqua"/>
      <family val="1"/>
    </font>
    <font>
      <b/>
      <i/>
      <sz val="16"/>
      <color indexed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4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Border="1"/>
    <xf numFmtId="164" fontId="2" fillId="0" borderId="0" xfId="0" applyNumberFormat="1" applyFont="1"/>
    <xf numFmtId="0" fontId="5" fillId="0" borderId="0" xfId="0" applyFont="1" applyFill="1"/>
    <xf numFmtId="0" fontId="9" fillId="0" borderId="0" xfId="0" applyFont="1"/>
    <xf numFmtId="0" fontId="9" fillId="0" borderId="0" xfId="0" applyFont="1" applyFill="1"/>
    <xf numFmtId="0" fontId="2" fillId="4" borderId="8" xfId="0" applyFont="1" applyFill="1" applyBorder="1" applyAlignment="1">
      <alignment vertical="center"/>
    </xf>
    <xf numFmtId="0" fontId="0" fillId="4" borderId="15" xfId="0" applyFill="1" applyBorder="1"/>
    <xf numFmtId="0" fontId="3" fillId="4" borderId="13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164" fontId="4" fillId="4" borderId="13" xfId="0" applyNumberFormat="1" applyFont="1" applyFill="1" applyBorder="1" applyAlignment="1">
      <alignment vertical="center"/>
    </xf>
    <xf numFmtId="0" fontId="4" fillId="4" borderId="13" xfId="0" applyFont="1" applyFill="1" applyBorder="1" applyAlignment="1">
      <alignment horizontal="right" vertical="center"/>
    </xf>
    <xf numFmtId="0" fontId="4" fillId="4" borderId="0" xfId="0" applyFont="1" applyFill="1" applyBorder="1" applyAlignment="1">
      <alignment vertical="center"/>
    </xf>
    <xf numFmtId="0" fontId="6" fillId="3" borderId="18" xfId="0" applyFont="1" applyFill="1" applyBorder="1"/>
    <xf numFmtId="0" fontId="6" fillId="3" borderId="19" xfId="0" applyFont="1" applyFill="1" applyBorder="1"/>
    <xf numFmtId="0" fontId="8" fillId="4" borderId="0" xfId="0" applyFont="1" applyFill="1" applyBorder="1" applyAlignment="1">
      <alignment vertical="center"/>
    </xf>
    <xf numFmtId="0" fontId="8" fillId="4" borderId="9" xfId="0" applyFont="1" applyFill="1" applyBorder="1"/>
    <xf numFmtId="0" fontId="7" fillId="4" borderId="13" xfId="0" applyFont="1" applyFill="1" applyBorder="1" applyAlignment="1">
      <alignment horizontal="left" vertical="center"/>
    </xf>
    <xf numFmtId="164" fontId="8" fillId="4" borderId="0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0" fontId="11" fillId="0" borderId="0" xfId="0" applyFont="1"/>
    <xf numFmtId="0" fontId="12" fillId="4" borderId="12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164" fontId="10" fillId="4" borderId="14" xfId="0" applyNumberFormat="1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0" fillId="4" borderId="15" xfId="0" applyFont="1" applyFill="1" applyBorder="1"/>
    <xf numFmtId="0" fontId="10" fillId="4" borderId="0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164" fontId="10" fillId="4" borderId="3" xfId="1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0" fontId="13" fillId="4" borderId="8" xfId="0" applyFont="1" applyFill="1" applyBorder="1" applyAlignment="1">
      <alignment vertical="center"/>
    </xf>
    <xf numFmtId="0" fontId="12" fillId="4" borderId="14" xfId="0" applyFont="1" applyFill="1" applyBorder="1" applyAlignment="1">
      <alignment vertical="center"/>
    </xf>
    <xf numFmtId="164" fontId="12" fillId="4" borderId="14" xfId="1" applyNumberFormat="1" applyFont="1" applyFill="1" applyBorder="1" applyAlignment="1">
      <alignment vertical="center"/>
    </xf>
    <xf numFmtId="164" fontId="12" fillId="4" borderId="14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4" borderId="15" xfId="0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0" borderId="0" xfId="0" applyFont="1"/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3" fontId="17" fillId="0" borderId="5" xfId="0" applyNumberFormat="1" applyFont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164" fontId="17" fillId="2" borderId="6" xfId="1" applyNumberFormat="1" applyFont="1" applyFill="1" applyBorder="1" applyAlignment="1">
      <alignment vertical="center"/>
    </xf>
    <xf numFmtId="164" fontId="17" fillId="2" borderId="6" xfId="0" applyNumberFormat="1" applyFont="1" applyFill="1" applyBorder="1" applyAlignment="1">
      <alignment horizontal="right" vertical="center"/>
    </xf>
    <xf numFmtId="0" fontId="17" fillId="4" borderId="0" xfId="0" applyFont="1" applyFill="1" applyBorder="1" applyAlignment="1">
      <alignment vertical="center"/>
    </xf>
    <xf numFmtId="0" fontId="18" fillId="4" borderId="8" xfId="0" applyFont="1" applyFill="1" applyBorder="1" applyAlignment="1">
      <alignment vertical="center"/>
    </xf>
    <xf numFmtId="0" fontId="18" fillId="0" borderId="0" xfId="0" applyFont="1"/>
    <xf numFmtId="164" fontId="17" fillId="0" borderId="6" xfId="0" applyNumberFormat="1" applyFont="1" applyFill="1" applyBorder="1" applyAlignment="1">
      <alignment horizontal="right" vertical="center"/>
    </xf>
    <xf numFmtId="0" fontId="19" fillId="4" borderId="15" xfId="0" applyFont="1" applyFill="1" applyBorder="1" applyAlignment="1">
      <alignment vertical="center"/>
    </xf>
    <xf numFmtId="0" fontId="17" fillId="0" borderId="6" xfId="0" quotePrefix="1" applyFont="1" applyFill="1" applyBorder="1" applyAlignment="1">
      <alignment horizontal="right" vertical="center"/>
    </xf>
    <xf numFmtId="164" fontId="17" fillId="2" borderId="6" xfId="0" quotePrefix="1" applyNumberFormat="1" applyFont="1" applyFill="1" applyBorder="1" applyAlignment="1">
      <alignment horizontal="right" vertical="center"/>
    </xf>
    <xf numFmtId="0" fontId="19" fillId="4" borderId="0" xfId="0" applyFont="1" applyFill="1" applyBorder="1" applyAlignment="1">
      <alignment vertical="center"/>
    </xf>
    <xf numFmtId="0" fontId="20" fillId="4" borderId="8" xfId="0" applyFont="1" applyFill="1" applyBorder="1" applyAlignment="1">
      <alignment vertical="center"/>
    </xf>
    <xf numFmtId="0" fontId="21" fillId="4" borderId="15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3" fontId="18" fillId="0" borderId="0" xfId="0" applyNumberFormat="1" applyFont="1"/>
    <xf numFmtId="0" fontId="17" fillId="0" borderId="7" xfId="0" applyFont="1" applyFill="1" applyBorder="1" applyAlignment="1">
      <alignment vertical="center"/>
    </xf>
    <xf numFmtId="164" fontId="17" fillId="2" borderId="7" xfId="1" applyNumberFormat="1" applyFont="1" applyFill="1" applyBorder="1" applyAlignment="1">
      <alignment vertical="center"/>
    </xf>
    <xf numFmtId="164" fontId="17" fillId="2" borderId="7" xfId="0" applyNumberFormat="1" applyFont="1" applyFill="1" applyBorder="1" applyAlignment="1">
      <alignment horizontal="right" vertical="center"/>
    </xf>
    <xf numFmtId="0" fontId="19" fillId="0" borderId="6" xfId="0" applyFont="1" applyBorder="1" applyAlignment="1">
      <alignment vertical="center"/>
    </xf>
    <xf numFmtId="1" fontId="19" fillId="0" borderId="4" xfId="1" applyNumberFormat="1" applyFont="1" applyFill="1" applyBorder="1" applyAlignment="1">
      <alignment vertical="center"/>
    </xf>
    <xf numFmtId="164" fontId="19" fillId="0" borderId="4" xfId="1" applyNumberFormat="1" applyFont="1" applyFill="1" applyBorder="1" applyAlignment="1">
      <alignment vertical="center"/>
    </xf>
    <xf numFmtId="164" fontId="19" fillId="2" borderId="4" xfId="0" applyNumberFormat="1" applyFont="1" applyFill="1" applyBorder="1" applyAlignment="1">
      <alignment horizontal="right" vertical="center"/>
    </xf>
    <xf numFmtId="1" fontId="19" fillId="0" borderId="16" xfId="1" applyNumberFormat="1" applyFont="1" applyFill="1" applyBorder="1" applyAlignment="1">
      <alignment vertical="center"/>
    </xf>
    <xf numFmtId="164" fontId="19" fillId="0" borderId="16" xfId="1" applyNumberFormat="1" applyFont="1" applyFill="1" applyBorder="1" applyAlignment="1">
      <alignment vertical="center"/>
    </xf>
    <xf numFmtId="164" fontId="19" fillId="2" borderId="16" xfId="0" applyNumberFormat="1" applyFont="1" applyFill="1" applyBorder="1" applyAlignment="1">
      <alignment horizontal="right" vertical="center"/>
    </xf>
    <xf numFmtId="164" fontId="17" fillId="2" borderId="6" xfId="1" quotePrefix="1" applyNumberFormat="1" applyFont="1" applyFill="1" applyBorder="1" applyAlignment="1">
      <alignment horizontal="right" vertical="center"/>
    </xf>
    <xf numFmtId="0" fontId="19" fillId="4" borderId="0" xfId="0" applyFont="1" applyFill="1" applyBorder="1" applyAlignment="1">
      <alignment horizontal="center" vertical="center"/>
    </xf>
    <xf numFmtId="164" fontId="19" fillId="2" borderId="6" xfId="0" quotePrefix="1" applyNumberFormat="1" applyFont="1" applyFill="1" applyBorder="1" applyAlignment="1">
      <alignment horizontal="right" vertical="center"/>
    </xf>
    <xf numFmtId="0" fontId="19" fillId="4" borderId="6" xfId="0" applyFont="1" applyFill="1" applyBorder="1" applyAlignment="1">
      <alignment vertical="center"/>
    </xf>
    <xf numFmtId="0" fontId="20" fillId="0" borderId="0" xfId="0" applyFont="1"/>
    <xf numFmtId="3" fontId="20" fillId="0" borderId="0" xfId="0" applyNumberFormat="1" applyFont="1"/>
    <xf numFmtId="0" fontId="17" fillId="4" borderId="15" xfId="0" applyFont="1" applyFill="1" applyBorder="1"/>
    <xf numFmtId="0" fontId="17" fillId="4" borderId="16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164" fontId="17" fillId="0" borderId="4" xfId="1" applyNumberFormat="1" applyFont="1" applyFill="1" applyBorder="1" applyAlignment="1">
      <alignment vertical="center"/>
    </xf>
    <xf numFmtId="164" fontId="17" fillId="0" borderId="4" xfId="1" applyNumberFormat="1" applyFont="1" applyBorder="1" applyAlignment="1">
      <alignment vertical="center"/>
    </xf>
    <xf numFmtId="164" fontId="17" fillId="0" borderId="6" xfId="0" quotePrefix="1" applyNumberFormat="1" applyFont="1" applyBorder="1" applyAlignment="1">
      <alignment horizontal="right" vertical="center"/>
    </xf>
    <xf numFmtId="0" fontId="18" fillId="4" borderId="16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/>
    </xf>
    <xf numFmtId="164" fontId="17" fillId="0" borderId="9" xfId="0" applyNumberFormat="1" applyFont="1" applyFill="1" applyBorder="1" applyAlignment="1">
      <alignment vertical="center"/>
    </xf>
    <xf numFmtId="164" fontId="17" fillId="0" borderId="6" xfId="0" applyNumberFormat="1" applyFont="1" applyBorder="1" applyAlignment="1">
      <alignment horizontal="right" vertical="center"/>
    </xf>
    <xf numFmtId="0" fontId="17" fillId="0" borderId="2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164" fontId="17" fillId="0" borderId="7" xfId="1" applyNumberFormat="1" applyFont="1" applyFill="1" applyBorder="1" applyAlignment="1">
      <alignment vertical="center"/>
    </xf>
    <xf numFmtId="164" fontId="17" fillId="0" borderId="7" xfId="0" quotePrefix="1" applyNumberFormat="1" applyFont="1" applyFill="1" applyBorder="1" applyAlignment="1">
      <alignment horizontal="right" vertical="center"/>
    </xf>
    <xf numFmtId="164" fontId="17" fillId="0" borderId="7" xfId="0" quotePrefix="1" applyNumberFormat="1" applyFont="1" applyBorder="1" applyAlignment="1">
      <alignment horizontal="right" vertical="center"/>
    </xf>
    <xf numFmtId="164" fontId="17" fillId="0" borderId="7" xfId="1" applyNumberFormat="1" applyFont="1" applyBorder="1" applyAlignment="1">
      <alignment vertical="center"/>
    </xf>
    <xf numFmtId="0" fontId="19" fillId="4" borderId="16" xfId="0" applyFont="1" applyFill="1" applyBorder="1" applyAlignment="1">
      <alignment vertical="center"/>
    </xf>
    <xf numFmtId="164" fontId="19" fillId="0" borderId="9" xfId="0" applyNumberFormat="1" applyFont="1" applyFill="1" applyBorder="1" applyAlignment="1">
      <alignment vertical="center"/>
    </xf>
    <xf numFmtId="164" fontId="19" fillId="0" borderId="4" xfId="0" applyNumberFormat="1" applyFont="1" applyBorder="1" applyAlignment="1">
      <alignment horizontal="right" vertical="center"/>
    </xf>
    <xf numFmtId="164" fontId="19" fillId="0" borderId="4" xfId="0" quotePrefix="1" applyNumberFormat="1" applyFont="1" applyBorder="1" applyAlignment="1">
      <alignment horizontal="right" vertical="center"/>
    </xf>
    <xf numFmtId="0" fontId="20" fillId="4" borderId="16" xfId="0" applyFont="1" applyFill="1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164" fontId="17" fillId="0" borderId="4" xfId="0" applyNumberFormat="1" applyFont="1" applyBorder="1" applyAlignment="1">
      <alignment horizontal="right" vertical="center"/>
    </xf>
    <xf numFmtId="164" fontId="17" fillId="0" borderId="1" xfId="0" applyNumberFormat="1" applyFont="1" applyFill="1" applyBorder="1" applyAlignment="1">
      <alignment vertical="center"/>
    </xf>
    <xf numFmtId="164" fontId="17" fillId="0" borderId="1" xfId="0" applyNumberFormat="1" applyFont="1" applyBorder="1" applyAlignment="1">
      <alignment horizontal="right" vertical="center"/>
    </xf>
    <xf numFmtId="164" fontId="17" fillId="0" borderId="1" xfId="0" quotePrefix="1" applyNumberFormat="1" applyFont="1" applyBorder="1" applyAlignment="1">
      <alignment horizontal="right" vertical="center"/>
    </xf>
    <xf numFmtId="164" fontId="17" fillId="0" borderId="6" xfId="1" applyNumberFormat="1" applyFont="1" applyFill="1" applyBorder="1" applyAlignment="1">
      <alignment vertical="center"/>
    </xf>
    <xf numFmtId="164" fontId="17" fillId="0" borderId="7" xfId="0" applyNumberFormat="1" applyFont="1" applyFill="1" applyBorder="1" applyAlignment="1">
      <alignment horizontal="right" vertical="center"/>
    </xf>
    <xf numFmtId="0" fontId="19" fillId="0" borderId="6" xfId="0" applyFont="1" applyBorder="1" applyAlignment="1">
      <alignment horizontal="left" vertical="center"/>
    </xf>
    <xf numFmtId="164" fontId="19" fillId="0" borderId="4" xfId="0" applyNumberFormat="1" applyFont="1" applyFill="1" applyBorder="1" applyAlignment="1">
      <alignment vertical="center"/>
    </xf>
    <xf numFmtId="0" fontId="23" fillId="4" borderId="14" xfId="0" applyFont="1" applyFill="1" applyBorder="1" applyAlignment="1">
      <alignment vertical="center"/>
    </xf>
    <xf numFmtId="0" fontId="24" fillId="5" borderId="17" xfId="0" applyFont="1" applyFill="1" applyBorder="1" applyAlignment="1">
      <alignment vertical="center"/>
    </xf>
    <xf numFmtId="0" fontId="25" fillId="3" borderId="14" xfId="0" applyFont="1" applyFill="1" applyBorder="1" applyAlignment="1">
      <alignment vertical="center"/>
    </xf>
    <xf numFmtId="1" fontId="25" fillId="3" borderId="14" xfId="0" applyNumberFormat="1" applyFont="1" applyFill="1" applyBorder="1" applyAlignment="1">
      <alignment vertical="center"/>
    </xf>
    <xf numFmtId="164" fontId="25" fillId="3" borderId="14" xfId="0" applyNumberFormat="1" applyFont="1" applyFill="1" applyBorder="1" applyAlignment="1">
      <alignment vertical="center"/>
    </xf>
    <xf numFmtId="0" fontId="24" fillId="5" borderId="10" xfId="0" applyFont="1" applyFill="1" applyBorder="1" applyAlignment="1">
      <alignment vertical="center"/>
    </xf>
    <xf numFmtId="0" fontId="24" fillId="0" borderId="0" xfId="0" applyFont="1"/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4" fillId="4" borderId="12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6" fillId="0" borderId="0" xfId="0" applyFont="1"/>
    <xf numFmtId="0" fontId="28" fillId="0" borderId="0" xfId="0" applyFont="1"/>
    <xf numFmtId="0" fontId="11" fillId="4" borderId="15" xfId="0" applyFont="1" applyFill="1" applyBorder="1"/>
    <xf numFmtId="0" fontId="27" fillId="4" borderId="14" xfId="0" applyFont="1" applyFill="1" applyBorder="1" applyAlignment="1">
      <alignment vertical="center"/>
    </xf>
    <xf numFmtId="164" fontId="27" fillId="4" borderId="14" xfId="1" applyNumberFormat="1" applyFont="1" applyFill="1" applyBorder="1" applyAlignment="1">
      <alignment vertical="center"/>
    </xf>
    <xf numFmtId="164" fontId="27" fillId="4" borderId="14" xfId="0" applyNumberFormat="1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164" fontId="27" fillId="4" borderId="0" xfId="1" applyNumberFormat="1" applyFont="1" applyFill="1" applyBorder="1" applyAlignment="1">
      <alignment vertical="center"/>
    </xf>
    <xf numFmtId="164" fontId="27" fillId="4" borderId="0" xfId="0" applyNumberFormat="1" applyFont="1" applyFill="1" applyBorder="1" applyAlignment="1">
      <alignment vertical="center"/>
    </xf>
    <xf numFmtId="0" fontId="29" fillId="0" borderId="0" xfId="0" applyFont="1"/>
    <xf numFmtId="0" fontId="30" fillId="3" borderId="9" xfId="0" applyFont="1" applyFill="1" applyBorder="1"/>
    <xf numFmtId="0" fontId="33" fillId="0" borderId="0" xfId="0" applyFont="1"/>
    <xf numFmtId="0" fontId="34" fillId="0" borderId="0" xfId="0" applyFont="1"/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4" borderId="12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35" fillId="0" borderId="0" xfId="0" applyFont="1"/>
    <xf numFmtId="0" fontId="36" fillId="4" borderId="12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vertical="center"/>
    </xf>
    <xf numFmtId="0" fontId="26" fillId="4" borderId="14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164" fontId="26" fillId="4" borderId="14" xfId="0" applyNumberFormat="1" applyFont="1" applyFill="1" applyBorder="1" applyAlignment="1">
      <alignment horizontal="center" vertical="center"/>
    </xf>
    <xf numFmtId="0" fontId="36" fillId="4" borderId="14" xfId="0" applyFont="1" applyFill="1" applyBorder="1" applyAlignment="1">
      <alignment horizontal="center" vertical="center"/>
    </xf>
    <xf numFmtId="0" fontId="36" fillId="4" borderId="8" xfId="0" applyFont="1" applyFill="1" applyBorder="1" applyAlignment="1">
      <alignment horizontal="center" vertical="center"/>
    </xf>
    <xf numFmtId="0" fontId="24" fillId="4" borderId="15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14" xfId="0" applyFont="1" applyFill="1" applyBorder="1" applyAlignment="1">
      <alignment vertical="center"/>
    </xf>
    <xf numFmtId="164" fontId="24" fillId="4" borderId="14" xfId="1" applyNumberFormat="1" applyFont="1" applyFill="1" applyBorder="1" applyAlignment="1">
      <alignment vertical="center"/>
    </xf>
    <xf numFmtId="164" fontId="24" fillId="4" borderId="14" xfId="0" applyNumberFormat="1" applyFont="1" applyFill="1" applyBorder="1" applyAlignment="1">
      <alignment vertical="center"/>
    </xf>
    <xf numFmtId="164" fontId="24" fillId="4" borderId="0" xfId="1" applyNumberFormat="1" applyFont="1" applyFill="1" applyBorder="1" applyAlignment="1">
      <alignment vertical="center"/>
    </xf>
    <xf numFmtId="164" fontId="24" fillId="4" borderId="0" xfId="0" applyNumberFormat="1" applyFont="1" applyFill="1" applyBorder="1" applyAlignment="1">
      <alignment vertical="center"/>
    </xf>
    <xf numFmtId="0" fontId="24" fillId="4" borderId="8" xfId="0" applyFont="1" applyFill="1" applyBorder="1" applyAlignment="1">
      <alignment vertical="center"/>
    </xf>
    <xf numFmtId="0" fontId="26" fillId="4" borderId="15" xfId="0" applyFont="1" applyFill="1" applyBorder="1" applyAlignment="1">
      <alignment vertical="center"/>
    </xf>
    <xf numFmtId="0" fontId="26" fillId="4" borderId="8" xfId="0" applyFont="1" applyFill="1" applyBorder="1" applyAlignment="1">
      <alignment vertical="center"/>
    </xf>
    <xf numFmtId="0" fontId="24" fillId="3" borderId="17" xfId="0" applyFont="1" applyFill="1" applyBorder="1"/>
    <xf numFmtId="164" fontId="17" fillId="0" borderId="6" xfId="1" applyNumberFormat="1" applyFont="1" applyBorder="1" applyAlignment="1">
      <alignment vertical="center"/>
    </xf>
    <xf numFmtId="0" fontId="17" fillId="4" borderId="16" xfId="0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right" vertical="center"/>
    </xf>
    <xf numFmtId="164" fontId="17" fillId="0" borderId="4" xfId="0" quotePrefix="1" applyNumberFormat="1" applyFont="1" applyBorder="1" applyAlignment="1">
      <alignment horizontal="right" vertical="center"/>
    </xf>
    <xf numFmtId="164" fontId="17" fillId="0" borderId="7" xfId="0" applyNumberFormat="1" applyFont="1" applyBorder="1" applyAlignment="1">
      <alignment horizontal="right" vertical="center"/>
    </xf>
    <xf numFmtId="0" fontId="17" fillId="0" borderId="7" xfId="0" applyFont="1" applyFill="1" applyBorder="1" applyAlignment="1">
      <alignment horizontal="right" vertical="center"/>
    </xf>
    <xf numFmtId="164" fontId="19" fillId="0" borderId="8" xfId="0" applyNumberFormat="1" applyFont="1" applyFill="1" applyBorder="1" applyAlignment="1">
      <alignment vertical="center"/>
    </xf>
    <xf numFmtId="0" fontId="19" fillId="4" borderId="16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vertical="center"/>
    </xf>
    <xf numFmtId="164" fontId="19" fillId="0" borderId="5" xfId="0" applyNumberFormat="1" applyFont="1" applyFill="1" applyBorder="1" applyAlignment="1">
      <alignment vertical="center"/>
    </xf>
    <xf numFmtId="164" fontId="19" fillId="0" borderId="4" xfId="1" applyNumberFormat="1" applyFont="1" applyBorder="1" applyAlignment="1">
      <alignment vertical="center"/>
    </xf>
    <xf numFmtId="164" fontId="19" fillId="0" borderId="6" xfId="0" applyNumberFormat="1" applyFont="1" applyBorder="1" applyAlignment="1">
      <alignment horizontal="right" vertical="center"/>
    </xf>
    <xf numFmtId="0" fontId="19" fillId="0" borderId="11" xfId="0" applyFont="1" applyFill="1" applyBorder="1" applyAlignment="1">
      <alignment vertical="center"/>
    </xf>
    <xf numFmtId="164" fontId="19" fillId="0" borderId="6" xfId="0" quotePrefix="1" applyNumberFormat="1" applyFont="1" applyBorder="1" applyAlignment="1">
      <alignment horizontal="right" vertical="center"/>
    </xf>
    <xf numFmtId="0" fontId="17" fillId="4" borderId="8" xfId="0" applyFont="1" applyFill="1" applyBorder="1" applyAlignment="1">
      <alignment vertical="center"/>
    </xf>
    <xf numFmtId="0" fontId="19" fillId="4" borderId="8" xfId="0" applyFont="1" applyFill="1" applyBorder="1" applyAlignment="1">
      <alignment vertical="center"/>
    </xf>
    <xf numFmtId="0" fontId="21" fillId="4" borderId="8" xfId="0" applyFont="1" applyFill="1" applyBorder="1" applyAlignment="1">
      <alignment vertical="center"/>
    </xf>
    <xf numFmtId="164" fontId="19" fillId="2" borderId="4" xfId="0" applyNumberFormat="1" applyFont="1" applyFill="1" applyBorder="1" applyAlignment="1">
      <alignment vertical="center"/>
    </xf>
    <xf numFmtId="164" fontId="19" fillId="2" borderId="4" xfId="0" quotePrefix="1" applyNumberFormat="1" applyFont="1" applyFill="1" applyBorder="1" applyAlignment="1">
      <alignment horizontal="right" vertical="center"/>
    </xf>
    <xf numFmtId="0" fontId="11" fillId="4" borderId="8" xfId="0" applyFont="1" applyFill="1" applyBorder="1" applyAlignment="1">
      <alignment vertical="center"/>
    </xf>
    <xf numFmtId="0" fontId="17" fillId="0" borderId="6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vertical="center" indent="1"/>
    </xf>
    <xf numFmtId="0" fontId="19" fillId="0" borderId="6" xfId="0" applyFont="1" applyBorder="1" applyAlignment="1">
      <alignment horizontal="left" vertical="center" indent="1"/>
    </xf>
    <xf numFmtId="0" fontId="23" fillId="4" borderId="14" xfId="0" applyFont="1" applyFill="1" applyBorder="1" applyAlignment="1">
      <alignment horizontal="left" vertical="center" indent="1"/>
    </xf>
    <xf numFmtId="49" fontId="17" fillId="0" borderId="6" xfId="0" applyNumberFormat="1" applyFont="1" applyBorder="1" applyAlignment="1">
      <alignment horizontal="left" vertical="center" indent="1"/>
    </xf>
    <xf numFmtId="164" fontId="19" fillId="0" borderId="4" xfId="1" quotePrefix="1" applyNumberFormat="1" applyFont="1" applyBorder="1" applyAlignment="1">
      <alignment horizontal="right" vertical="center"/>
    </xf>
    <xf numFmtId="164" fontId="19" fillId="0" borderId="4" xfId="0" applyNumberFormat="1" applyFont="1" applyBorder="1" applyAlignment="1">
      <alignment vertical="center"/>
    </xf>
    <xf numFmtId="1" fontId="19" fillId="0" borderId="4" xfId="0" applyNumberFormat="1" applyFont="1" applyFill="1" applyBorder="1" applyAlignment="1">
      <alignment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31" fillId="3" borderId="22" xfId="0" applyFont="1" applyFill="1" applyBorder="1" applyAlignment="1">
      <alignment horizontal="center" vertical="center"/>
    </xf>
    <xf numFmtId="0" fontId="31" fillId="3" borderId="23" xfId="0" applyFont="1" applyFill="1" applyBorder="1" applyAlignment="1">
      <alignment horizontal="center" vertical="center"/>
    </xf>
    <xf numFmtId="0" fontId="23" fillId="4" borderId="14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0" borderId="13" xfId="0" applyFont="1" applyFill="1" applyBorder="1" applyAlignment="1">
      <alignment wrapText="1"/>
    </xf>
    <xf numFmtId="0" fontId="22" fillId="0" borderId="13" xfId="0" applyFont="1" applyBorder="1" applyAlignment="1">
      <alignment wrapText="1"/>
    </xf>
    <xf numFmtId="0" fontId="32" fillId="3" borderId="12" xfId="0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171450</xdr:colOff>
      <xdr:row>44</xdr:row>
      <xdr:rowOff>220980</xdr:rowOff>
    </xdr:from>
    <xdr:to>
      <xdr:col>13</xdr:col>
      <xdr:colOff>417195</xdr:colOff>
      <xdr:row>44</xdr:row>
      <xdr:rowOff>975360</xdr:rowOff>
    </xdr:to>
    <xdr:pic>
      <xdr:nvPicPr>
        <xdr:cNvPr id="3077" name="Picture 2" descr="dph_logo_bw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8441055"/>
          <a:ext cx="78867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257175</xdr:colOff>
      <xdr:row>91</xdr:row>
      <xdr:rowOff>295275</xdr:rowOff>
    </xdr:from>
    <xdr:to>
      <xdr:col>13</xdr:col>
      <xdr:colOff>472440</xdr:colOff>
      <xdr:row>91</xdr:row>
      <xdr:rowOff>1017270</xdr:rowOff>
    </xdr:to>
    <xdr:pic>
      <xdr:nvPicPr>
        <xdr:cNvPr id="5" name="Picture 2" descr="dph_logo_bw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18221325"/>
          <a:ext cx="758190" cy="721995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  <a:extLst/>
      </xdr:spPr>
    </xdr:pic>
    <xdr:clientData/>
  </xdr:twoCellAnchor>
  <xdr:twoCellAnchor>
    <xdr:from>
      <xdr:col>0</xdr:col>
      <xdr:colOff>0</xdr:colOff>
      <xdr:row>89</xdr:row>
      <xdr:rowOff>68581</xdr:rowOff>
    </xdr:from>
    <xdr:to>
      <xdr:col>13</xdr:col>
      <xdr:colOff>304800</xdr:colOff>
      <xdr:row>92</xdr:row>
      <xdr:rowOff>30480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0" y="19057621"/>
          <a:ext cx="6713220" cy="1417319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Source: Massachusetts Violent Death Reporting System, Injury Surveillance Program, Massachusetts Department of Public Health</a:t>
          </a:r>
          <a:endParaRPr lang="en-US" sz="800" b="0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Data were extracted and compiled by the Injury Surveillance Program, BCHAP, MDPH, August 2017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Analysis is based on a calendar year (Jan. 1 - Dec. 31, 2015) and analyzed by ICD-10 code.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Data is for occurrent deaths only; Massachusetts residents who died out-of-state are excluded from this analysis.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Rates are crude rates and were not calculated on counts of less than six. Rates that are based on counts less than twenty may be unstable.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Population data used to calculate rates are based on 2015 population estimates generated by the National Center for Health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Statistics in collaboration with the US Census Bureau (http://www.cdc.gov/nchs/nvss/bridged_race.htm) and the U.S. Census Bureau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American Community Survey 2015 five year estimates.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For additional information and technical notes, please refer to the annual report, "Violent Deaths in Massachusetts: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Surveillance Update," which can be found at www.mass.gov/dph/isp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tabSelected="1" topLeftCell="A49" zoomScaleNormal="100" workbookViewId="0">
      <selection activeCell="M66" sqref="M66"/>
    </sheetView>
  </sheetViews>
  <sheetFormatPr defaultRowHeight="15.75" x14ac:dyDescent="0.25"/>
  <cols>
    <col min="1" max="1" width="0.85546875" customWidth="1"/>
    <col min="2" max="2" width="28.5703125" style="5" customWidth="1"/>
    <col min="3" max="3" width="0.85546875" style="5" customWidth="1"/>
    <col min="4" max="6" width="7.7109375" style="5" customWidth="1"/>
    <col min="7" max="7" width="0.85546875" style="6" customWidth="1"/>
    <col min="8" max="8" width="7.7109375" style="5" customWidth="1"/>
    <col min="9" max="9" width="7.7109375" style="7" customWidth="1"/>
    <col min="10" max="10" width="7.7109375" style="5" customWidth="1"/>
    <col min="11" max="11" width="0.85546875" style="6" customWidth="1"/>
    <col min="12" max="14" width="7.7109375" style="5" customWidth="1"/>
    <col min="15" max="15" width="0.85546875" customWidth="1"/>
    <col min="16" max="16" width="9.85546875" style="9" bestFit="1" customWidth="1"/>
    <col min="17" max="17" width="11" style="9" bestFit="1" customWidth="1"/>
    <col min="18" max="18" width="9.140625" style="9" customWidth="1"/>
    <col min="19" max="19" width="9.140625" customWidth="1"/>
    <col min="21" max="21" width="9.140625" customWidth="1"/>
    <col min="27" max="29" width="0" hidden="1" customWidth="1"/>
    <col min="217" max="217" width="0.7109375" customWidth="1"/>
    <col min="218" max="218" width="27.85546875" customWidth="1"/>
    <col min="219" max="219" width="0.85546875" customWidth="1"/>
    <col min="220" max="220" width="7.7109375" customWidth="1"/>
    <col min="221" max="221" width="9.5703125" customWidth="1"/>
    <col min="222" max="222" width="8.7109375" bestFit="1" customWidth="1"/>
    <col min="223" max="223" width="0.85546875" customWidth="1"/>
    <col min="224" max="225" width="7.7109375" customWidth="1"/>
    <col min="226" max="226" width="8.7109375" bestFit="1" customWidth="1"/>
    <col min="227" max="227" width="0.85546875" customWidth="1"/>
    <col min="228" max="229" width="7.7109375" customWidth="1"/>
    <col min="230" max="230" width="8.28515625" bestFit="1" customWidth="1"/>
    <col min="231" max="231" width="0.85546875" customWidth="1"/>
    <col min="234" max="234" width="21.5703125" customWidth="1"/>
    <col min="240" max="240" width="29" customWidth="1"/>
  </cols>
  <sheetData>
    <row r="1" spans="1:19" s="147" customFormat="1" ht="35.450000000000003" customHeight="1" x14ac:dyDescent="0.35">
      <c r="A1" s="209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/>
      <c r="P1" s="146"/>
      <c r="Q1" s="146"/>
      <c r="R1" s="146"/>
    </row>
    <row r="2" spans="1:19" s="144" customFormat="1" ht="25.15" customHeight="1" x14ac:dyDescent="0.4">
      <c r="A2" s="145"/>
      <c r="B2" s="212" t="s">
        <v>42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3"/>
      <c r="P2" s="136"/>
      <c r="Q2" s="136"/>
      <c r="R2" s="136"/>
    </row>
    <row r="3" spans="1:19" ht="12.75" customHeight="1" x14ac:dyDescent="0.2">
      <c r="A3" s="1"/>
      <c r="B3" s="2"/>
      <c r="C3" s="2"/>
      <c r="D3" s="2"/>
      <c r="E3" s="2"/>
      <c r="F3" s="2"/>
      <c r="G3" s="3"/>
      <c r="H3" s="2"/>
      <c r="I3" s="4"/>
      <c r="J3" s="2"/>
      <c r="K3" s="3"/>
      <c r="L3" s="2"/>
      <c r="M3" s="2"/>
      <c r="N3" s="2"/>
      <c r="O3" s="1"/>
    </row>
    <row r="4" spans="1:19" s="135" customFormat="1" ht="15" customHeight="1" x14ac:dyDescent="0.3">
      <c r="A4" s="148"/>
      <c r="B4" s="149"/>
      <c r="C4" s="150"/>
      <c r="D4" s="204" t="s">
        <v>1</v>
      </c>
      <c r="E4" s="204"/>
      <c r="F4" s="204"/>
      <c r="G4" s="151"/>
      <c r="H4" s="204" t="s">
        <v>2</v>
      </c>
      <c r="I4" s="204"/>
      <c r="J4" s="204"/>
      <c r="K4" s="151"/>
      <c r="L4" s="204" t="s">
        <v>3</v>
      </c>
      <c r="M4" s="204"/>
      <c r="N4" s="204"/>
      <c r="O4" s="152"/>
      <c r="P4" s="153"/>
      <c r="Q4" s="153"/>
      <c r="R4" s="153"/>
    </row>
    <row r="5" spans="1:19" s="54" customFormat="1" ht="12.75" customHeight="1" x14ac:dyDescent="0.15">
      <c r="A5" s="46"/>
      <c r="B5" s="47"/>
      <c r="C5" s="48"/>
      <c r="D5" s="49" t="s">
        <v>4</v>
      </c>
      <c r="E5" s="49" t="s">
        <v>5</v>
      </c>
      <c r="F5" s="49" t="s">
        <v>6</v>
      </c>
      <c r="G5" s="50"/>
      <c r="H5" s="49" t="s">
        <v>4</v>
      </c>
      <c r="I5" s="51" t="s">
        <v>5</v>
      </c>
      <c r="J5" s="49" t="s">
        <v>6</v>
      </c>
      <c r="K5" s="50"/>
      <c r="L5" s="49" t="s">
        <v>4</v>
      </c>
      <c r="M5" s="49" t="s">
        <v>5</v>
      </c>
      <c r="N5" s="52" t="s">
        <v>6</v>
      </c>
      <c r="O5" s="53"/>
      <c r="P5" s="67"/>
      <c r="Q5" s="67"/>
      <c r="R5" s="67"/>
    </row>
    <row r="6" spans="1:19" s="54" customFormat="1" ht="12.75" customHeight="1" x14ac:dyDescent="0.15">
      <c r="A6" s="55"/>
      <c r="B6" s="47"/>
      <c r="C6" s="48"/>
      <c r="D6" s="56"/>
      <c r="E6" s="56"/>
      <c r="F6" s="57">
        <v>100000</v>
      </c>
      <c r="G6" s="50"/>
      <c r="H6" s="56"/>
      <c r="I6" s="58"/>
      <c r="J6" s="57">
        <v>100000</v>
      </c>
      <c r="K6" s="50"/>
      <c r="L6" s="56"/>
      <c r="M6" s="56"/>
      <c r="N6" s="59">
        <v>100000</v>
      </c>
      <c r="O6" s="60"/>
      <c r="P6" s="205"/>
      <c r="Q6" s="206"/>
      <c r="R6" s="206"/>
    </row>
    <row r="7" spans="1:19" s="135" customFormat="1" ht="15" customHeight="1" x14ac:dyDescent="0.3">
      <c r="A7" s="154"/>
      <c r="B7" s="195" t="s">
        <v>7</v>
      </c>
      <c r="C7" s="155"/>
      <c r="D7" s="156"/>
      <c r="E7" s="156"/>
      <c r="F7" s="156"/>
      <c r="G7" s="157"/>
      <c r="H7" s="156"/>
      <c r="I7" s="158"/>
      <c r="J7" s="156"/>
      <c r="K7" s="157"/>
      <c r="L7" s="156"/>
      <c r="M7" s="156"/>
      <c r="N7" s="159"/>
      <c r="O7" s="160"/>
      <c r="P7" s="36"/>
      <c r="Q7" s="36"/>
      <c r="R7" s="36"/>
      <c r="S7" s="36"/>
    </row>
    <row r="8" spans="1:19" s="54" customFormat="1" ht="13.9" customHeight="1" x14ac:dyDescent="0.15">
      <c r="A8" s="48"/>
      <c r="B8" s="196" t="s">
        <v>8</v>
      </c>
      <c r="C8" s="48"/>
      <c r="D8" s="62">
        <v>3</v>
      </c>
      <c r="E8" s="63">
        <v>0.64102564102564097</v>
      </c>
      <c r="F8" s="71" t="s">
        <v>25</v>
      </c>
      <c r="G8" s="65"/>
      <c r="H8" s="62">
        <v>2</v>
      </c>
      <c r="I8" s="63">
        <v>1.2269938650306749</v>
      </c>
      <c r="J8" s="71" t="s">
        <v>25</v>
      </c>
      <c r="K8" s="65"/>
      <c r="L8" s="62">
        <v>5</v>
      </c>
      <c r="M8" s="63">
        <v>0.79239302694136293</v>
      </c>
      <c r="N8" s="71" t="s">
        <v>25</v>
      </c>
      <c r="O8" s="186"/>
      <c r="P8" s="76"/>
      <c r="Q8" s="76"/>
      <c r="R8" s="67"/>
    </row>
    <row r="9" spans="1:19" s="54" customFormat="1" ht="13.9" customHeight="1" x14ac:dyDescent="0.15">
      <c r="A9" s="48"/>
      <c r="B9" s="193" t="s">
        <v>9</v>
      </c>
      <c r="C9" s="48"/>
      <c r="D9" s="62">
        <v>59</v>
      </c>
      <c r="E9" s="63">
        <v>12.606837606837606</v>
      </c>
      <c r="F9" s="71">
        <v>12.317224908351497</v>
      </c>
      <c r="G9" s="65"/>
      <c r="H9" s="62">
        <v>17</v>
      </c>
      <c r="I9" s="63">
        <v>10.429447852760736</v>
      </c>
      <c r="J9" s="71">
        <v>3.5766884073216914</v>
      </c>
      <c r="K9" s="65"/>
      <c r="L9" s="62">
        <v>76</v>
      </c>
      <c r="M9" s="63">
        <v>12.044374009508717</v>
      </c>
      <c r="N9" s="71">
        <v>7.9639192542418344</v>
      </c>
      <c r="O9" s="186"/>
      <c r="P9" s="76"/>
      <c r="Q9" s="76"/>
      <c r="R9" s="67"/>
    </row>
    <row r="10" spans="1:19" s="54" customFormat="1" ht="13.9" customHeight="1" x14ac:dyDescent="0.15">
      <c r="A10" s="69"/>
      <c r="B10" s="193" t="s">
        <v>10</v>
      </c>
      <c r="C10" s="69"/>
      <c r="D10" s="62">
        <v>83</v>
      </c>
      <c r="E10" s="63">
        <v>17.735042735042736</v>
      </c>
      <c r="F10" s="71">
        <v>17.67055276895433</v>
      </c>
      <c r="G10" s="72"/>
      <c r="H10" s="62">
        <v>25</v>
      </c>
      <c r="I10" s="63">
        <v>15.337423312883436</v>
      </c>
      <c r="J10" s="71">
        <v>5.2957462447863373</v>
      </c>
      <c r="K10" s="72"/>
      <c r="L10" s="62">
        <v>108</v>
      </c>
      <c r="M10" s="63">
        <v>17.115689381933439</v>
      </c>
      <c r="N10" s="71">
        <v>11.467585489257102</v>
      </c>
      <c r="O10" s="187"/>
      <c r="P10" s="76"/>
      <c r="Q10" s="76"/>
      <c r="R10" s="67"/>
    </row>
    <row r="11" spans="1:19" s="54" customFormat="1" ht="13.9" customHeight="1" x14ac:dyDescent="0.15">
      <c r="A11" s="74"/>
      <c r="B11" s="193" t="s">
        <v>11</v>
      </c>
      <c r="C11" s="75"/>
      <c r="D11" s="62">
        <v>67</v>
      </c>
      <c r="E11" s="63">
        <v>14.316239316239315</v>
      </c>
      <c r="F11" s="71">
        <v>16.508440248070112</v>
      </c>
      <c r="G11" s="75"/>
      <c r="H11" s="62">
        <v>22</v>
      </c>
      <c r="I11" s="63">
        <v>13.496932515337424</v>
      </c>
      <c r="J11" s="71">
        <v>5.1787614285848802</v>
      </c>
      <c r="K11" s="75"/>
      <c r="L11" s="62">
        <v>89</v>
      </c>
      <c r="M11" s="63">
        <v>14.104595879556259</v>
      </c>
      <c r="N11" s="71">
        <v>10.714307211691837</v>
      </c>
      <c r="O11" s="188"/>
      <c r="P11" s="76"/>
      <c r="Q11" s="76"/>
      <c r="R11" s="67"/>
    </row>
    <row r="12" spans="1:19" s="54" customFormat="1" ht="13.9" customHeight="1" x14ac:dyDescent="0.15">
      <c r="A12" s="48"/>
      <c r="B12" s="193" t="s">
        <v>12</v>
      </c>
      <c r="C12" s="48"/>
      <c r="D12" s="62">
        <v>109</v>
      </c>
      <c r="E12" s="63">
        <v>23.29059829059829</v>
      </c>
      <c r="F12" s="71">
        <v>22.970968068246957</v>
      </c>
      <c r="G12" s="65"/>
      <c r="H12" s="62">
        <v>47</v>
      </c>
      <c r="I12" s="63">
        <v>28.834355828220858</v>
      </c>
      <c r="J12" s="71">
        <v>9.3772507895844672</v>
      </c>
      <c r="K12" s="65"/>
      <c r="L12" s="62">
        <v>156</v>
      </c>
      <c r="M12" s="63">
        <v>24.722662440570524</v>
      </c>
      <c r="N12" s="71">
        <v>15.98811140434036</v>
      </c>
      <c r="O12" s="186"/>
      <c r="P12" s="76"/>
      <c r="Q12" s="76"/>
      <c r="R12" s="67"/>
    </row>
    <row r="13" spans="1:19" s="54" customFormat="1" ht="13.9" customHeight="1" x14ac:dyDescent="0.15">
      <c r="A13" s="48"/>
      <c r="B13" s="193" t="s">
        <v>13</v>
      </c>
      <c r="C13" s="48"/>
      <c r="D13" s="62">
        <v>82</v>
      </c>
      <c r="E13" s="63">
        <v>17.52136752136752</v>
      </c>
      <c r="F13" s="71">
        <v>18.919685933213508</v>
      </c>
      <c r="G13" s="65"/>
      <c r="H13" s="62">
        <v>31</v>
      </c>
      <c r="I13" s="63">
        <v>19.018404907975462</v>
      </c>
      <c r="J13" s="71">
        <v>6.6086667334639433</v>
      </c>
      <c r="K13" s="65"/>
      <c r="L13" s="62">
        <v>113</v>
      </c>
      <c r="M13" s="63">
        <v>17.908082408874801</v>
      </c>
      <c r="N13" s="71">
        <v>12.520886611737279</v>
      </c>
      <c r="O13" s="186"/>
      <c r="P13" s="76"/>
      <c r="Q13" s="76"/>
      <c r="R13" s="67"/>
    </row>
    <row r="14" spans="1:19" s="54" customFormat="1" ht="13.9" customHeight="1" x14ac:dyDescent="0.15">
      <c r="A14" s="48"/>
      <c r="B14" s="193" t="s">
        <v>14</v>
      </c>
      <c r="C14" s="48"/>
      <c r="D14" s="62">
        <v>36</v>
      </c>
      <c r="E14" s="63">
        <v>7.6923076923076925</v>
      </c>
      <c r="F14" s="71">
        <v>13.219158967730564</v>
      </c>
      <c r="G14" s="50"/>
      <c r="H14" s="62">
        <v>11</v>
      </c>
      <c r="I14" s="63">
        <v>6.7484662576687118</v>
      </c>
      <c r="J14" s="71">
        <v>3.4762163597062279</v>
      </c>
      <c r="K14" s="65"/>
      <c r="L14" s="62">
        <v>47</v>
      </c>
      <c r="M14" s="63">
        <v>7.448494453248812</v>
      </c>
      <c r="N14" s="71">
        <v>7.9827708027610198</v>
      </c>
      <c r="O14" s="186"/>
      <c r="P14" s="76"/>
      <c r="Q14" s="76"/>
      <c r="R14" s="67"/>
    </row>
    <row r="15" spans="1:19" s="54" customFormat="1" ht="13.9" customHeight="1" x14ac:dyDescent="0.15">
      <c r="A15" s="48"/>
      <c r="B15" s="193" t="s">
        <v>15</v>
      </c>
      <c r="C15" s="48"/>
      <c r="D15" s="62">
        <v>19</v>
      </c>
      <c r="E15" s="63">
        <v>4.0598290598290596</v>
      </c>
      <c r="F15" s="71">
        <v>15.152360977088035</v>
      </c>
      <c r="G15" s="65"/>
      <c r="H15" s="62">
        <v>7</v>
      </c>
      <c r="I15" s="63">
        <v>4.294478527607362</v>
      </c>
      <c r="J15" s="71">
        <v>4.0411504578046165</v>
      </c>
      <c r="K15" s="65"/>
      <c r="L15" s="62">
        <v>26</v>
      </c>
      <c r="M15" s="63">
        <v>4.1204437400950873</v>
      </c>
      <c r="N15" s="71">
        <v>8.7069799839925519</v>
      </c>
      <c r="O15" s="186"/>
      <c r="P15" s="76"/>
      <c r="Q15" s="76"/>
      <c r="R15" s="67"/>
    </row>
    <row r="16" spans="1:19" s="54" customFormat="1" ht="13.9" customHeight="1" thickBot="1" x14ac:dyDescent="0.2">
      <c r="A16" s="48"/>
      <c r="B16" s="193" t="s">
        <v>16</v>
      </c>
      <c r="C16" s="48"/>
      <c r="D16" s="77">
        <v>10</v>
      </c>
      <c r="E16" s="105">
        <v>2.1367521367521367</v>
      </c>
      <c r="F16" s="120">
        <v>19.373086907667869</v>
      </c>
      <c r="G16" s="50"/>
      <c r="H16" s="77">
        <v>1</v>
      </c>
      <c r="I16" s="105">
        <v>0.61349693251533743</v>
      </c>
      <c r="J16" s="106" t="s">
        <v>25</v>
      </c>
      <c r="K16" s="65"/>
      <c r="L16" s="77">
        <v>11</v>
      </c>
      <c r="M16" s="105">
        <v>1.7432646592709984</v>
      </c>
      <c r="N16" s="106">
        <v>6.9558179093340762</v>
      </c>
      <c r="O16" s="186"/>
      <c r="P16" s="76"/>
      <c r="Q16" s="76"/>
      <c r="R16" s="67"/>
    </row>
    <row r="17" spans="1:19" s="54" customFormat="1" ht="13.9" customHeight="1" thickTop="1" x14ac:dyDescent="0.15">
      <c r="A17" s="69"/>
      <c r="B17" s="194" t="s">
        <v>17</v>
      </c>
      <c r="C17" s="72"/>
      <c r="D17" s="81">
        <v>468</v>
      </c>
      <c r="E17" s="82">
        <v>100</v>
      </c>
      <c r="F17" s="189">
        <v>14.222866235766496</v>
      </c>
      <c r="G17" s="72"/>
      <c r="H17" s="81">
        <v>163</v>
      </c>
      <c r="I17" s="82">
        <v>100</v>
      </c>
      <c r="J17" s="189">
        <v>4.6654553656171398</v>
      </c>
      <c r="K17" s="72"/>
      <c r="L17" s="81">
        <v>631</v>
      </c>
      <c r="M17" s="82">
        <v>100</v>
      </c>
      <c r="N17" s="190">
        <v>9.3009681261276125</v>
      </c>
      <c r="O17" s="187"/>
      <c r="P17" s="92"/>
      <c r="Q17" s="92"/>
      <c r="R17" s="91"/>
    </row>
    <row r="18" spans="1:19" s="129" customFormat="1" ht="12.75" customHeight="1" x14ac:dyDescent="0.25">
      <c r="A18" s="161"/>
      <c r="B18" s="195" t="s">
        <v>18</v>
      </c>
      <c r="C18" s="162"/>
      <c r="D18" s="163"/>
      <c r="E18" s="164"/>
      <c r="F18" s="165"/>
      <c r="G18" s="162"/>
      <c r="H18" s="163"/>
      <c r="I18" s="164"/>
      <c r="J18" s="165"/>
      <c r="K18" s="162"/>
      <c r="L18" s="162"/>
      <c r="M18" s="166"/>
      <c r="N18" s="167"/>
      <c r="O18" s="168"/>
      <c r="P18" s="36"/>
      <c r="Q18" s="36"/>
      <c r="R18" s="36"/>
      <c r="S18" s="36"/>
    </row>
    <row r="19" spans="1:19" s="54" customFormat="1" ht="13.9" customHeight="1" x14ac:dyDescent="0.15">
      <c r="A19" s="48"/>
      <c r="B19" s="193" t="s">
        <v>19</v>
      </c>
      <c r="C19" s="94"/>
      <c r="D19" s="62">
        <v>406</v>
      </c>
      <c r="E19" s="172">
        <v>86.752136752136749</v>
      </c>
      <c r="F19" s="64">
        <v>16.592606154876037</v>
      </c>
      <c r="G19" s="173"/>
      <c r="H19" s="174">
        <v>146</v>
      </c>
      <c r="I19" s="96">
        <v>89.570552147239269</v>
      </c>
      <c r="J19" s="71">
        <v>5.5933682574052748</v>
      </c>
      <c r="K19" s="173"/>
      <c r="L19" s="62">
        <v>552</v>
      </c>
      <c r="M19" s="172">
        <v>87.480190174326466</v>
      </c>
      <c r="N19" s="71">
        <v>10.9153316313062</v>
      </c>
      <c r="O19" s="94"/>
      <c r="P19" s="76"/>
      <c r="Q19" s="76"/>
      <c r="R19" s="67"/>
    </row>
    <row r="20" spans="1:19" s="54" customFormat="1" ht="13.9" customHeight="1" x14ac:dyDescent="0.15">
      <c r="A20" s="48"/>
      <c r="B20" s="193" t="s">
        <v>20</v>
      </c>
      <c r="C20" s="94"/>
      <c r="D20" s="62">
        <v>23</v>
      </c>
      <c r="E20" s="172">
        <v>4.9145299145299148</v>
      </c>
      <c r="F20" s="115">
        <v>9.4304422877432952</v>
      </c>
      <c r="G20" s="173"/>
      <c r="H20" s="174">
        <v>9</v>
      </c>
      <c r="I20" s="172">
        <v>5.5214723926380369</v>
      </c>
      <c r="J20" s="175">
        <v>3.4858995363753618</v>
      </c>
      <c r="K20" s="173"/>
      <c r="L20" s="62">
        <v>32</v>
      </c>
      <c r="M20" s="172">
        <v>5.0713153724247224</v>
      </c>
      <c r="N20" s="175">
        <v>6.3735624629038741</v>
      </c>
      <c r="O20" s="94"/>
      <c r="P20" s="76"/>
      <c r="Q20" s="76"/>
      <c r="R20" s="67"/>
    </row>
    <row r="21" spans="1:19" s="54" customFormat="1" ht="13.9" customHeight="1" x14ac:dyDescent="0.15">
      <c r="A21" s="48"/>
      <c r="B21" s="193" t="s">
        <v>21</v>
      </c>
      <c r="C21" s="94"/>
      <c r="D21" s="62">
        <v>13</v>
      </c>
      <c r="E21" s="172">
        <v>2.7777777777777777</v>
      </c>
      <c r="F21" s="102">
        <v>6.0080878105141542</v>
      </c>
      <c r="G21" s="173"/>
      <c r="H21" s="174">
        <v>5</v>
      </c>
      <c r="I21" s="172">
        <v>3.0674846625766872</v>
      </c>
      <c r="J21" s="98" t="s">
        <v>25</v>
      </c>
      <c r="K21" s="173"/>
      <c r="L21" s="62">
        <v>18</v>
      </c>
      <c r="M21" s="172">
        <v>2.8526148969889067</v>
      </c>
      <c r="N21" s="98">
        <v>3.9762221912960496</v>
      </c>
      <c r="O21" s="94"/>
      <c r="P21" s="76"/>
      <c r="Q21" s="76"/>
      <c r="R21" s="67"/>
    </row>
    <row r="22" spans="1:19" s="54" customFormat="1" ht="13.9" customHeight="1" x14ac:dyDescent="0.15">
      <c r="A22" s="48"/>
      <c r="B22" s="193" t="s">
        <v>22</v>
      </c>
      <c r="C22" s="94"/>
      <c r="D22" s="62">
        <v>24</v>
      </c>
      <c r="E22" s="172">
        <v>5.1282051282051277</v>
      </c>
      <c r="F22" s="102">
        <v>6.387616540733033</v>
      </c>
      <c r="G22" s="173"/>
      <c r="H22" s="174">
        <v>2</v>
      </c>
      <c r="I22" s="172">
        <v>1.2269938650306749</v>
      </c>
      <c r="J22" s="98" t="s">
        <v>25</v>
      </c>
      <c r="K22" s="173"/>
      <c r="L22" s="62">
        <v>26</v>
      </c>
      <c r="M22" s="172">
        <v>4.1204437400950873</v>
      </c>
      <c r="N22" s="98">
        <v>3.4342745887456179</v>
      </c>
      <c r="O22" s="94"/>
      <c r="P22" s="76"/>
      <c r="Q22" s="76"/>
      <c r="R22" s="67"/>
    </row>
    <row r="23" spans="1:19" s="54" customFormat="1" ht="13.9" customHeight="1" thickBot="1" x14ac:dyDescent="0.2">
      <c r="A23" s="48"/>
      <c r="B23" s="193" t="s">
        <v>23</v>
      </c>
      <c r="C23" s="94"/>
      <c r="D23" s="77">
        <v>2</v>
      </c>
      <c r="E23" s="108">
        <v>0.42735042735042739</v>
      </c>
      <c r="F23" s="107" t="s">
        <v>25</v>
      </c>
      <c r="G23" s="173"/>
      <c r="H23" s="177">
        <v>1</v>
      </c>
      <c r="I23" s="108">
        <v>0.61349693251533743</v>
      </c>
      <c r="J23" s="107" t="s">
        <v>25</v>
      </c>
      <c r="K23" s="173"/>
      <c r="L23" s="77">
        <v>3</v>
      </c>
      <c r="M23" s="108">
        <v>0.47543581616481778</v>
      </c>
      <c r="N23" s="107" t="s">
        <v>25</v>
      </c>
      <c r="O23" s="94"/>
      <c r="P23" s="67"/>
      <c r="Q23" s="67"/>
      <c r="R23" s="67"/>
    </row>
    <row r="24" spans="1:19" s="54" customFormat="1" ht="13.9" customHeight="1" thickTop="1" x14ac:dyDescent="0.15">
      <c r="A24" s="69"/>
      <c r="B24" s="194" t="s">
        <v>17</v>
      </c>
      <c r="C24" s="109"/>
      <c r="D24" s="81">
        <v>468</v>
      </c>
      <c r="E24" s="182">
        <v>100</v>
      </c>
      <c r="F24" s="183">
        <v>14.222866235766496</v>
      </c>
      <c r="G24" s="179"/>
      <c r="H24" s="81">
        <v>163</v>
      </c>
      <c r="I24" s="178">
        <v>100</v>
      </c>
      <c r="J24" s="183">
        <v>4.6654553656171398</v>
      </c>
      <c r="K24" s="109"/>
      <c r="L24" s="184">
        <v>631</v>
      </c>
      <c r="M24" s="181">
        <v>100</v>
      </c>
      <c r="N24" s="185">
        <v>9.3009681261276125</v>
      </c>
      <c r="O24" s="109"/>
      <c r="P24" s="92"/>
      <c r="Q24" s="92"/>
      <c r="R24" s="91"/>
      <c r="S24" s="91"/>
    </row>
    <row r="25" spans="1:19" s="135" customFormat="1" ht="16.5" x14ac:dyDescent="0.3">
      <c r="A25" s="169"/>
      <c r="B25" s="195" t="s">
        <v>26</v>
      </c>
      <c r="C25" s="162"/>
      <c r="D25" s="163"/>
      <c r="E25" s="164"/>
      <c r="F25" s="165"/>
      <c r="G25" s="162"/>
      <c r="H25" s="163"/>
      <c r="I25" s="164"/>
      <c r="J25" s="165"/>
      <c r="K25" s="162"/>
      <c r="L25" s="162"/>
      <c r="M25" s="166"/>
      <c r="N25" s="167"/>
      <c r="O25" s="170"/>
      <c r="P25" s="153"/>
      <c r="Q25" s="153"/>
      <c r="R25" s="153"/>
    </row>
    <row r="26" spans="1:19" s="54" customFormat="1" ht="13.9" customHeight="1" x14ac:dyDescent="0.15">
      <c r="A26" s="48"/>
      <c r="B26" s="193" t="s">
        <v>27</v>
      </c>
      <c r="C26" s="94"/>
      <c r="D26" s="62">
        <v>223</v>
      </c>
      <c r="E26" s="172">
        <v>47.649572649572647</v>
      </c>
      <c r="F26" s="98" t="s">
        <v>25</v>
      </c>
      <c r="G26" s="173"/>
      <c r="H26" s="174">
        <v>123</v>
      </c>
      <c r="I26" s="96">
        <v>75.460122699386503</v>
      </c>
      <c r="J26" s="102" t="s">
        <v>25</v>
      </c>
      <c r="K26" s="173"/>
      <c r="L26" s="62">
        <v>346</v>
      </c>
      <c r="M26" s="172">
        <v>54.833597464342311</v>
      </c>
      <c r="N26" s="98" t="s">
        <v>25</v>
      </c>
      <c r="O26" s="94"/>
      <c r="P26" s="76"/>
      <c r="Q26" s="76"/>
      <c r="R26" s="67"/>
    </row>
    <row r="27" spans="1:19" s="54" customFormat="1" ht="23.45" customHeight="1" x14ac:dyDescent="0.15">
      <c r="A27" s="48"/>
      <c r="B27" s="192" t="s">
        <v>43</v>
      </c>
      <c r="C27" s="94"/>
      <c r="D27" s="62">
        <v>156</v>
      </c>
      <c r="E27" s="172">
        <v>33.333333333333329</v>
      </c>
      <c r="F27" s="98" t="s">
        <v>25</v>
      </c>
      <c r="G27" s="173"/>
      <c r="H27" s="174">
        <v>89</v>
      </c>
      <c r="I27" s="172">
        <v>54.601226993865026</v>
      </c>
      <c r="J27" s="115" t="s">
        <v>25</v>
      </c>
      <c r="K27" s="173"/>
      <c r="L27" s="62">
        <v>245</v>
      </c>
      <c r="M27" s="172">
        <v>38.827258320126781</v>
      </c>
      <c r="N27" s="98" t="s">
        <v>25</v>
      </c>
      <c r="O27" s="94"/>
      <c r="P27" s="67"/>
      <c r="Q27" s="67"/>
      <c r="R27" s="67"/>
    </row>
    <row r="28" spans="1:19" s="54" customFormat="1" ht="13.9" customHeight="1" x14ac:dyDescent="0.15">
      <c r="A28" s="48"/>
      <c r="B28" s="193" t="s">
        <v>28</v>
      </c>
      <c r="C28" s="94"/>
      <c r="D28" s="62">
        <v>141</v>
      </c>
      <c r="E28" s="172">
        <v>30.128205128205128</v>
      </c>
      <c r="F28" s="98" t="s">
        <v>25</v>
      </c>
      <c r="G28" s="173"/>
      <c r="H28" s="174">
        <v>31</v>
      </c>
      <c r="I28" s="172">
        <v>19.018404907975462</v>
      </c>
      <c r="J28" s="115" t="s">
        <v>25</v>
      </c>
      <c r="K28" s="173"/>
      <c r="L28" s="62">
        <v>172</v>
      </c>
      <c r="M28" s="172">
        <v>27.258320126782888</v>
      </c>
      <c r="N28" s="98" t="s">
        <v>25</v>
      </c>
      <c r="O28" s="94"/>
    </row>
    <row r="29" spans="1:19" s="54" customFormat="1" ht="13.9" customHeight="1" x14ac:dyDescent="0.15">
      <c r="A29" s="48"/>
      <c r="B29" s="193" t="s">
        <v>29</v>
      </c>
      <c r="C29" s="94"/>
      <c r="D29" s="62">
        <v>130</v>
      </c>
      <c r="E29" s="172">
        <v>27.777777777777779</v>
      </c>
      <c r="F29" s="98" t="s">
        <v>25</v>
      </c>
      <c r="G29" s="173"/>
      <c r="H29" s="174">
        <v>60</v>
      </c>
      <c r="I29" s="172">
        <v>36.809815950920246</v>
      </c>
      <c r="J29" s="115" t="s">
        <v>25</v>
      </c>
      <c r="K29" s="173"/>
      <c r="L29" s="62">
        <v>190</v>
      </c>
      <c r="M29" s="172">
        <v>30.110935023771791</v>
      </c>
      <c r="N29" s="98" t="s">
        <v>25</v>
      </c>
      <c r="O29" s="94"/>
      <c r="P29" s="67"/>
    </row>
    <row r="30" spans="1:19" s="54" customFormat="1" ht="13.9" customHeight="1" x14ac:dyDescent="0.15">
      <c r="A30" s="48"/>
      <c r="B30" s="193" t="s">
        <v>30</v>
      </c>
      <c r="C30" s="94"/>
      <c r="D30" s="62">
        <v>58</v>
      </c>
      <c r="E30" s="172">
        <v>12.393162393162394</v>
      </c>
      <c r="F30" s="98" t="s">
        <v>25</v>
      </c>
      <c r="G30" s="173"/>
      <c r="H30" s="174">
        <v>51</v>
      </c>
      <c r="I30" s="172">
        <v>31.288343558282211</v>
      </c>
      <c r="J30" s="115" t="s">
        <v>25</v>
      </c>
      <c r="K30" s="173"/>
      <c r="L30" s="62">
        <v>109</v>
      </c>
      <c r="M30" s="172">
        <v>17.274167987321711</v>
      </c>
      <c r="N30" s="98" t="s">
        <v>25</v>
      </c>
      <c r="O30" s="94"/>
      <c r="P30" s="67"/>
      <c r="Q30" s="67"/>
      <c r="R30" s="67"/>
    </row>
    <row r="31" spans="1:19" s="54" customFormat="1" ht="13.9" customHeight="1" x14ac:dyDescent="0.15">
      <c r="A31" s="48"/>
      <c r="B31" s="193" t="s">
        <v>31</v>
      </c>
      <c r="C31" s="94"/>
      <c r="D31" s="62">
        <v>94</v>
      </c>
      <c r="E31" s="172">
        <v>20.085470085470085</v>
      </c>
      <c r="F31" s="98" t="s">
        <v>25</v>
      </c>
      <c r="G31" s="173"/>
      <c r="H31" s="174">
        <v>31</v>
      </c>
      <c r="I31" s="172">
        <v>19.018404907975462</v>
      </c>
      <c r="J31" s="115" t="s">
        <v>25</v>
      </c>
      <c r="K31" s="173"/>
      <c r="L31" s="62">
        <v>125</v>
      </c>
      <c r="M31" s="172">
        <v>19.809825673534075</v>
      </c>
      <c r="N31" s="98" t="s">
        <v>25</v>
      </c>
      <c r="O31" s="94"/>
      <c r="P31" s="67"/>
      <c r="Q31" s="67"/>
      <c r="R31" s="67"/>
    </row>
    <row r="32" spans="1:19" s="54" customFormat="1" ht="13.9" customHeight="1" x14ac:dyDescent="0.15">
      <c r="A32" s="48"/>
      <c r="B32" s="193" t="s">
        <v>32</v>
      </c>
      <c r="C32" s="94"/>
      <c r="D32" s="62">
        <v>70</v>
      </c>
      <c r="E32" s="172">
        <v>14.957264957264957</v>
      </c>
      <c r="F32" s="98" t="s">
        <v>25</v>
      </c>
      <c r="G32" s="173"/>
      <c r="H32" s="174">
        <v>10</v>
      </c>
      <c r="I32" s="172">
        <v>6.1349693251533743</v>
      </c>
      <c r="J32" s="115" t="s">
        <v>25</v>
      </c>
      <c r="K32" s="173"/>
      <c r="L32" s="62">
        <v>80</v>
      </c>
      <c r="M32" s="172">
        <v>12.678288431061807</v>
      </c>
      <c r="N32" s="98" t="s">
        <v>25</v>
      </c>
      <c r="O32" s="94"/>
      <c r="P32" s="67"/>
      <c r="Q32" s="67"/>
      <c r="R32" s="67"/>
    </row>
    <row r="33" spans="1:19" s="54" customFormat="1" ht="13.9" customHeight="1" x14ac:dyDescent="0.15">
      <c r="A33" s="48"/>
      <c r="B33" s="193" t="s">
        <v>33</v>
      </c>
      <c r="C33" s="94"/>
      <c r="D33" s="62">
        <v>80</v>
      </c>
      <c r="E33" s="172">
        <v>17.094017094017094</v>
      </c>
      <c r="F33" s="98" t="s">
        <v>25</v>
      </c>
      <c r="G33" s="173"/>
      <c r="H33" s="174">
        <v>34</v>
      </c>
      <c r="I33" s="172">
        <v>20.858895705521473</v>
      </c>
      <c r="J33" s="102" t="s">
        <v>25</v>
      </c>
      <c r="K33" s="173"/>
      <c r="L33" s="62">
        <v>114</v>
      </c>
      <c r="M33" s="172">
        <v>18.066561014263076</v>
      </c>
      <c r="N33" s="98" t="s">
        <v>25</v>
      </c>
      <c r="O33" s="94"/>
      <c r="P33" s="67"/>
      <c r="Q33" s="67"/>
      <c r="R33" s="67"/>
    </row>
    <row r="34" spans="1:19" s="54" customFormat="1" ht="13.9" customHeight="1" x14ac:dyDescent="0.15">
      <c r="A34" s="69"/>
      <c r="B34" s="194" t="s">
        <v>34</v>
      </c>
      <c r="C34" s="109"/>
      <c r="D34" s="81">
        <v>468</v>
      </c>
      <c r="E34" s="197" t="s">
        <v>25</v>
      </c>
      <c r="F34" s="111">
        <v>14.222866235766496</v>
      </c>
      <c r="G34" s="179"/>
      <c r="H34" s="81">
        <v>163</v>
      </c>
      <c r="I34" s="197" t="s">
        <v>25</v>
      </c>
      <c r="J34" s="198">
        <v>4.6654553656171398</v>
      </c>
      <c r="K34" s="109"/>
      <c r="L34" s="199">
        <v>631</v>
      </c>
      <c r="M34" s="197" t="s">
        <v>25</v>
      </c>
      <c r="N34" s="198">
        <v>9.3009681261276125</v>
      </c>
      <c r="O34" s="109"/>
      <c r="P34" s="76"/>
      <c r="Q34" s="76"/>
      <c r="R34" s="76"/>
    </row>
    <row r="35" spans="1:19" s="27" customFormat="1" ht="15" customHeight="1" x14ac:dyDescent="0.3">
      <c r="A35" s="137"/>
      <c r="B35" s="195" t="s">
        <v>35</v>
      </c>
      <c r="C35" s="141"/>
      <c r="D35" s="138"/>
      <c r="E35" s="139"/>
      <c r="F35" s="140"/>
      <c r="G35" s="141"/>
      <c r="H35" s="138"/>
      <c r="I35" s="139"/>
      <c r="J35" s="140"/>
      <c r="K35" s="141"/>
      <c r="L35" s="141"/>
      <c r="M35" s="142"/>
      <c r="N35" s="143"/>
      <c r="O35" s="191"/>
      <c r="P35" s="35"/>
      <c r="Q35" s="35"/>
      <c r="R35" s="35"/>
      <c r="S35" s="35"/>
    </row>
    <row r="36" spans="1:19" s="54" customFormat="1" ht="13.9" customHeight="1" x14ac:dyDescent="0.15">
      <c r="A36" s="93"/>
      <c r="B36" s="193" t="s">
        <v>36</v>
      </c>
      <c r="C36" s="94"/>
      <c r="D36" s="62">
        <v>103</v>
      </c>
      <c r="E36" s="172">
        <v>22.008547008547009</v>
      </c>
      <c r="F36" s="64">
        <v>3.149053571821657</v>
      </c>
      <c r="G36" s="173"/>
      <c r="H36" s="174">
        <v>11</v>
      </c>
      <c r="I36" s="96">
        <v>6.7484662576687118</v>
      </c>
      <c r="J36" s="71">
        <v>0.31658466164582577</v>
      </c>
      <c r="K36" s="173"/>
      <c r="L36" s="62">
        <v>114</v>
      </c>
      <c r="M36" s="172">
        <v>18.066561014263076</v>
      </c>
      <c r="N36" s="71">
        <v>1.6900386158998832</v>
      </c>
      <c r="O36" s="94"/>
      <c r="P36" s="76"/>
      <c r="Q36" s="76"/>
      <c r="R36" s="67"/>
    </row>
    <row r="37" spans="1:19" s="54" customFormat="1" ht="13.9" customHeight="1" x14ac:dyDescent="0.15">
      <c r="A37" s="93"/>
      <c r="B37" s="193" t="s">
        <v>37</v>
      </c>
      <c r="C37" s="94"/>
      <c r="D37" s="62">
        <v>247</v>
      </c>
      <c r="E37" s="172">
        <v>52.777777777777779</v>
      </c>
      <c r="F37" s="115">
        <v>7.5516139052422258</v>
      </c>
      <c r="G37" s="173"/>
      <c r="H37" s="174">
        <v>76</v>
      </c>
      <c r="I37" s="172">
        <v>46.625766871165638</v>
      </c>
      <c r="J37" s="115">
        <v>2.1873122077347964</v>
      </c>
      <c r="K37" s="173"/>
      <c r="L37" s="62">
        <v>323</v>
      </c>
      <c r="M37" s="172">
        <v>51.188589540412046</v>
      </c>
      <c r="N37" s="175">
        <v>4.7884427450496698</v>
      </c>
      <c r="O37" s="94"/>
      <c r="P37" s="67"/>
      <c r="Q37" s="67"/>
      <c r="R37" s="67"/>
    </row>
    <row r="38" spans="1:19" s="54" customFormat="1" ht="13.9" customHeight="1" x14ac:dyDescent="0.15">
      <c r="A38" s="93"/>
      <c r="B38" s="193" t="s">
        <v>38</v>
      </c>
      <c r="C38" s="94"/>
      <c r="D38" s="62">
        <v>59</v>
      </c>
      <c r="E38" s="172">
        <v>12.606837606837606</v>
      </c>
      <c r="F38" s="102">
        <v>1.8038268032764833</v>
      </c>
      <c r="G38" s="173"/>
      <c r="H38" s="174">
        <v>56</v>
      </c>
      <c r="I38" s="172">
        <v>34.355828220858896</v>
      </c>
      <c r="J38" s="102">
        <v>1.6117037320151131</v>
      </c>
      <c r="K38" s="173"/>
      <c r="L38" s="62">
        <v>115</v>
      </c>
      <c r="M38" s="172">
        <v>18.225039619651348</v>
      </c>
      <c r="N38" s="98">
        <v>1.7048635160393559</v>
      </c>
      <c r="O38" s="94"/>
      <c r="P38" s="67"/>
      <c r="Q38" s="67"/>
      <c r="R38" s="67"/>
    </row>
    <row r="39" spans="1:19" s="54" customFormat="1" ht="13.9" customHeight="1" x14ac:dyDescent="0.15">
      <c r="A39" s="93"/>
      <c r="B39" s="193" t="s">
        <v>39</v>
      </c>
      <c r="C39" s="94"/>
      <c r="D39" s="62">
        <v>18</v>
      </c>
      <c r="E39" s="172">
        <v>3.8461538461538463</v>
      </c>
      <c r="F39" s="102">
        <v>0.5503200416775712</v>
      </c>
      <c r="G39" s="173"/>
      <c r="H39" s="174">
        <v>5</v>
      </c>
      <c r="I39" s="172">
        <v>3.0674846625766872</v>
      </c>
      <c r="J39" s="102">
        <v>0.14390211892992083</v>
      </c>
      <c r="K39" s="173"/>
      <c r="L39" s="62">
        <v>23</v>
      </c>
      <c r="M39" s="172">
        <v>3.6450079239302693</v>
      </c>
      <c r="N39" s="98">
        <v>0.34097270320787115</v>
      </c>
      <c r="O39" s="94"/>
      <c r="P39" s="67"/>
      <c r="Q39" s="67"/>
      <c r="R39" s="67"/>
    </row>
    <row r="40" spans="1:19" s="54" customFormat="1" ht="13.9" customHeight="1" x14ac:dyDescent="0.15">
      <c r="A40" s="93"/>
      <c r="B40" s="193" t="s">
        <v>40</v>
      </c>
      <c r="C40" s="94"/>
      <c r="D40" s="62">
        <v>17</v>
      </c>
      <c r="E40" s="172">
        <v>3.6324786324786329</v>
      </c>
      <c r="F40" s="102">
        <v>0.51974670602881723</v>
      </c>
      <c r="G40" s="173"/>
      <c r="H40" s="174">
        <v>4</v>
      </c>
      <c r="I40" s="172">
        <v>2.4539877300613497</v>
      </c>
      <c r="J40" s="102">
        <v>0.11512169514393666</v>
      </c>
      <c r="K40" s="173"/>
      <c r="L40" s="62">
        <v>21</v>
      </c>
      <c r="M40" s="172">
        <v>3.3280507131537238</v>
      </c>
      <c r="N40" s="98">
        <v>0.31132290292892584</v>
      </c>
      <c r="O40" s="94"/>
      <c r="P40" s="67"/>
      <c r="Q40" s="67"/>
      <c r="R40" s="67"/>
    </row>
    <row r="41" spans="1:19" s="54" customFormat="1" ht="13.9" customHeight="1" thickBot="1" x14ac:dyDescent="0.2">
      <c r="A41" s="93"/>
      <c r="B41" s="193" t="s">
        <v>41</v>
      </c>
      <c r="C41" s="94"/>
      <c r="D41" s="77">
        <v>24</v>
      </c>
      <c r="E41" s="108">
        <v>5.1282051282051277</v>
      </c>
      <c r="F41" s="176">
        <v>0.73376005557009494</v>
      </c>
      <c r="G41" s="173"/>
      <c r="H41" s="177">
        <v>11</v>
      </c>
      <c r="I41" s="108">
        <v>6.7484662576687118</v>
      </c>
      <c r="J41" s="176">
        <v>0.31658466164582577</v>
      </c>
      <c r="K41" s="173"/>
      <c r="L41" s="77">
        <v>35</v>
      </c>
      <c r="M41" s="108">
        <v>5.54675118858954</v>
      </c>
      <c r="N41" s="107">
        <v>0.5188715048815431</v>
      </c>
      <c r="O41" s="94"/>
      <c r="P41" s="67"/>
      <c r="Q41" s="67"/>
      <c r="R41" s="67"/>
    </row>
    <row r="42" spans="1:19" s="54" customFormat="1" ht="13.9" customHeight="1" thickTop="1" x14ac:dyDescent="0.15">
      <c r="A42" s="93"/>
      <c r="B42" s="194" t="s">
        <v>17</v>
      </c>
      <c r="C42" s="109"/>
      <c r="D42" s="81">
        <v>468</v>
      </c>
      <c r="E42" s="178">
        <v>100</v>
      </c>
      <c r="F42" s="111">
        <v>14.30832108361685</v>
      </c>
      <c r="G42" s="179"/>
      <c r="H42" s="81">
        <v>163</v>
      </c>
      <c r="I42" s="178">
        <v>100</v>
      </c>
      <c r="J42" s="111">
        <v>4.6912090771154187</v>
      </c>
      <c r="K42" s="109"/>
      <c r="L42" s="180">
        <v>631</v>
      </c>
      <c r="M42" s="181">
        <v>100</v>
      </c>
      <c r="N42" s="112">
        <v>9.354511988007248</v>
      </c>
      <c r="O42" s="109"/>
      <c r="P42" s="76"/>
      <c r="Q42" s="76"/>
      <c r="R42" s="76"/>
    </row>
    <row r="43" spans="1:19" ht="16.5" x14ac:dyDescent="0.2">
      <c r="A43" s="12"/>
      <c r="B43" s="13"/>
      <c r="C43" s="14"/>
      <c r="D43" s="15"/>
      <c r="E43" s="16"/>
      <c r="F43" s="17"/>
      <c r="G43" s="18"/>
      <c r="H43" s="15"/>
      <c r="I43" s="16"/>
      <c r="J43" s="15"/>
      <c r="K43" s="18"/>
      <c r="L43" s="15"/>
      <c r="M43" s="16"/>
      <c r="N43" s="16"/>
      <c r="O43" s="11"/>
    </row>
    <row r="44" spans="1:19" s="129" customFormat="1" ht="16.5" x14ac:dyDescent="0.3">
      <c r="A44" s="171"/>
      <c r="B44" s="125" t="s">
        <v>75</v>
      </c>
      <c r="C44" s="125"/>
      <c r="D44" s="126">
        <v>468</v>
      </c>
      <c r="E44" s="127">
        <v>100</v>
      </c>
      <c r="F44" s="127">
        <v>14.222866235766496</v>
      </c>
      <c r="G44" s="126">
        <v>0</v>
      </c>
      <c r="H44" s="126">
        <v>163</v>
      </c>
      <c r="I44" s="127">
        <v>100</v>
      </c>
      <c r="J44" s="127">
        <v>4.6654553656171398</v>
      </c>
      <c r="K44" s="126">
        <v>0</v>
      </c>
      <c r="L44" s="126">
        <v>631</v>
      </c>
      <c r="M44" s="127">
        <v>100</v>
      </c>
      <c r="N44" s="127">
        <v>9.3009681261276125</v>
      </c>
      <c r="O44" s="128"/>
      <c r="P44" s="153"/>
      <c r="Q44" s="153"/>
      <c r="R44" s="153"/>
    </row>
    <row r="45" spans="1:19" s="8" customFormat="1" ht="97.5" customHeight="1" thickBot="1" x14ac:dyDescent="0.25">
      <c r="A45" s="207" t="s">
        <v>24</v>
      </c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10"/>
      <c r="Q45" s="10"/>
      <c r="R45" s="10"/>
    </row>
    <row r="46" spans="1:19" ht="34.15" customHeight="1" x14ac:dyDescent="0.35">
      <c r="A46" s="19"/>
      <c r="B46" s="200" t="s">
        <v>0</v>
      </c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1"/>
    </row>
    <row r="47" spans="1:19" ht="27" thickBot="1" x14ac:dyDescent="0.4">
      <c r="A47" s="20"/>
      <c r="B47" s="202" t="s">
        <v>76</v>
      </c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3"/>
    </row>
    <row r="48" spans="1:19" x14ac:dyDescent="0.2">
      <c r="A48" s="1"/>
      <c r="B48" s="2"/>
      <c r="C48" s="2"/>
      <c r="D48" s="2"/>
      <c r="E48" s="2"/>
      <c r="F48" s="2"/>
      <c r="G48" s="3"/>
      <c r="H48" s="2"/>
      <c r="I48" s="4"/>
      <c r="J48" s="2"/>
      <c r="K48" s="3"/>
      <c r="L48" s="2"/>
      <c r="M48" s="2"/>
      <c r="N48" s="2"/>
      <c r="O48" s="1"/>
    </row>
    <row r="49" spans="1:15" ht="15" x14ac:dyDescent="0.2">
      <c r="A49" s="130"/>
      <c r="B49" s="131"/>
      <c r="C49" s="132"/>
      <c r="D49" s="204" t="s">
        <v>1</v>
      </c>
      <c r="E49" s="204"/>
      <c r="F49" s="204"/>
      <c r="G49" s="133"/>
      <c r="H49" s="204" t="s">
        <v>2</v>
      </c>
      <c r="I49" s="204"/>
      <c r="J49" s="204"/>
      <c r="K49" s="133"/>
      <c r="L49" s="204" t="s">
        <v>3</v>
      </c>
      <c r="M49" s="204"/>
      <c r="N49" s="204"/>
      <c r="O49" s="134"/>
    </row>
    <row r="50" spans="1:15" ht="12.75" x14ac:dyDescent="0.2">
      <c r="A50" s="46"/>
      <c r="B50" s="47"/>
      <c r="C50" s="48"/>
      <c r="D50" s="49" t="s">
        <v>4</v>
      </c>
      <c r="E50" s="49" t="s">
        <v>5</v>
      </c>
      <c r="F50" s="49" t="s">
        <v>6</v>
      </c>
      <c r="G50" s="50"/>
      <c r="H50" s="49" t="s">
        <v>4</v>
      </c>
      <c r="I50" s="51" t="s">
        <v>5</v>
      </c>
      <c r="J50" s="49" t="s">
        <v>6</v>
      </c>
      <c r="K50" s="50"/>
      <c r="L50" s="49" t="s">
        <v>4</v>
      </c>
      <c r="M50" s="49" t="s">
        <v>5</v>
      </c>
      <c r="N50" s="52" t="s">
        <v>6</v>
      </c>
      <c r="O50" s="53"/>
    </row>
    <row r="51" spans="1:15" ht="12.75" x14ac:dyDescent="0.2">
      <c r="A51" s="55"/>
      <c r="B51" s="47"/>
      <c r="C51" s="48"/>
      <c r="D51" s="56"/>
      <c r="E51" s="56"/>
      <c r="F51" s="57">
        <v>100000</v>
      </c>
      <c r="G51" s="50"/>
      <c r="H51" s="56"/>
      <c r="I51" s="58"/>
      <c r="J51" s="57">
        <v>100000</v>
      </c>
      <c r="K51" s="50"/>
      <c r="L51" s="56"/>
      <c r="M51" s="56"/>
      <c r="N51" s="59">
        <v>100000</v>
      </c>
      <c r="O51" s="60"/>
    </row>
    <row r="52" spans="1:15" ht="18.75" x14ac:dyDescent="0.2">
      <c r="A52" s="28"/>
      <c r="B52" s="123" t="s">
        <v>44</v>
      </c>
      <c r="C52" s="29"/>
      <c r="D52" s="30"/>
      <c r="E52" s="30"/>
      <c r="F52" s="30"/>
      <c r="G52" s="31"/>
      <c r="H52" s="30"/>
      <c r="I52" s="32"/>
      <c r="J52" s="30"/>
      <c r="K52" s="31"/>
      <c r="L52" s="30"/>
      <c r="M52" s="30"/>
      <c r="N52" s="33"/>
      <c r="O52" s="34"/>
    </row>
    <row r="53" spans="1:15" ht="12.75" x14ac:dyDescent="0.2">
      <c r="A53" s="48"/>
      <c r="B53" s="61" t="s">
        <v>45</v>
      </c>
      <c r="C53" s="48"/>
      <c r="D53" s="62">
        <v>26</v>
      </c>
      <c r="E53" s="63">
        <f>(D53/$D$67)*100</f>
        <v>5.6399132321041208</v>
      </c>
      <c r="F53" s="64">
        <v>25.35719510411079</v>
      </c>
      <c r="G53" s="65"/>
      <c r="H53" s="62">
        <v>9</v>
      </c>
      <c r="I53" s="63">
        <f>(H53/$H$67)*100</f>
        <v>5.6603773584905666</v>
      </c>
      <c r="J53" s="64">
        <v>8.0295487393608482</v>
      </c>
      <c r="K53" s="65"/>
      <c r="L53" s="62">
        <v>35</v>
      </c>
      <c r="M53" s="63">
        <f>(L53/$L$67)*100</f>
        <v>5.6451612903225801</v>
      </c>
      <c r="N53" s="64">
        <v>16.307817035611613</v>
      </c>
      <c r="O53" s="66"/>
    </row>
    <row r="54" spans="1:15" ht="12.75" x14ac:dyDescent="0.2">
      <c r="A54" s="48"/>
      <c r="B54" s="61" t="s">
        <v>46</v>
      </c>
      <c r="C54" s="48"/>
      <c r="D54" s="62">
        <v>11</v>
      </c>
      <c r="E54" s="63">
        <f t="shared" ref="E54:E66" si="0">(D54/$D$67)*100</f>
        <v>2.3861171366594358</v>
      </c>
      <c r="F54" s="64">
        <v>17.858302487174491</v>
      </c>
      <c r="G54" s="65"/>
      <c r="H54" s="62">
        <v>6</v>
      </c>
      <c r="I54" s="63">
        <f t="shared" ref="I54:I66" si="1">(H54/$H$67)*100</f>
        <v>3.7735849056603774</v>
      </c>
      <c r="J54" s="64">
        <v>9.0805902383654935</v>
      </c>
      <c r="K54" s="65"/>
      <c r="L54" s="62">
        <v>17</v>
      </c>
      <c r="M54" s="63">
        <f t="shared" ref="M54:M65" si="2">(L54/$L$67)*100</f>
        <v>2.741935483870968</v>
      </c>
      <c r="N54" s="64">
        <v>13.315474931660281</v>
      </c>
      <c r="O54" s="66"/>
    </row>
    <row r="55" spans="1:15" ht="12.75" x14ac:dyDescent="0.2">
      <c r="A55" s="48"/>
      <c r="B55" s="61" t="s">
        <v>47</v>
      </c>
      <c r="C55" s="48"/>
      <c r="D55" s="62">
        <v>46</v>
      </c>
      <c r="E55" s="63">
        <f t="shared" si="0"/>
        <v>9.9783080260303691</v>
      </c>
      <c r="F55" s="68">
        <v>17.031422975389596</v>
      </c>
      <c r="G55" s="65"/>
      <c r="H55" s="62">
        <v>23</v>
      </c>
      <c r="I55" s="63">
        <f t="shared" si="1"/>
        <v>14.465408805031446</v>
      </c>
      <c r="J55" s="68">
        <v>8.0173453523797562</v>
      </c>
      <c r="K55" s="65"/>
      <c r="L55" s="62">
        <v>69</v>
      </c>
      <c r="M55" s="63">
        <f t="shared" si="2"/>
        <v>11.129032258064516</v>
      </c>
      <c r="N55" s="68">
        <v>12.388525711577167</v>
      </c>
      <c r="O55" s="66"/>
    </row>
    <row r="56" spans="1:15" ht="12.75" x14ac:dyDescent="0.2">
      <c r="A56" s="69"/>
      <c r="B56" s="61" t="s">
        <v>48</v>
      </c>
      <c r="C56" s="69"/>
      <c r="D56" s="70">
        <v>2</v>
      </c>
      <c r="E56" s="63">
        <f t="shared" si="0"/>
        <v>0.43383947939262474</v>
      </c>
      <c r="F56" s="71" t="s">
        <v>25</v>
      </c>
      <c r="G56" s="72"/>
      <c r="H56" s="70">
        <v>1</v>
      </c>
      <c r="I56" s="63">
        <f t="shared" si="1"/>
        <v>0.62893081761006298</v>
      </c>
      <c r="J56" s="71" t="s">
        <v>25</v>
      </c>
      <c r="K56" s="72"/>
      <c r="L56" s="70">
        <v>3</v>
      </c>
      <c r="M56" s="63">
        <f t="shared" si="2"/>
        <v>0.4838709677419355</v>
      </c>
      <c r="N56" s="71" t="s">
        <v>25</v>
      </c>
      <c r="O56" s="73"/>
    </row>
    <row r="57" spans="1:15" ht="12.75" x14ac:dyDescent="0.2">
      <c r="A57" s="74"/>
      <c r="B57" s="61" t="s">
        <v>49</v>
      </c>
      <c r="C57" s="75"/>
      <c r="D57" s="62">
        <v>49</v>
      </c>
      <c r="E57" s="63">
        <f t="shared" si="0"/>
        <v>10.629067245119305</v>
      </c>
      <c r="F57" s="64">
        <v>13.107842770088439</v>
      </c>
      <c r="G57" s="75"/>
      <c r="H57" s="62">
        <v>11</v>
      </c>
      <c r="I57" s="63">
        <f t="shared" si="1"/>
        <v>6.9182389937106921</v>
      </c>
      <c r="J57" s="64">
        <v>2.7343526668638716</v>
      </c>
      <c r="K57" s="75"/>
      <c r="L57" s="62">
        <v>60</v>
      </c>
      <c r="M57" s="63">
        <f t="shared" si="2"/>
        <v>9.67741935483871</v>
      </c>
      <c r="N57" s="64">
        <v>7.7308529321192454</v>
      </c>
      <c r="O57" s="73"/>
    </row>
    <row r="58" spans="1:15" ht="12.75" x14ac:dyDescent="0.2">
      <c r="A58" s="48"/>
      <c r="B58" s="61" t="s">
        <v>50</v>
      </c>
      <c r="C58" s="48"/>
      <c r="D58" s="62">
        <v>6</v>
      </c>
      <c r="E58" s="63">
        <f t="shared" si="0"/>
        <v>1.3015184381778742</v>
      </c>
      <c r="F58" s="64">
        <v>17.397860063212224</v>
      </c>
      <c r="G58" s="65"/>
      <c r="H58" s="62">
        <v>4</v>
      </c>
      <c r="I58" s="63">
        <f t="shared" si="1"/>
        <v>2.5157232704402519</v>
      </c>
      <c r="J58" s="71" t="s">
        <v>25</v>
      </c>
      <c r="K58" s="65"/>
      <c r="L58" s="62">
        <v>10</v>
      </c>
      <c r="M58" s="63">
        <f t="shared" si="2"/>
        <v>1.6129032258064515</v>
      </c>
      <c r="N58" s="64">
        <v>14.174344436569807</v>
      </c>
      <c r="O58" s="66"/>
    </row>
    <row r="59" spans="1:15" ht="12.75" x14ac:dyDescent="0.2">
      <c r="A59" s="48"/>
      <c r="B59" s="61" t="s">
        <v>51</v>
      </c>
      <c r="C59" s="48"/>
      <c r="D59" s="62">
        <v>34</v>
      </c>
      <c r="E59" s="63">
        <f t="shared" si="0"/>
        <v>7.3752711496746199</v>
      </c>
      <c r="F59" s="64">
        <v>15.004942804688602</v>
      </c>
      <c r="G59" s="65"/>
      <c r="H59" s="62">
        <v>6</v>
      </c>
      <c r="I59" s="63">
        <f t="shared" si="1"/>
        <v>3.7735849056603774</v>
      </c>
      <c r="J59" s="64">
        <v>2.4743696543305593</v>
      </c>
      <c r="K59" s="65"/>
      <c r="L59" s="62">
        <v>40</v>
      </c>
      <c r="M59" s="63">
        <f t="shared" si="2"/>
        <v>6.4516129032258061</v>
      </c>
      <c r="N59" s="64">
        <v>8.5273664507821731</v>
      </c>
      <c r="O59" s="66"/>
    </row>
    <row r="60" spans="1:15" ht="12.75" x14ac:dyDescent="0.2">
      <c r="A60" s="48"/>
      <c r="B60" s="61" t="s">
        <v>52</v>
      </c>
      <c r="C60" s="48"/>
      <c r="D60" s="62">
        <v>18</v>
      </c>
      <c r="E60" s="63">
        <f t="shared" si="0"/>
        <v>3.9045553145336225</v>
      </c>
      <c r="F60" s="64">
        <v>23.973150071919452</v>
      </c>
      <c r="G60" s="50"/>
      <c r="H60" s="62">
        <v>6</v>
      </c>
      <c r="I60" s="63">
        <f t="shared" si="1"/>
        <v>3.7735849056603774</v>
      </c>
      <c r="J60" s="64">
        <v>6.9795847147094747</v>
      </c>
      <c r="K60" s="65"/>
      <c r="L60" s="62">
        <v>24</v>
      </c>
      <c r="M60" s="63">
        <f t="shared" si="2"/>
        <v>3.870967741935484</v>
      </c>
      <c r="N60" s="64">
        <v>14.902296816496843</v>
      </c>
      <c r="O60" s="66"/>
    </row>
    <row r="61" spans="1:15" ht="12.75" x14ac:dyDescent="0.2">
      <c r="A61" s="48"/>
      <c r="B61" s="61" t="s">
        <v>53</v>
      </c>
      <c r="C61" s="48"/>
      <c r="D61" s="62">
        <v>88</v>
      </c>
      <c r="E61" s="63">
        <f t="shared" si="0"/>
        <v>19.088937093275486</v>
      </c>
      <c r="F61" s="64">
        <v>11.396601740571903</v>
      </c>
      <c r="G61" s="65"/>
      <c r="H61" s="62">
        <v>37</v>
      </c>
      <c r="I61" s="63">
        <f t="shared" si="1"/>
        <v>23.270440251572328</v>
      </c>
      <c r="J61" s="64">
        <v>4.574243055495459</v>
      </c>
      <c r="K61" s="65"/>
      <c r="L61" s="62">
        <v>125</v>
      </c>
      <c r="M61" s="63">
        <f t="shared" si="2"/>
        <v>20.161290322580644</v>
      </c>
      <c r="N61" s="64">
        <v>7.9062033336348234</v>
      </c>
      <c r="O61" s="66"/>
    </row>
    <row r="62" spans="1:15" ht="12.75" x14ac:dyDescent="0.2">
      <c r="A62" s="48"/>
      <c r="B62" s="61" t="s">
        <v>54</v>
      </c>
      <c r="C62" s="48"/>
      <c r="D62" s="70">
        <v>1</v>
      </c>
      <c r="E62" s="63">
        <f t="shared" si="0"/>
        <v>0.21691973969631237</v>
      </c>
      <c r="F62" s="71" t="s">
        <v>25</v>
      </c>
      <c r="G62" s="65"/>
      <c r="H62" s="70">
        <v>0</v>
      </c>
      <c r="I62" s="63">
        <f t="shared" si="1"/>
        <v>0</v>
      </c>
      <c r="J62" s="71">
        <v>0</v>
      </c>
      <c r="K62" s="65"/>
      <c r="L62" s="70">
        <v>1</v>
      </c>
      <c r="M62" s="63">
        <f t="shared" si="2"/>
        <v>0.16129032258064516</v>
      </c>
      <c r="N62" s="71" t="s">
        <v>25</v>
      </c>
      <c r="O62" s="66"/>
    </row>
    <row r="63" spans="1:15" ht="12.75" x14ac:dyDescent="0.2">
      <c r="A63" s="48"/>
      <c r="B63" s="61" t="s">
        <v>55</v>
      </c>
      <c r="C63" s="48"/>
      <c r="D63" s="62">
        <v>38</v>
      </c>
      <c r="E63" s="63">
        <f t="shared" si="0"/>
        <v>8.2429501084598709</v>
      </c>
      <c r="F63" s="64">
        <v>11.408567834443668</v>
      </c>
      <c r="G63" s="65"/>
      <c r="H63" s="62">
        <v>9</v>
      </c>
      <c r="I63" s="63">
        <f t="shared" si="1"/>
        <v>5.6603773584905666</v>
      </c>
      <c r="J63" s="64">
        <v>2.4874796855825676</v>
      </c>
      <c r="K63" s="65"/>
      <c r="L63" s="62">
        <v>47</v>
      </c>
      <c r="M63" s="63">
        <f>(L63/$L$67)*100</f>
        <v>7.5806451612903221</v>
      </c>
      <c r="N63" s="64">
        <v>6.7636117686844779</v>
      </c>
      <c r="O63" s="66"/>
    </row>
    <row r="64" spans="1:15" ht="12.75" x14ac:dyDescent="0.2">
      <c r="A64" s="48"/>
      <c r="B64" s="61" t="s">
        <v>56</v>
      </c>
      <c r="C64" s="48"/>
      <c r="D64" s="62">
        <v>31</v>
      </c>
      <c r="E64" s="63">
        <f t="shared" si="0"/>
        <v>6.7245119305856829</v>
      </c>
      <c r="F64" s="64">
        <v>12.507413668585814</v>
      </c>
      <c r="G64" s="50"/>
      <c r="H64" s="62">
        <v>13</v>
      </c>
      <c r="I64" s="63">
        <f t="shared" si="1"/>
        <v>8.1761006289308167</v>
      </c>
      <c r="J64" s="64">
        <v>4.9613207799196264</v>
      </c>
      <c r="K64" s="65"/>
      <c r="L64" s="62">
        <v>44</v>
      </c>
      <c r="M64" s="63">
        <f t="shared" si="2"/>
        <v>7.096774193548387</v>
      </c>
      <c r="N64" s="64">
        <v>8.6294814466148893</v>
      </c>
      <c r="O64" s="66"/>
    </row>
    <row r="65" spans="1:15" ht="12.75" x14ac:dyDescent="0.2">
      <c r="A65" s="48"/>
      <c r="B65" s="61" t="s">
        <v>57</v>
      </c>
      <c r="C65" s="48"/>
      <c r="D65" s="62">
        <v>35</v>
      </c>
      <c r="E65" s="63">
        <f t="shared" si="0"/>
        <v>7.5921908893709329</v>
      </c>
      <c r="F65" s="64">
        <v>9.3126468404850034</v>
      </c>
      <c r="G65" s="65"/>
      <c r="H65" s="62">
        <v>16</v>
      </c>
      <c r="I65" s="63">
        <f t="shared" si="1"/>
        <v>10.062893081761008</v>
      </c>
      <c r="J65" s="64">
        <v>3.9914682366441729</v>
      </c>
      <c r="K65" s="65"/>
      <c r="L65" s="62">
        <v>51</v>
      </c>
      <c r="M65" s="63">
        <f t="shared" si="2"/>
        <v>8.2258064516129039</v>
      </c>
      <c r="N65" s="64">
        <v>6.566343242074038</v>
      </c>
      <c r="O65" s="66"/>
    </row>
    <row r="66" spans="1:15" ht="13.5" thickBot="1" x14ac:dyDescent="0.25">
      <c r="A66" s="48"/>
      <c r="B66" s="61" t="s">
        <v>58</v>
      </c>
      <c r="C66" s="48"/>
      <c r="D66" s="77">
        <v>76</v>
      </c>
      <c r="E66" s="78">
        <f t="shared" si="0"/>
        <v>16.485900216919742</v>
      </c>
      <c r="F66" s="79">
        <v>18.842336747267243</v>
      </c>
      <c r="G66" s="50"/>
      <c r="H66" s="77">
        <v>18</v>
      </c>
      <c r="I66" s="78">
        <f t="shared" si="1"/>
        <v>11.320754716981133</v>
      </c>
      <c r="J66" s="79">
        <v>4.3449819079781111</v>
      </c>
      <c r="K66" s="65"/>
      <c r="L66" s="77">
        <v>94</v>
      </c>
      <c r="M66" s="78">
        <f>(L66/$L$67)*100</f>
        <v>15.161290322580644</v>
      </c>
      <c r="N66" s="79">
        <v>11.496811469414812</v>
      </c>
      <c r="O66" s="66"/>
    </row>
    <row r="67" spans="1:15" ht="13.5" thickTop="1" x14ac:dyDescent="0.2">
      <c r="A67" s="69"/>
      <c r="B67" s="80" t="s">
        <v>59</v>
      </c>
      <c r="C67" s="72"/>
      <c r="D67" s="81">
        <v>461</v>
      </c>
      <c r="E67" s="82">
        <v>100</v>
      </c>
      <c r="F67" s="83">
        <v>14.010131057026401</v>
      </c>
      <c r="G67" s="72"/>
      <c r="H67" s="84">
        <v>159</v>
      </c>
      <c r="I67" s="85">
        <v>100</v>
      </c>
      <c r="J67" s="86">
        <v>4.5509656633934066</v>
      </c>
      <c r="K67" s="72"/>
      <c r="L67" s="81">
        <v>620</v>
      </c>
      <c r="M67" s="82">
        <v>100</v>
      </c>
      <c r="N67" s="83">
        <v>9.1388276358147706</v>
      </c>
      <c r="O67" s="73"/>
    </row>
    <row r="68" spans="1:15" ht="12.75" x14ac:dyDescent="0.2">
      <c r="A68" s="69"/>
      <c r="B68" s="61" t="s">
        <v>60</v>
      </c>
      <c r="C68" s="69"/>
      <c r="D68" s="62">
        <v>7</v>
      </c>
      <c r="E68" s="87" t="s">
        <v>25</v>
      </c>
      <c r="F68" s="71" t="s">
        <v>25</v>
      </c>
      <c r="G68" s="88"/>
      <c r="H68" s="62">
        <v>4</v>
      </c>
      <c r="I68" s="87" t="s">
        <v>25</v>
      </c>
      <c r="J68" s="89" t="s">
        <v>25</v>
      </c>
      <c r="K68" s="90"/>
      <c r="L68" s="62">
        <v>11</v>
      </c>
      <c r="M68" s="87" t="s">
        <v>25</v>
      </c>
      <c r="N68" s="71" t="s">
        <v>25</v>
      </c>
      <c r="O68" s="73"/>
    </row>
    <row r="69" spans="1:15" ht="18.75" x14ac:dyDescent="0.3">
      <c r="A69" s="37"/>
      <c r="B69" s="123" t="s">
        <v>61</v>
      </c>
      <c r="C69" s="38"/>
      <c r="D69" s="39"/>
      <c r="E69" s="40"/>
      <c r="F69" s="41"/>
      <c r="G69" s="38"/>
      <c r="H69" s="39"/>
      <c r="I69" s="40"/>
      <c r="J69" s="41"/>
      <c r="K69" s="38"/>
      <c r="L69" s="39"/>
      <c r="M69" s="40"/>
      <c r="N69" s="41"/>
      <c r="O69" s="42"/>
    </row>
    <row r="70" spans="1:15" ht="12.75" x14ac:dyDescent="0.2">
      <c r="A70" s="93"/>
      <c r="B70" s="61" t="s">
        <v>62</v>
      </c>
      <c r="C70" s="94"/>
      <c r="D70" s="95">
        <v>136</v>
      </c>
      <c r="E70" s="96">
        <v>29.247311827956992</v>
      </c>
      <c r="F70" s="64">
        <v>10.103433904598326</v>
      </c>
      <c r="G70" s="94"/>
      <c r="H70" s="95">
        <v>47</v>
      </c>
      <c r="I70" s="96">
        <v>29.19254658385093</v>
      </c>
      <c r="J70" s="64">
        <v>3.4877698012564875</v>
      </c>
      <c r="K70" s="94"/>
      <c r="L70" s="62">
        <v>183</v>
      </c>
      <c r="M70" s="97">
        <v>29.233226837060705</v>
      </c>
      <c r="N70" s="98">
        <v>6.7937733396741882</v>
      </c>
      <c r="O70" s="99"/>
    </row>
    <row r="71" spans="1:15" ht="12.75" x14ac:dyDescent="0.2">
      <c r="A71" s="93"/>
      <c r="B71" s="61" t="s">
        <v>63</v>
      </c>
      <c r="C71" s="94"/>
      <c r="D71" s="100">
        <v>237</v>
      </c>
      <c r="E71" s="96">
        <v>50.967741935483865</v>
      </c>
      <c r="F71" s="101">
        <v>22.785175215113203</v>
      </c>
      <c r="G71" s="94"/>
      <c r="H71" s="100">
        <v>65</v>
      </c>
      <c r="I71" s="96">
        <v>40.372670807453417</v>
      </c>
      <c r="J71" s="102">
        <v>6.6634955262316184</v>
      </c>
      <c r="K71" s="94"/>
      <c r="L71" s="62">
        <v>302</v>
      </c>
      <c r="M71" s="97">
        <v>48.242811501597444</v>
      </c>
      <c r="N71" s="98">
        <v>14.983027504274132</v>
      </c>
      <c r="O71" s="99"/>
    </row>
    <row r="72" spans="1:15" ht="12.75" x14ac:dyDescent="0.2">
      <c r="A72" s="93"/>
      <c r="B72" s="61" t="s">
        <v>64</v>
      </c>
      <c r="C72" s="94"/>
      <c r="D72" s="100">
        <v>23</v>
      </c>
      <c r="E72" s="96">
        <v>4.946236559139785</v>
      </c>
      <c r="F72" s="101">
        <v>34.505520883341333</v>
      </c>
      <c r="G72" s="94"/>
      <c r="H72" s="100">
        <v>9</v>
      </c>
      <c r="I72" s="96">
        <v>5.5900621118012426</v>
      </c>
      <c r="J72" s="102">
        <v>3.551304512524267</v>
      </c>
      <c r="K72" s="94"/>
      <c r="L72" s="62">
        <v>32</v>
      </c>
      <c r="M72" s="97">
        <v>5.1118210862619806</v>
      </c>
      <c r="N72" s="98">
        <v>9.9973756888816698</v>
      </c>
      <c r="O72" s="99"/>
    </row>
    <row r="73" spans="1:15" ht="12.75" x14ac:dyDescent="0.2">
      <c r="A73" s="93"/>
      <c r="B73" s="61" t="s">
        <v>65</v>
      </c>
      <c r="C73" s="94"/>
      <c r="D73" s="103">
        <v>67</v>
      </c>
      <c r="E73" s="96">
        <v>14.408602150537634</v>
      </c>
      <c r="F73" s="101">
        <v>31.572052607521687</v>
      </c>
      <c r="G73" s="94"/>
      <c r="H73" s="104">
        <v>40</v>
      </c>
      <c r="I73" s="96">
        <v>24.844720496894411</v>
      </c>
      <c r="J73" s="102">
        <v>12.537298462927208</v>
      </c>
      <c r="K73" s="94"/>
      <c r="L73" s="62">
        <v>107</v>
      </c>
      <c r="M73" s="97">
        <v>17.092651757188499</v>
      </c>
      <c r="N73" s="98">
        <v>20.140759438392806</v>
      </c>
      <c r="O73" s="99"/>
    </row>
    <row r="74" spans="1:15" ht="13.5" thickBot="1" x14ac:dyDescent="0.25">
      <c r="A74" s="93"/>
      <c r="B74" s="61" t="s">
        <v>66</v>
      </c>
      <c r="C74" s="94"/>
      <c r="D74" s="77">
        <v>2</v>
      </c>
      <c r="E74" s="105">
        <v>0.43010752688172044</v>
      </c>
      <c r="F74" s="106" t="s">
        <v>25</v>
      </c>
      <c r="G74" s="94"/>
      <c r="H74" s="77">
        <v>0</v>
      </c>
      <c r="I74" s="105">
        <v>0</v>
      </c>
      <c r="J74" s="107" t="s">
        <v>25</v>
      </c>
      <c r="K74" s="94"/>
      <c r="L74" s="77">
        <v>2</v>
      </c>
      <c r="M74" s="108">
        <v>0.31948881789137379</v>
      </c>
      <c r="N74" s="107" t="s">
        <v>25</v>
      </c>
      <c r="O74" s="99"/>
    </row>
    <row r="75" spans="1:15" ht="13.5" thickTop="1" x14ac:dyDescent="0.2">
      <c r="A75" s="93"/>
      <c r="B75" s="80" t="s">
        <v>67</v>
      </c>
      <c r="C75" s="109"/>
      <c r="D75" s="81">
        <v>465</v>
      </c>
      <c r="E75" s="82">
        <v>100</v>
      </c>
      <c r="F75" s="110">
        <v>17.447776740500156</v>
      </c>
      <c r="G75" s="109"/>
      <c r="H75" s="81">
        <v>161</v>
      </c>
      <c r="I75" s="82">
        <v>100</v>
      </c>
      <c r="J75" s="111">
        <v>5.560340748732691</v>
      </c>
      <c r="K75" s="109"/>
      <c r="L75" s="81">
        <v>626</v>
      </c>
      <c r="M75" s="82">
        <v>100</v>
      </c>
      <c r="N75" s="112">
        <v>11.257773888510632</v>
      </c>
      <c r="O75" s="113"/>
    </row>
    <row r="76" spans="1:15" ht="18.75" x14ac:dyDescent="0.3">
      <c r="A76" s="37"/>
      <c r="B76" s="123" t="s">
        <v>68</v>
      </c>
      <c r="C76" s="29"/>
      <c r="D76" s="43"/>
      <c r="E76" s="44"/>
      <c r="F76" s="45"/>
      <c r="G76" s="29"/>
      <c r="H76" s="43"/>
      <c r="I76" s="44"/>
      <c r="J76" s="45"/>
      <c r="K76" s="29"/>
      <c r="L76" s="43"/>
      <c r="M76" s="43"/>
      <c r="N76" s="45"/>
      <c r="O76" s="42"/>
    </row>
    <row r="77" spans="1:15" ht="12.75" x14ac:dyDescent="0.2">
      <c r="A77" s="93"/>
      <c r="B77" s="114" t="s">
        <v>77</v>
      </c>
      <c r="C77" s="94"/>
      <c r="D77" s="95">
        <v>12</v>
      </c>
      <c r="E77" s="96">
        <f>D77/406*100</f>
        <v>2.9556650246305418</v>
      </c>
      <c r="F77" s="101">
        <v>11.6</v>
      </c>
      <c r="G77" s="94"/>
      <c r="H77" s="95">
        <v>1</v>
      </c>
      <c r="I77" s="96">
        <f>H77/144*100</f>
        <v>0.69444444444444442</v>
      </c>
      <c r="J77" s="68" t="s">
        <v>25</v>
      </c>
      <c r="K77" s="94"/>
      <c r="L77" s="62">
        <v>13</v>
      </c>
      <c r="M77" s="96">
        <f>L77/550*100</f>
        <v>2.3636363636363638</v>
      </c>
      <c r="N77" s="98">
        <v>5.9</v>
      </c>
      <c r="O77" s="99"/>
    </row>
    <row r="78" spans="1:15" ht="12.75" x14ac:dyDescent="0.2">
      <c r="A78" s="93"/>
      <c r="B78" s="114" t="s">
        <v>78</v>
      </c>
      <c r="C78" s="94"/>
      <c r="D78" s="100">
        <v>33</v>
      </c>
      <c r="E78" s="96">
        <f t="shared" ref="E78:E85" si="3">D78/406*100</f>
        <v>8.1280788177339893</v>
      </c>
      <c r="F78" s="101">
        <v>25.8</v>
      </c>
      <c r="G78" s="94"/>
      <c r="H78" s="100">
        <v>8</v>
      </c>
      <c r="I78" s="96">
        <f t="shared" ref="I78:I85" si="4">H78/144*100</f>
        <v>5.5555555555555554</v>
      </c>
      <c r="J78" s="115">
        <v>6.5</v>
      </c>
      <c r="K78" s="94"/>
      <c r="L78" s="62">
        <v>41</v>
      </c>
      <c r="M78" s="96">
        <f t="shared" ref="M78:M85" si="5">L78/550*100</f>
        <v>7.4545454545454541</v>
      </c>
      <c r="N78" s="98">
        <v>16.3</v>
      </c>
      <c r="O78" s="99"/>
    </row>
    <row r="79" spans="1:15" ht="12.75" x14ac:dyDescent="0.2">
      <c r="A79" s="93"/>
      <c r="B79" s="114" t="s">
        <v>69</v>
      </c>
      <c r="C79" s="94"/>
      <c r="D79" s="100">
        <v>194</v>
      </c>
      <c r="E79" s="96">
        <f t="shared" si="3"/>
        <v>47.783251231527096</v>
      </c>
      <c r="F79" s="101">
        <v>33.5</v>
      </c>
      <c r="G79" s="94"/>
      <c r="H79" s="100">
        <v>50</v>
      </c>
      <c r="I79" s="96">
        <f t="shared" si="4"/>
        <v>34.722222222222221</v>
      </c>
      <c r="J79" s="102">
        <v>8.5</v>
      </c>
      <c r="K79" s="94"/>
      <c r="L79" s="62">
        <v>244</v>
      </c>
      <c r="M79" s="96">
        <f t="shared" si="5"/>
        <v>44.363636363636367</v>
      </c>
      <c r="N79" s="98">
        <v>20.9</v>
      </c>
      <c r="O79" s="99"/>
    </row>
    <row r="80" spans="1:15" ht="12.75" x14ac:dyDescent="0.2">
      <c r="A80" s="93"/>
      <c r="B80" s="114" t="s">
        <v>70</v>
      </c>
      <c r="C80" s="94"/>
      <c r="D80" s="104">
        <v>35</v>
      </c>
      <c r="E80" s="96">
        <f t="shared" si="3"/>
        <v>8.6206896551724146</v>
      </c>
      <c r="F80" s="116">
        <v>10</v>
      </c>
      <c r="G80" s="94"/>
      <c r="H80" s="104">
        <v>18</v>
      </c>
      <c r="I80" s="96">
        <f t="shared" si="4"/>
        <v>12.5</v>
      </c>
      <c r="J80" s="117">
        <v>4.5</v>
      </c>
      <c r="K80" s="94"/>
      <c r="L80" s="104">
        <v>53</v>
      </c>
      <c r="M80" s="96">
        <f t="shared" si="5"/>
        <v>9.6363636363636367</v>
      </c>
      <c r="N80" s="118">
        <v>7.1</v>
      </c>
      <c r="O80" s="99"/>
    </row>
    <row r="81" spans="1:15" ht="12.75" x14ac:dyDescent="0.2">
      <c r="A81" s="93"/>
      <c r="B81" s="114" t="s">
        <v>71</v>
      </c>
      <c r="C81" s="48"/>
      <c r="D81" s="104">
        <v>37</v>
      </c>
      <c r="E81" s="96">
        <f t="shared" si="3"/>
        <v>9.1133004926108381</v>
      </c>
      <c r="F81" s="116">
        <v>26.4</v>
      </c>
      <c r="G81" s="65"/>
      <c r="H81" s="104">
        <v>13</v>
      </c>
      <c r="I81" s="96">
        <f t="shared" si="4"/>
        <v>9.0277777777777768</v>
      </c>
      <c r="J81" s="117">
        <v>6</v>
      </c>
      <c r="K81" s="65"/>
      <c r="L81" s="104">
        <v>50</v>
      </c>
      <c r="M81" s="96">
        <f t="shared" si="5"/>
        <v>9.0909090909090917</v>
      </c>
      <c r="N81" s="118">
        <v>14</v>
      </c>
      <c r="O81" s="66"/>
    </row>
    <row r="82" spans="1:15" ht="12.75" x14ac:dyDescent="0.2">
      <c r="A82" s="93"/>
      <c r="B82" s="114" t="s">
        <v>72</v>
      </c>
      <c r="C82" s="48"/>
      <c r="D82" s="104">
        <v>58</v>
      </c>
      <c r="E82" s="96">
        <f t="shared" si="3"/>
        <v>14.285714285714285</v>
      </c>
      <c r="F82" s="116">
        <v>11.5</v>
      </c>
      <c r="G82" s="65"/>
      <c r="H82" s="104">
        <v>31</v>
      </c>
      <c r="I82" s="96">
        <f t="shared" si="4"/>
        <v>21.527777777777779</v>
      </c>
      <c r="J82" s="117">
        <v>5.7</v>
      </c>
      <c r="K82" s="65"/>
      <c r="L82" s="104">
        <v>89</v>
      </c>
      <c r="M82" s="96">
        <f t="shared" si="5"/>
        <v>16.18181818181818</v>
      </c>
      <c r="N82" s="118">
        <v>8.5</v>
      </c>
      <c r="O82" s="66"/>
    </row>
    <row r="83" spans="1:15" ht="12.75" x14ac:dyDescent="0.2">
      <c r="A83" s="93"/>
      <c r="B83" s="114" t="s">
        <v>73</v>
      </c>
      <c r="C83" s="48"/>
      <c r="D83" s="104">
        <v>26</v>
      </c>
      <c r="E83" s="96">
        <f t="shared" si="3"/>
        <v>6.403940886699508</v>
      </c>
      <c r="F83" s="116">
        <v>10.5</v>
      </c>
      <c r="G83" s="65"/>
      <c r="H83" s="104">
        <v>15</v>
      </c>
      <c r="I83" s="96">
        <f t="shared" si="4"/>
        <v>10.416666666666668</v>
      </c>
      <c r="J83" s="117">
        <v>4.5999999999999996</v>
      </c>
      <c r="K83" s="65"/>
      <c r="L83" s="104">
        <v>41</v>
      </c>
      <c r="M83" s="96">
        <f t="shared" si="5"/>
        <v>7.4545454545454541</v>
      </c>
      <c r="N83" s="118">
        <v>7.2</v>
      </c>
      <c r="O83" s="66"/>
    </row>
    <row r="84" spans="1:15" ht="12.75" x14ac:dyDescent="0.2">
      <c r="A84" s="93"/>
      <c r="B84" s="114" t="s">
        <v>74</v>
      </c>
      <c r="C84" s="48"/>
      <c r="D84" s="104">
        <v>8</v>
      </c>
      <c r="E84" s="96">
        <f t="shared" si="3"/>
        <v>1.9704433497536946</v>
      </c>
      <c r="F84" s="116">
        <v>5.8</v>
      </c>
      <c r="G84" s="65"/>
      <c r="H84" s="104">
        <v>8</v>
      </c>
      <c r="I84" s="96">
        <f t="shared" si="4"/>
        <v>5.5555555555555554</v>
      </c>
      <c r="J84" s="117">
        <v>7.5</v>
      </c>
      <c r="K84" s="65"/>
      <c r="L84" s="104">
        <v>16</v>
      </c>
      <c r="M84" s="119">
        <f t="shared" si="5"/>
        <v>2.9090909090909092</v>
      </c>
      <c r="N84" s="118">
        <v>6.5</v>
      </c>
      <c r="O84" s="66"/>
    </row>
    <row r="85" spans="1:15" ht="13.5" thickBot="1" x14ac:dyDescent="0.25">
      <c r="A85" s="93"/>
      <c r="B85" s="114" t="s">
        <v>66</v>
      </c>
      <c r="C85" s="48"/>
      <c r="D85" s="77">
        <v>3</v>
      </c>
      <c r="E85" s="105">
        <f t="shared" si="3"/>
        <v>0.73891625615763545</v>
      </c>
      <c r="F85" s="120" t="s">
        <v>25</v>
      </c>
      <c r="G85" s="65"/>
      <c r="H85" s="77">
        <v>0</v>
      </c>
      <c r="I85" s="105">
        <f t="shared" si="4"/>
        <v>0</v>
      </c>
      <c r="J85" s="120" t="s">
        <v>25</v>
      </c>
      <c r="K85" s="65"/>
      <c r="L85" s="77">
        <v>3</v>
      </c>
      <c r="M85" s="105">
        <f t="shared" si="5"/>
        <v>0.54545454545454553</v>
      </c>
      <c r="N85" s="107" t="s">
        <v>25</v>
      </c>
      <c r="O85" s="66"/>
    </row>
    <row r="86" spans="1:15" ht="13.5" thickTop="1" x14ac:dyDescent="0.2">
      <c r="A86" s="93"/>
      <c r="B86" s="121" t="s">
        <v>67</v>
      </c>
      <c r="C86" s="69"/>
      <c r="D86" s="81">
        <v>406</v>
      </c>
      <c r="E86" s="122">
        <v>100</v>
      </c>
      <c r="F86" s="122">
        <v>18.556818831057534</v>
      </c>
      <c r="G86" s="72"/>
      <c r="H86" s="81">
        <v>144</v>
      </c>
      <c r="I86" s="122">
        <v>100</v>
      </c>
      <c r="J86" s="111">
        <v>5.9439412045149185</v>
      </c>
      <c r="K86" s="72"/>
      <c r="L86" s="81">
        <v>550</v>
      </c>
      <c r="M86" s="122">
        <v>100</v>
      </c>
      <c r="N86" s="112">
        <v>11.929265959731136</v>
      </c>
      <c r="O86" s="73"/>
    </row>
    <row r="87" spans="1:15" ht="18.75" x14ac:dyDescent="0.3">
      <c r="A87" s="22"/>
      <c r="B87" s="23"/>
      <c r="C87" s="21"/>
      <c r="D87" s="21"/>
      <c r="E87" s="24"/>
      <c r="F87" s="25"/>
      <c r="G87" s="21"/>
      <c r="H87" s="21"/>
      <c r="I87" s="24"/>
      <c r="J87" s="21"/>
      <c r="K87" s="21"/>
      <c r="L87" s="21"/>
      <c r="M87" s="24"/>
      <c r="N87" s="24"/>
      <c r="O87" s="26"/>
    </row>
    <row r="88" spans="1:15" ht="15" x14ac:dyDescent="0.2">
      <c r="A88" s="124"/>
      <c r="B88" s="125" t="s">
        <v>75</v>
      </c>
      <c r="C88" s="125"/>
      <c r="D88" s="126">
        <v>468</v>
      </c>
      <c r="E88" s="127">
        <v>100</v>
      </c>
      <c r="F88" s="127">
        <v>14.222866235766496</v>
      </c>
      <c r="G88" s="126">
        <v>0</v>
      </c>
      <c r="H88" s="126">
        <v>163</v>
      </c>
      <c r="I88" s="127">
        <v>100</v>
      </c>
      <c r="J88" s="127">
        <v>4.6654553656171398</v>
      </c>
      <c r="K88" s="126">
        <v>0</v>
      </c>
      <c r="L88" s="126">
        <v>631</v>
      </c>
      <c r="M88" s="127">
        <v>100</v>
      </c>
      <c r="N88" s="127">
        <v>9.3009681261276125</v>
      </c>
      <c r="O88" s="128"/>
    </row>
    <row r="92" spans="1:15" ht="83.45" customHeight="1" x14ac:dyDescent="0.25"/>
  </sheetData>
  <mergeCells count="12">
    <mergeCell ref="P6:R6"/>
    <mergeCell ref="A45:O45"/>
    <mergeCell ref="A1:O1"/>
    <mergeCell ref="B2:O2"/>
    <mergeCell ref="D4:F4"/>
    <mergeCell ref="H4:J4"/>
    <mergeCell ref="L4:N4"/>
    <mergeCell ref="B46:O46"/>
    <mergeCell ref="B47:O47"/>
    <mergeCell ref="D49:F49"/>
    <mergeCell ref="H49:J49"/>
    <mergeCell ref="L49:N49"/>
  </mergeCells>
  <phoneticPr fontId="0" type="noConversion"/>
  <pageMargins left="0.25" right="0.25" top="0.25" bottom="0.25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Suicide 2015</vt:lpstr>
      <vt:lpstr>'Suicide 2015'!Print_Area</vt:lpstr>
    </vt:vector>
  </TitlesOfParts>
  <Company>DPH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2015-08-04T16:17:42Z</dcterms:created>
  <dc:creator>Cameron, Kimona (DPH)</dc:creator>
  <lastModifiedBy>Kimona Cameron</lastModifiedBy>
  <lastPrinted>2017-09-19T22:29:13Z</lastPrinted>
  <dcterms:modified xsi:type="dcterms:W3CDTF">2017-10-05T14:36:24Z</dcterms:modified>
</coreProperties>
</file>