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240" windowHeight="7720" activeTab="0"/>
  </bookViews>
  <sheets>
    <sheet name="Injury Deaths to MA Residents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<sst xmlns="http://schemas.openxmlformats.org/spreadsheetml/2006/main" count="62" uniqueCount="58">
  <si>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INJURY INTENT</t>
  </si>
  <si>
    <t>Total Number</t>
  </si>
  <si>
    <t>Undeter-  mined</t>
  </si>
  <si>
    <t>Suicide</t>
  </si>
  <si>
    <t>Homicide</t>
  </si>
  <si>
    <t>Cut/pierce</t>
  </si>
  <si>
    <t>Drowning/submersion</t>
  </si>
  <si>
    <t>Fall</t>
  </si>
  <si>
    <t>Fire/burn</t>
  </si>
  <si>
    <t>Machinery</t>
  </si>
  <si>
    <t>Natural/environmental</t>
  </si>
  <si>
    <t>Struck by, against</t>
  </si>
  <si>
    <t>Suffocation/hanging</t>
  </si>
  <si>
    <t>Motorcyclist</t>
  </si>
  <si>
    <t>Pedestrian</t>
  </si>
  <si>
    <t>Pedal cyclist, other</t>
  </si>
  <si>
    <t>Pedestrian, other</t>
  </si>
  <si>
    <t>Other land transport</t>
  </si>
  <si>
    <t>Other transport</t>
  </si>
  <si>
    <t xml:space="preserve">Other specified &amp; classifiable </t>
  </si>
  <si>
    <t>Other specified, not classifiable</t>
  </si>
  <si>
    <t>Unspecified</t>
  </si>
  <si>
    <t>Motor vehicle traffic-related</t>
  </si>
  <si>
    <t>Pedal cyclist</t>
  </si>
  <si>
    <t>Firearm</t>
  </si>
  <si>
    <t>Unintentional</t>
  </si>
  <si>
    <t>Key Indicators</t>
  </si>
  <si>
    <t>Totals</t>
  </si>
  <si>
    <t>Percent by Intent</t>
  </si>
  <si>
    <t>Poisoning/overdose</t>
  </si>
  <si>
    <t>Undeter-mined</t>
  </si>
  <si>
    <r>
      <t>Legal Intervention/ Other</t>
    </r>
    <r>
      <rPr>
        <vertAlign val="superscript"/>
        <sz val="9"/>
        <rFont val="Arial"/>
        <family val="2"/>
      </rPr>
      <t>2</t>
    </r>
  </si>
  <si>
    <t>Injury Cause</t>
  </si>
  <si>
    <r>
      <rPr>
        <b/>
        <i/>
        <sz val="8"/>
        <color indexed="8"/>
        <rFont val="Arial"/>
        <family val="2"/>
      </rPr>
      <t xml:space="preserve">Source: </t>
    </r>
    <r>
      <rPr>
        <b/>
        <sz val="8"/>
        <color indexed="8"/>
        <rFont val="Arial"/>
        <family val="2"/>
      </rPr>
      <t xml:space="preserve">Registry of Vital Records and Statistics, Massachusetts Department of Public Health. </t>
    </r>
  </si>
  <si>
    <r>
      <t>Rate per 100,000 population</t>
    </r>
    <r>
      <rPr>
        <vertAlign val="superscript"/>
        <sz val="11"/>
        <rFont val="Calibri"/>
        <family val="2"/>
      </rPr>
      <t>3</t>
    </r>
  </si>
  <si>
    <t>2) Legal Intervention includes fatalities resulting from police actions and operations of war.</t>
  </si>
  <si>
    <r>
      <t xml:space="preserve"> Injury Deaths to MA Residents</t>
    </r>
    <r>
      <rPr>
        <vertAlign val="superscript"/>
        <sz val="28"/>
        <color indexed="9"/>
        <rFont val="Impact"/>
        <family val="2"/>
      </rPr>
      <t>1</t>
    </r>
  </si>
  <si>
    <t>Total Counts by Injury Intent</t>
  </si>
  <si>
    <r>
      <t>Crude Rate per 100,000</t>
    </r>
    <r>
      <rPr>
        <b/>
        <vertAlign val="superscript"/>
        <sz val="9"/>
        <rFont val="Calibri"/>
        <family val="2"/>
      </rPr>
      <t>3</t>
    </r>
  </si>
  <si>
    <r>
      <rPr>
        <sz val="8"/>
        <rFont val="Calibri"/>
        <family val="2"/>
      </rPr>
      <t>●</t>
    </r>
    <r>
      <rPr>
        <sz val="8"/>
        <rFont val="Arial"/>
        <family val="2"/>
      </rPr>
      <t xml:space="preserve"> Injury categories are based on the CDC's "Recommended framework of E-code groupings for presenting injury </t>
    </r>
  </si>
  <si>
    <t>3) Rates provided are crude rather than age-adjusted and may differ slightly from other department publications. Rates are not calculated on counts</t>
  </si>
  <si>
    <t xml:space="preserve">with an ICD-10 code of U01-U03 or V01-Y89 in the underlying cause field. Adverse surgical and medical complication deaths are not included (N=49).
</t>
  </si>
  <si>
    <t xml:space="preserve">However, counts may differ from those presented here, due to slight definitional differences. </t>
  </si>
  <si>
    <t>https://www.mass.gov/lists/death-data</t>
  </si>
  <si>
    <r>
      <t>Percent    of Total</t>
    </r>
    <r>
      <rPr>
        <b/>
        <vertAlign val="superscript"/>
        <sz val="9"/>
        <rFont val="Calibri"/>
        <family val="2"/>
      </rPr>
      <t>4</t>
    </r>
  </si>
  <si>
    <r>
      <t>Transport Injuries</t>
    </r>
    <r>
      <rPr>
        <vertAlign val="superscript"/>
        <sz val="11"/>
        <rFont val="Calibri"/>
        <family val="2"/>
      </rPr>
      <t>5</t>
    </r>
  </si>
  <si>
    <r>
      <t>Occupant</t>
    </r>
    <r>
      <rPr>
        <i/>
        <vertAlign val="superscript"/>
        <sz val="11"/>
        <rFont val="Calibri"/>
        <family val="2"/>
      </rPr>
      <t>6</t>
    </r>
  </si>
  <si>
    <t>4) Totals may not sum to 100% due to rounding.</t>
  </si>
  <si>
    <t>5) Transport includes several subcategories (shown in italics).</t>
  </si>
  <si>
    <t>6) Includes motor vehicle drivers, passengers and unspecified persons.</t>
  </si>
  <si>
    <t xml:space="preserve">Additional data for injury deaths are included in the 2017 Death Report: </t>
  </si>
  <si>
    <t>● Data were extracted and compiled by the Injury Surveillance Program, MDPH, May 2020, Release Date: September 2020</t>
  </si>
  <si>
    <t xml:space="preserve">estimates from the The Donahue Institute, MDPH, Bureau of Environmental Health; 2017 MA population 6,920,054. </t>
  </si>
  <si>
    <t>of less than five, and rates based on counts less than twenty may be unstable. Data used to calculate rates are based on small area population</t>
  </si>
  <si>
    <t xml:space="preserve">1) Includes Massachusetts residents who died in or out-of-state. Non-MA residents are excluded. An injury-related fatality is defined as any death </t>
  </si>
  <si>
    <t>mortality and morbidity data." This framework does not provide for intentionality for certain cause categories as indicated by gray shading.</t>
  </si>
  <si>
    <t xml:space="preserve">  --  </t>
  </si>
  <si>
    <t xml:space="preserve">   --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</si>
</sst>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###0"/>
    <numFmt numFmtId="168" formatCode="0.00000"/>
    <numFmt numFmtId="169" formatCode="0.0000"/>
    <numFmt numFmtId="170" formatCode="0.000"/>
    <numFmt numFmtId="171" formatCode="###0.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  <numFmt numFmtId="182" formatCode="0.000%"/>
  </numFmts>
  <fonts count="76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28"/>
      <color indexed="9"/>
      <name val="Impact"/>
      <family val="2"/>
    </font>
    <font>
      <vertAlign val="superscript"/>
      <sz val="28"/>
      <color indexed="9"/>
      <name val="Impact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b/>
      <vertAlign val="superscript"/>
      <sz val="9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4"/>
      <name val="Calibri"/>
      <family val="2"/>
    </font>
    <font>
      <i/>
      <sz val="11"/>
      <color indexed="8"/>
      <name val="Calibri"/>
      <family val="2"/>
    </font>
    <font>
      <b/>
      <sz val="9"/>
      <name val="Calibri"/>
      <family val="2"/>
    </font>
    <font>
      <sz val="30"/>
      <color indexed="22"/>
      <name val="Impact"/>
      <family val="2"/>
    </font>
    <font>
      <b/>
      <sz val="10"/>
      <color indexed="9"/>
      <name val="Arial Black"/>
      <family val="2"/>
    </font>
    <font>
      <u val="single"/>
      <sz val="9"/>
      <color indexed="12"/>
      <name val="Arial"/>
      <family val="2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u val="single"/>
      <sz val="9"/>
      <color theme="10"/>
      <name val="Arial"/>
      <family val="2"/>
    </font>
    <font>
      <sz val="30"/>
      <color theme="0" tint="-0.04997999966144562"/>
      <name val="Impact"/>
      <family val="2"/>
    </font>
    <font>
      <b/>
      <sz val="10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0" fillId="0" borderId="0" xfId="0" applyFont="1" applyAlignment="1">
      <alignment horizontal="left" vertical="center" readingOrder="1"/>
    </xf>
    <xf numFmtId="0" fontId="38" fillId="0" borderId="1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left" vertical="center" indent="3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0" fillId="0" borderId="0" xfId="0" applyFont="1" applyAlignment="1">
      <alignment/>
    </xf>
    <xf numFmtId="0" fontId="72" fillId="0" borderId="0" xfId="53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62" fillId="0" borderId="0" xfId="53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2" fillId="0" borderId="13" xfId="0" applyFont="1" applyFill="1" applyBorder="1" applyAlignment="1">
      <alignment horizontal="left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19" fillId="0" borderId="15" xfId="58" applyNumberFormat="1" applyFont="1" applyBorder="1" applyAlignment="1">
      <alignment horizontal="right" vertical="top"/>
      <protection/>
    </xf>
    <xf numFmtId="3" fontId="38" fillId="34" borderId="15" xfId="0" applyNumberFormat="1" applyFont="1" applyFill="1" applyBorder="1" applyAlignment="1">
      <alignment horizontal="right" vertical="center"/>
    </xf>
    <xf numFmtId="3" fontId="38" fillId="0" borderId="15" xfId="0" applyNumberFormat="1" applyFont="1" applyFill="1" applyBorder="1" applyAlignment="1">
      <alignment horizontal="right" vertical="center"/>
    </xf>
    <xf numFmtId="3" fontId="39" fillId="0" borderId="15" xfId="0" applyNumberFormat="1" applyFont="1" applyFill="1" applyBorder="1" applyAlignment="1">
      <alignment horizontal="right" vertical="center"/>
    </xf>
    <xf numFmtId="3" fontId="39" fillId="34" borderId="15" xfId="0" applyNumberFormat="1" applyFont="1" applyFill="1" applyBorder="1" applyAlignment="1">
      <alignment horizontal="right" vertical="center"/>
    </xf>
    <xf numFmtId="3" fontId="43" fillId="0" borderId="15" xfId="58" applyNumberFormat="1" applyFont="1" applyBorder="1" applyAlignment="1">
      <alignment horizontal="right" vertical="top"/>
      <protection/>
    </xf>
    <xf numFmtId="3" fontId="19" fillId="0" borderId="16" xfId="58" applyNumberFormat="1" applyFont="1" applyBorder="1" applyAlignment="1">
      <alignment horizontal="right" vertical="top"/>
      <protection/>
    </xf>
    <xf numFmtId="165" fontId="38" fillId="0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center" vertical="center" wrapText="1"/>
    </xf>
    <xf numFmtId="3" fontId="19" fillId="0" borderId="18" xfId="58" applyNumberFormat="1" applyFont="1" applyBorder="1" applyAlignment="1">
      <alignment horizontal="right" vertical="top"/>
      <protection/>
    </xf>
    <xf numFmtId="166" fontId="19" fillId="0" borderId="19" xfId="61" applyNumberFormat="1" applyFont="1" applyBorder="1" applyAlignment="1">
      <alignment horizontal="right" vertical="top"/>
    </xf>
    <xf numFmtId="3" fontId="44" fillId="0" borderId="17" xfId="0" applyNumberFormat="1" applyFont="1" applyFill="1" applyBorder="1" applyAlignment="1">
      <alignment horizontal="center" wrapText="1"/>
    </xf>
    <xf numFmtId="3" fontId="44" fillId="0" borderId="20" xfId="0" applyNumberFormat="1" applyFont="1" applyFill="1" applyBorder="1" applyAlignment="1">
      <alignment horizontal="center" wrapText="1"/>
    </xf>
    <xf numFmtId="167" fontId="19" fillId="0" borderId="18" xfId="57" applyNumberFormat="1" applyFont="1" applyBorder="1" applyAlignment="1">
      <alignment horizontal="right" vertical="center"/>
      <protection/>
    </xf>
    <xf numFmtId="167" fontId="19" fillId="0" borderId="15" xfId="57" applyNumberFormat="1" applyFont="1" applyBorder="1" applyAlignment="1">
      <alignment horizontal="right" vertical="center"/>
      <protection/>
    </xf>
    <xf numFmtId="167" fontId="43" fillId="0" borderId="15" xfId="57" applyNumberFormat="1" applyFont="1" applyBorder="1" applyAlignment="1">
      <alignment horizontal="right" vertical="center"/>
      <protection/>
    </xf>
    <xf numFmtId="167" fontId="19" fillId="0" borderId="16" xfId="57" applyNumberFormat="1" applyFont="1" applyBorder="1" applyAlignment="1">
      <alignment horizontal="right" vertical="center"/>
      <protection/>
    </xf>
    <xf numFmtId="166" fontId="38" fillId="0" borderId="18" xfId="61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167" fontId="19" fillId="0" borderId="21" xfId="57" applyNumberFormat="1" applyFont="1" applyBorder="1" applyAlignment="1">
      <alignment horizontal="right" vertical="center"/>
      <protection/>
    </xf>
    <xf numFmtId="165" fontId="38" fillId="0" borderId="19" xfId="0" applyNumberFormat="1" applyFont="1" applyFill="1" applyBorder="1" applyAlignment="1">
      <alignment horizontal="right" vertical="center"/>
    </xf>
    <xf numFmtId="165" fontId="38" fillId="0" borderId="22" xfId="0" applyNumberFormat="1" applyFont="1" applyFill="1" applyBorder="1" applyAlignment="1">
      <alignment horizontal="right" vertical="center"/>
    </xf>
    <xf numFmtId="166" fontId="19" fillId="0" borderId="16" xfId="61" applyNumberFormat="1" applyFont="1" applyBorder="1" applyAlignment="1">
      <alignment horizontal="right" vertical="top"/>
    </xf>
    <xf numFmtId="166" fontId="43" fillId="0" borderId="19" xfId="61" applyNumberFormat="1" applyFont="1" applyBorder="1" applyAlignment="1">
      <alignment horizontal="right" vertical="top"/>
    </xf>
    <xf numFmtId="165" fontId="39" fillId="0" borderId="19" xfId="0" applyNumberFormat="1" applyFont="1" applyFill="1" applyBorder="1" applyAlignment="1">
      <alignment horizontal="right" vertical="center"/>
    </xf>
    <xf numFmtId="3" fontId="19" fillId="0" borderId="21" xfId="57" applyNumberFormat="1" applyFont="1" applyBorder="1" applyAlignment="1">
      <alignment horizontal="right" vertical="center"/>
      <protection/>
    </xf>
    <xf numFmtId="3" fontId="19" fillId="0" borderId="15" xfId="57" applyNumberFormat="1" applyFont="1" applyBorder="1" applyAlignment="1">
      <alignment horizontal="right" vertical="center"/>
      <protection/>
    </xf>
    <xf numFmtId="0" fontId="18" fillId="0" borderId="0" xfId="0" applyFont="1" applyAlignment="1">
      <alignment/>
    </xf>
    <xf numFmtId="0" fontId="73" fillId="0" borderId="0" xfId="53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166" fontId="38" fillId="0" borderId="11" xfId="61" applyNumberFormat="1" applyFont="1" applyFill="1" applyBorder="1" applyAlignment="1">
      <alignment horizontal="center" vertical="center"/>
    </xf>
    <xf numFmtId="165" fontId="38" fillId="0" borderId="12" xfId="0" applyNumberFormat="1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wrapText="1"/>
    </xf>
    <xf numFmtId="0" fontId="42" fillId="0" borderId="24" xfId="0" applyFont="1" applyFill="1" applyBorder="1" applyAlignment="1">
      <alignment horizontal="center" wrapText="1"/>
    </xf>
    <xf numFmtId="0" fontId="74" fillId="35" borderId="25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/>
    </xf>
    <xf numFmtId="0" fontId="42" fillId="0" borderId="24" xfId="0" applyFont="1" applyFill="1" applyBorder="1" applyAlignment="1">
      <alignment horizontal="left"/>
    </xf>
    <xf numFmtId="3" fontId="75" fillId="36" borderId="14" xfId="0" applyNumberFormat="1" applyFont="1" applyFill="1" applyBorder="1" applyAlignment="1">
      <alignment horizontal="center"/>
    </xf>
    <xf numFmtId="3" fontId="38" fillId="0" borderId="3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95250</xdr:rowOff>
    </xdr:from>
    <xdr:to>
      <xdr:col>8</xdr:col>
      <xdr:colOff>600075</xdr:colOff>
      <xdr:row>5</xdr:row>
      <xdr:rowOff>66675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" y="657225"/>
          <a:ext cx="6991350" cy="676275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Injuries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the leading cause of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death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people ages 1 through 44. In 2017, there were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4,841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injury deaths among Massachusetts residents, a rate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70.0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injuries for every 100,000 residents. The leading causes of injury deaths were poisoning/overdose, fall, and suffocation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 editAs="oneCell">
    <xdr:from>
      <xdr:col>7</xdr:col>
      <xdr:colOff>142875</xdr:colOff>
      <xdr:row>45</xdr:row>
      <xdr:rowOff>123825</xdr:rowOff>
    </xdr:from>
    <xdr:to>
      <xdr:col>8</xdr:col>
      <xdr:colOff>409575</xdr:colOff>
      <xdr:row>51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88682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ss.gov/lists/death-dat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PageLayoutView="0" workbookViewId="0" topLeftCell="A1">
      <selection activeCell="M49" sqref="M49"/>
    </sheetView>
  </sheetViews>
  <sheetFormatPr defaultColWidth="9.140625" defaultRowHeight="12.75"/>
  <cols>
    <col min="1" max="1" width="29.421875" style="0" customWidth="1"/>
    <col min="2" max="2" width="11.421875" style="0" customWidth="1"/>
    <col min="3" max="5" width="9.421875" style="0" customWidth="1"/>
    <col min="6" max="6" width="10.57421875" style="0" customWidth="1"/>
    <col min="7" max="8" width="8.57421875" style="0" customWidth="1"/>
    <col min="9" max="9" width="9.57421875" style="0" customWidth="1"/>
    <col min="10" max="10" width="1.1484375" style="0" customWidth="1"/>
    <col min="11" max="11" width="1.421875" style="0" customWidth="1"/>
    <col min="12" max="12" width="1.57421875" style="0" customWidth="1"/>
  </cols>
  <sheetData>
    <row r="1" spans="1:9" ht="29.25" customHeight="1">
      <c r="A1" s="74" t="s">
        <v>36</v>
      </c>
      <c r="B1" s="74"/>
      <c r="C1" s="74"/>
      <c r="D1" s="74"/>
      <c r="E1" s="74"/>
      <c r="F1" s="74"/>
      <c r="G1" s="75"/>
      <c r="H1" s="72">
        <v>2017</v>
      </c>
      <c r="I1" s="73"/>
    </row>
    <row r="2" spans="1:9" ht="15" customHeight="1">
      <c r="A2" s="76"/>
      <c r="B2" s="76"/>
      <c r="C2" s="76"/>
      <c r="D2" s="76"/>
      <c r="E2" s="76"/>
      <c r="F2" s="76"/>
      <c r="G2" s="77"/>
      <c r="H2" s="72"/>
      <c r="I2" s="73"/>
    </row>
    <row r="3" spans="1:9" ht="15" customHeight="1">
      <c r="A3" s="1"/>
      <c r="B3" s="1"/>
      <c r="C3" s="2"/>
      <c r="D3" s="3"/>
      <c r="E3" s="3"/>
      <c r="F3" s="3"/>
      <c r="G3" s="3"/>
      <c r="H3" s="1"/>
      <c r="I3" s="3"/>
    </row>
    <row r="4" spans="1:9" ht="19.5" customHeight="1">
      <c r="A4" s="1"/>
      <c r="B4" s="4"/>
      <c r="C4" s="5"/>
      <c r="D4" s="4"/>
      <c r="E4" s="4"/>
      <c r="F4" s="4"/>
      <c r="G4" s="4"/>
      <c r="H4" s="4"/>
      <c r="I4" s="1"/>
    </row>
    <row r="5" spans="1:9" ht="21" customHeight="1">
      <c r="A5" s="1"/>
      <c r="B5" s="4"/>
      <c r="C5" s="5"/>
      <c r="D5" s="4"/>
      <c r="E5" s="4"/>
      <c r="F5" s="4"/>
      <c r="G5" s="4"/>
      <c r="H5" s="4"/>
      <c r="I5" s="1"/>
    </row>
    <row r="6" spans="1:9" ht="9.75" customHeight="1">
      <c r="A6" s="1"/>
      <c r="B6" s="4"/>
      <c r="C6" s="5"/>
      <c r="D6" s="4"/>
      <c r="E6" s="4"/>
      <c r="F6" s="4"/>
      <c r="G6" s="4"/>
      <c r="H6" s="4"/>
      <c r="I6" s="1"/>
    </row>
    <row r="7" spans="1:9" ht="18" customHeight="1">
      <c r="A7" s="78" t="s">
        <v>26</v>
      </c>
      <c r="B7" s="80" t="s">
        <v>0</v>
      </c>
      <c r="C7" s="80"/>
      <c r="D7" s="80"/>
      <c r="E7" s="80"/>
      <c r="F7" s="80"/>
      <c r="G7" s="70" t="s">
        <v>27</v>
      </c>
      <c r="H7" s="70"/>
      <c r="I7" s="70"/>
    </row>
    <row r="8" spans="1:9" ht="39.75" customHeight="1">
      <c r="A8" s="79"/>
      <c r="B8" s="36" t="s">
        <v>25</v>
      </c>
      <c r="C8" s="36" t="s">
        <v>3</v>
      </c>
      <c r="D8" s="55" t="s">
        <v>4</v>
      </c>
      <c r="E8" s="36" t="s">
        <v>30</v>
      </c>
      <c r="F8" s="56" t="s">
        <v>31</v>
      </c>
      <c r="G8" s="71"/>
      <c r="H8" s="71"/>
      <c r="I8" s="71"/>
    </row>
    <row r="9" spans="1:9" ht="14.25" customHeight="1">
      <c r="A9" s="12" t="s">
        <v>37</v>
      </c>
      <c r="B9" s="63">
        <v>3913</v>
      </c>
      <c r="C9" s="57">
        <v>692</v>
      </c>
      <c r="D9" s="57">
        <v>180</v>
      </c>
      <c r="E9" s="57">
        <v>51</v>
      </c>
      <c r="F9" s="57">
        <v>5</v>
      </c>
      <c r="G9" s="81">
        <v>4841</v>
      </c>
      <c r="H9" s="81"/>
      <c r="I9" s="81"/>
    </row>
    <row r="10" spans="1:9" ht="14.25" customHeight="1">
      <c r="A10" s="13" t="s">
        <v>28</v>
      </c>
      <c r="B10" s="54">
        <f>B9/4841</f>
        <v>0.8083040694071473</v>
      </c>
      <c r="C10" s="54">
        <f>C9/4841</f>
        <v>0.1429456723817393</v>
      </c>
      <c r="D10" s="54">
        <f>D9/4841</f>
        <v>0.03718240033051023</v>
      </c>
      <c r="E10" s="54">
        <f>E9/4841</f>
        <v>0.010535013426977897</v>
      </c>
      <c r="F10" s="54">
        <f>F9/4841</f>
        <v>0.001032844453625284</v>
      </c>
      <c r="G10" s="68">
        <v>1</v>
      </c>
      <c r="H10" s="68"/>
      <c r="I10" s="68"/>
    </row>
    <row r="11" spans="1:10" s="19" customFormat="1" ht="15" customHeight="1">
      <c r="A11" s="20" t="s">
        <v>34</v>
      </c>
      <c r="B11" s="44">
        <f>B9/6920054*100000</f>
        <v>56.545801521202</v>
      </c>
      <c r="C11" s="44">
        <f>C9/6920054*100000</f>
        <v>9.999921965926855</v>
      </c>
      <c r="D11" s="44">
        <f>D9/6920054*100000</f>
        <v>2.601135771483864</v>
      </c>
      <c r="E11" s="44">
        <f>E9/6920054*100000</f>
        <v>0.7369884685870949</v>
      </c>
      <c r="F11" s="44">
        <f>F9/6920054*100000</f>
        <v>0.07225377143010733</v>
      </c>
      <c r="G11" s="69">
        <v>69.95610149862992</v>
      </c>
      <c r="H11" s="69"/>
      <c r="I11" s="69"/>
      <c r="J11" s="18"/>
    </row>
    <row r="12" spans="1:9" ht="9.75" customHeight="1">
      <c r="A12" s="1"/>
      <c r="B12" s="32"/>
      <c r="C12" s="33"/>
      <c r="D12" s="32"/>
      <c r="E12" s="32"/>
      <c r="F12" s="32"/>
      <c r="G12" s="32"/>
      <c r="H12" s="32"/>
      <c r="I12" s="34"/>
    </row>
    <row r="13" spans="1:12" s="6" customFormat="1" ht="39.75" customHeight="1">
      <c r="A13" s="35" t="s">
        <v>32</v>
      </c>
      <c r="B13" s="45" t="s">
        <v>25</v>
      </c>
      <c r="C13" s="45" t="s">
        <v>3</v>
      </c>
      <c r="D13" s="45" t="s">
        <v>4</v>
      </c>
      <c r="E13" s="45" t="s">
        <v>2</v>
      </c>
      <c r="F13" s="45" t="s">
        <v>31</v>
      </c>
      <c r="G13" s="48" t="s">
        <v>1</v>
      </c>
      <c r="H13" s="49" t="s">
        <v>44</v>
      </c>
      <c r="I13" s="49" t="s">
        <v>38</v>
      </c>
      <c r="J13"/>
      <c r="K13"/>
      <c r="L13"/>
    </row>
    <row r="14" spans="1:12" s="6" customFormat="1" ht="14.25" customHeight="1">
      <c r="A14" s="14" t="s">
        <v>5</v>
      </c>
      <c r="B14" s="50">
        <v>1</v>
      </c>
      <c r="C14" s="50">
        <v>17</v>
      </c>
      <c r="D14" s="50">
        <v>38</v>
      </c>
      <c r="E14" s="46">
        <v>0</v>
      </c>
      <c r="F14" s="46">
        <v>0</v>
      </c>
      <c r="G14" s="46">
        <v>56</v>
      </c>
      <c r="H14" s="47">
        <v>0.011567857880603181</v>
      </c>
      <c r="I14" s="58">
        <v>0.8092422400172021</v>
      </c>
      <c r="J14"/>
      <c r="K14"/>
      <c r="L14"/>
    </row>
    <row r="15" spans="1:14" s="6" customFormat="1" ht="14.25" customHeight="1">
      <c r="A15" s="15" t="s">
        <v>6</v>
      </c>
      <c r="B15" s="51">
        <v>42</v>
      </c>
      <c r="C15" s="51">
        <v>15</v>
      </c>
      <c r="D15" s="51">
        <v>0</v>
      </c>
      <c r="E15" s="51">
        <v>6</v>
      </c>
      <c r="F15" s="38"/>
      <c r="G15" s="37">
        <v>63</v>
      </c>
      <c r="H15" s="47">
        <v>0.013013840115678578</v>
      </c>
      <c r="I15" s="58">
        <v>0.9103975200193525</v>
      </c>
      <c r="J15"/>
      <c r="K15"/>
      <c r="L15"/>
      <c r="N15"/>
    </row>
    <row r="16" spans="1:12" s="6" customFormat="1" ht="14.25" customHeight="1">
      <c r="A16" s="15" t="s">
        <v>7</v>
      </c>
      <c r="B16" s="51">
        <v>838</v>
      </c>
      <c r="C16" s="51">
        <v>23</v>
      </c>
      <c r="D16" s="51">
        <v>0</v>
      </c>
      <c r="E16" s="51">
        <v>1</v>
      </c>
      <c r="F16" s="38"/>
      <c r="G16" s="37">
        <v>862</v>
      </c>
      <c r="H16" s="47">
        <v>0.17806238380499897</v>
      </c>
      <c r="I16" s="58">
        <v>12.456550194550505</v>
      </c>
      <c r="J16"/>
      <c r="K16"/>
      <c r="L16"/>
    </row>
    <row r="17" spans="1:12" s="6" customFormat="1" ht="14.25" customHeight="1">
      <c r="A17" s="15" t="s">
        <v>8</v>
      </c>
      <c r="B17" s="51">
        <v>40</v>
      </c>
      <c r="C17" s="51">
        <v>3</v>
      </c>
      <c r="D17" s="51">
        <v>0</v>
      </c>
      <c r="E17" s="51">
        <v>2</v>
      </c>
      <c r="F17" s="38"/>
      <c r="G17" s="37">
        <v>45</v>
      </c>
      <c r="H17" s="47">
        <v>0.009295600082627557</v>
      </c>
      <c r="I17" s="58">
        <v>0.650283942870966</v>
      </c>
      <c r="J17"/>
      <c r="K17"/>
      <c r="L17"/>
    </row>
    <row r="18" spans="1:12" s="6" customFormat="1" ht="14.25" customHeight="1">
      <c r="A18" s="15" t="s">
        <v>24</v>
      </c>
      <c r="B18" s="51">
        <v>2</v>
      </c>
      <c r="C18" s="51">
        <v>153</v>
      </c>
      <c r="D18" s="51">
        <v>105</v>
      </c>
      <c r="E18" s="51">
        <v>1</v>
      </c>
      <c r="F18" s="51">
        <v>4</v>
      </c>
      <c r="G18" s="37">
        <v>265</v>
      </c>
      <c r="H18" s="47">
        <v>0.05474075604214006</v>
      </c>
      <c r="I18" s="58">
        <v>3.8294498857956887</v>
      </c>
      <c r="J18"/>
      <c r="K18"/>
      <c r="L18"/>
    </row>
    <row r="19" spans="1:12" s="6" customFormat="1" ht="14.25" customHeight="1">
      <c r="A19" s="15" t="s">
        <v>9</v>
      </c>
      <c r="B19" s="51">
        <v>1</v>
      </c>
      <c r="C19" s="38"/>
      <c r="D19" s="38"/>
      <c r="E19" s="38"/>
      <c r="F19" s="38"/>
      <c r="G19" s="37">
        <v>1</v>
      </c>
      <c r="H19" s="47" t="s">
        <v>56</v>
      </c>
      <c r="I19" s="58" t="s">
        <v>57</v>
      </c>
      <c r="J19"/>
      <c r="K19"/>
      <c r="L19"/>
    </row>
    <row r="20" spans="1:12" s="6" customFormat="1" ht="14.25" customHeight="1">
      <c r="A20" s="15" t="s">
        <v>10</v>
      </c>
      <c r="B20" s="51">
        <v>18</v>
      </c>
      <c r="C20" s="38"/>
      <c r="D20" s="38"/>
      <c r="E20" s="38"/>
      <c r="F20" s="38"/>
      <c r="G20" s="37">
        <v>18</v>
      </c>
      <c r="H20" s="47">
        <v>0.0037182400330510227</v>
      </c>
      <c r="I20" s="58">
        <v>0.2601135771483864</v>
      </c>
      <c r="J20"/>
      <c r="K20"/>
      <c r="L20"/>
    </row>
    <row r="21" spans="1:12" s="7" customFormat="1" ht="14.25" customHeight="1">
      <c r="A21" s="15" t="s">
        <v>29</v>
      </c>
      <c r="B21" s="64">
        <v>2179</v>
      </c>
      <c r="C21" s="51">
        <v>120</v>
      </c>
      <c r="D21" s="51">
        <v>0</v>
      </c>
      <c r="E21" s="51">
        <v>22</v>
      </c>
      <c r="F21" s="51">
        <v>0</v>
      </c>
      <c r="G21" s="37">
        <v>2321</v>
      </c>
      <c r="H21" s="47">
        <v>0.4794463953728568</v>
      </c>
      <c r="I21" s="58">
        <v>33.54020069785582</v>
      </c>
      <c r="J21"/>
      <c r="K21"/>
      <c r="L21"/>
    </row>
    <row r="22" spans="1:12" s="7" customFormat="1" ht="14.25" customHeight="1">
      <c r="A22" s="15" t="s">
        <v>11</v>
      </c>
      <c r="B22" s="51">
        <v>6</v>
      </c>
      <c r="C22" s="38"/>
      <c r="D22" s="51">
        <v>1</v>
      </c>
      <c r="E22" s="51">
        <v>2</v>
      </c>
      <c r="F22" s="39">
        <v>0</v>
      </c>
      <c r="G22" s="37">
        <v>9</v>
      </c>
      <c r="H22" s="47">
        <v>0.0018591200165255113</v>
      </c>
      <c r="I22" s="58">
        <v>0.1300567885741932</v>
      </c>
      <c r="J22"/>
      <c r="K22"/>
      <c r="L22"/>
    </row>
    <row r="23" spans="1:12" s="7" customFormat="1" ht="14.25" customHeight="1">
      <c r="A23" s="15" t="s">
        <v>12</v>
      </c>
      <c r="B23" s="51">
        <v>159</v>
      </c>
      <c r="C23" s="51">
        <v>342</v>
      </c>
      <c r="D23" s="51">
        <v>9</v>
      </c>
      <c r="E23" s="51">
        <v>1</v>
      </c>
      <c r="F23" s="38"/>
      <c r="G23" s="37">
        <v>511</v>
      </c>
      <c r="H23" s="47">
        <v>0.10555670316050403</v>
      </c>
      <c r="I23" s="58">
        <v>7.38433544015697</v>
      </c>
      <c r="J23"/>
      <c r="K23"/>
      <c r="L23"/>
    </row>
    <row r="24" spans="1:12" s="7" customFormat="1" ht="14.25" customHeight="1">
      <c r="A24" s="15" t="s">
        <v>45</v>
      </c>
      <c r="B24" s="39">
        <v>460</v>
      </c>
      <c r="C24" s="37">
        <v>2</v>
      </c>
      <c r="D24" s="39">
        <v>0</v>
      </c>
      <c r="E24" s="39">
        <v>0</v>
      </c>
      <c r="F24" s="39">
        <v>0</v>
      </c>
      <c r="G24" s="37">
        <v>462</v>
      </c>
      <c r="H24" s="47">
        <v>0.09543482751497624</v>
      </c>
      <c r="I24" s="58">
        <v>6.6762484801419175</v>
      </c>
      <c r="J24"/>
      <c r="K24"/>
      <c r="L24"/>
    </row>
    <row r="25" spans="1:12" s="7" customFormat="1" ht="14.25" customHeight="1">
      <c r="A25" s="16" t="s">
        <v>22</v>
      </c>
      <c r="B25" s="40">
        <v>408</v>
      </c>
      <c r="C25" s="41"/>
      <c r="D25" s="41"/>
      <c r="E25" s="41"/>
      <c r="F25" s="41"/>
      <c r="G25" s="42">
        <v>408</v>
      </c>
      <c r="H25" s="61">
        <v>0.08428010741582317</v>
      </c>
      <c r="I25" s="62">
        <v>5.895907748696759</v>
      </c>
      <c r="J25"/>
      <c r="K25"/>
      <c r="L25"/>
    </row>
    <row r="26" spans="1:12" s="7" customFormat="1" ht="14.25" customHeight="1">
      <c r="A26" s="17" t="s">
        <v>46</v>
      </c>
      <c r="B26" s="52">
        <v>262</v>
      </c>
      <c r="C26" s="41"/>
      <c r="D26" s="41"/>
      <c r="E26" s="41"/>
      <c r="F26" s="41"/>
      <c r="G26" s="42">
        <v>262</v>
      </c>
      <c r="H26" s="61">
        <v>0.05412104936996488</v>
      </c>
      <c r="I26" s="62">
        <v>3.786097622937625</v>
      </c>
      <c r="J26"/>
      <c r="K26"/>
      <c r="L26"/>
    </row>
    <row r="27" spans="1:12" s="6" customFormat="1" ht="14.25" customHeight="1">
      <c r="A27" s="17" t="s">
        <v>13</v>
      </c>
      <c r="B27" s="52">
        <v>52</v>
      </c>
      <c r="C27" s="41"/>
      <c r="D27" s="41"/>
      <c r="E27" s="41"/>
      <c r="F27" s="41"/>
      <c r="G27" s="42">
        <v>52</v>
      </c>
      <c r="H27" s="61">
        <v>0.010741582317702954</v>
      </c>
      <c r="I27" s="62">
        <v>0.7514392228731163</v>
      </c>
      <c r="J27"/>
      <c r="K27"/>
      <c r="L27"/>
    </row>
    <row r="28" spans="1:12" s="6" customFormat="1" ht="14.25" customHeight="1">
      <c r="A28" s="17" t="s">
        <v>23</v>
      </c>
      <c r="B28" s="52">
        <v>6</v>
      </c>
      <c r="C28" s="41"/>
      <c r="D28" s="41"/>
      <c r="E28" s="41"/>
      <c r="F28" s="41"/>
      <c r="G28" s="42">
        <v>6</v>
      </c>
      <c r="H28" s="61">
        <v>0.0012394133443503407</v>
      </c>
      <c r="I28" s="62">
        <v>0.08670452571612881</v>
      </c>
      <c r="J28"/>
      <c r="K28"/>
      <c r="L28"/>
    </row>
    <row r="29" spans="1:12" s="6" customFormat="1" ht="14.25" customHeight="1">
      <c r="A29" s="17" t="s">
        <v>14</v>
      </c>
      <c r="B29" s="52">
        <v>88</v>
      </c>
      <c r="C29" s="41"/>
      <c r="D29" s="41"/>
      <c r="E29" s="41"/>
      <c r="F29" s="41"/>
      <c r="G29" s="42">
        <v>88</v>
      </c>
      <c r="H29" s="61">
        <v>0.018178062383805</v>
      </c>
      <c r="I29" s="62">
        <v>1.271666377169889</v>
      </c>
      <c r="J29"/>
      <c r="K29"/>
      <c r="L29"/>
    </row>
    <row r="30" spans="1:12" s="6" customFormat="1" ht="14.25" customHeight="1">
      <c r="A30" s="16" t="s">
        <v>15</v>
      </c>
      <c r="B30" s="52">
        <v>13</v>
      </c>
      <c r="C30" s="41"/>
      <c r="D30" s="41"/>
      <c r="E30" s="41"/>
      <c r="F30" s="41"/>
      <c r="G30" s="42">
        <v>13</v>
      </c>
      <c r="H30" s="61">
        <v>0.0026853955794257384</v>
      </c>
      <c r="I30" s="62">
        <v>0.18785980571827907</v>
      </c>
      <c r="J30"/>
      <c r="K30"/>
      <c r="L30"/>
    </row>
    <row r="31" spans="1:12" s="8" customFormat="1" ht="14.25" customHeight="1">
      <c r="A31" s="16" t="s">
        <v>16</v>
      </c>
      <c r="B31" s="52">
        <v>12</v>
      </c>
      <c r="C31" s="41"/>
      <c r="D31" s="41"/>
      <c r="E31" s="41"/>
      <c r="F31" s="41"/>
      <c r="G31" s="42">
        <v>12</v>
      </c>
      <c r="H31" s="61">
        <v>0.0024788266887006815</v>
      </c>
      <c r="I31" s="62">
        <v>0.17340905143225763</v>
      </c>
      <c r="J31"/>
      <c r="K31"/>
      <c r="L31"/>
    </row>
    <row r="32" spans="1:12" s="6" customFormat="1" ht="14.25" customHeight="1">
      <c r="A32" s="16" t="s">
        <v>17</v>
      </c>
      <c r="B32" s="52">
        <v>17</v>
      </c>
      <c r="C32" s="41"/>
      <c r="D32" s="41"/>
      <c r="E32" s="41"/>
      <c r="F32" s="41"/>
      <c r="G32" s="42">
        <v>17</v>
      </c>
      <c r="H32" s="61">
        <v>0.0035116711423259657</v>
      </c>
      <c r="I32" s="62">
        <v>0.24566282286236493</v>
      </c>
      <c r="J32"/>
      <c r="K32"/>
      <c r="L32"/>
    </row>
    <row r="33" spans="1:12" s="6" customFormat="1" ht="14.25" customHeight="1">
      <c r="A33" s="16" t="s">
        <v>18</v>
      </c>
      <c r="B33" s="52">
        <v>10</v>
      </c>
      <c r="C33" s="41"/>
      <c r="D33" s="41"/>
      <c r="E33" s="41"/>
      <c r="F33" s="41"/>
      <c r="G33" s="42">
        <v>10</v>
      </c>
      <c r="H33" s="61">
        <v>0.002065688907250568</v>
      </c>
      <c r="I33" s="62">
        <v>0.14450754286021467</v>
      </c>
      <c r="J33"/>
      <c r="K33"/>
      <c r="L33"/>
    </row>
    <row r="34" spans="1:16" s="6" customFormat="1" ht="14.25" customHeight="1">
      <c r="A34" s="15" t="s">
        <v>19</v>
      </c>
      <c r="B34" s="51">
        <v>24</v>
      </c>
      <c r="C34" s="51">
        <v>15</v>
      </c>
      <c r="D34" s="51">
        <v>0</v>
      </c>
      <c r="E34" s="51">
        <v>2</v>
      </c>
      <c r="F34" s="51">
        <v>0</v>
      </c>
      <c r="G34" s="37">
        <v>41</v>
      </c>
      <c r="H34" s="47">
        <v>0.00846932451972733</v>
      </c>
      <c r="I34" s="58">
        <v>0.5924809257268802</v>
      </c>
      <c r="J34"/>
      <c r="K34"/>
      <c r="L34"/>
      <c r="N34" s="25"/>
      <c r="O34" s="28"/>
      <c r="P34" s="26"/>
    </row>
    <row r="35" spans="1:12" s="6" customFormat="1" ht="14.25" customHeight="1">
      <c r="A35" s="15" t="s">
        <v>20</v>
      </c>
      <c r="B35" s="51">
        <v>34</v>
      </c>
      <c r="C35" s="51">
        <v>1</v>
      </c>
      <c r="D35" s="51">
        <v>2</v>
      </c>
      <c r="E35" s="51">
        <v>1</v>
      </c>
      <c r="F35" s="51">
        <v>1</v>
      </c>
      <c r="G35" s="37">
        <v>39</v>
      </c>
      <c r="H35" s="47">
        <v>0.008056186738277215</v>
      </c>
      <c r="I35" s="58">
        <v>0.5635794171548372</v>
      </c>
      <c r="J35"/>
      <c r="K35"/>
      <c r="L35"/>
    </row>
    <row r="36" spans="1:14" ht="14.25" customHeight="1">
      <c r="A36" s="21" t="s">
        <v>21</v>
      </c>
      <c r="B36" s="53">
        <v>109</v>
      </c>
      <c r="C36" s="53">
        <v>1</v>
      </c>
      <c r="D36" s="53">
        <v>25</v>
      </c>
      <c r="E36" s="53">
        <v>13</v>
      </c>
      <c r="F36" s="53">
        <v>0</v>
      </c>
      <c r="G36" s="43">
        <v>148</v>
      </c>
      <c r="H36" s="60">
        <v>0.030572195827308406</v>
      </c>
      <c r="I36" s="59">
        <v>2.138711634331177</v>
      </c>
      <c r="N36" s="9"/>
    </row>
    <row r="37" ht="6" customHeight="1"/>
    <row r="38" ht="12">
      <c r="A38" s="11" t="s">
        <v>33</v>
      </c>
    </row>
    <row r="39" ht="12" customHeight="1">
      <c r="A39" s="22" t="s">
        <v>54</v>
      </c>
    </row>
    <row r="40" spans="1:17" ht="12" customHeight="1">
      <c r="A40" s="22" t="s">
        <v>41</v>
      </c>
      <c r="Q40" s="29"/>
    </row>
    <row r="41" spans="1:9" ht="12" customHeight="1">
      <c r="A41" s="22" t="s">
        <v>50</v>
      </c>
      <c r="C41" s="24"/>
      <c r="D41" s="66" t="s">
        <v>43</v>
      </c>
      <c r="E41" s="31"/>
      <c r="F41" s="31"/>
      <c r="G41" s="24"/>
      <c r="H41" s="27"/>
      <c r="I41" s="27"/>
    </row>
    <row r="42" spans="1:4" ht="12" customHeight="1">
      <c r="A42" s="22" t="s">
        <v>42</v>
      </c>
      <c r="D42" s="6"/>
    </row>
    <row r="43" ht="12" customHeight="1">
      <c r="A43" s="22" t="s">
        <v>35</v>
      </c>
    </row>
    <row r="44" ht="12" customHeight="1">
      <c r="A44" s="23" t="s">
        <v>40</v>
      </c>
    </row>
    <row r="45" spans="1:15" ht="12" customHeight="1">
      <c r="A45" s="22" t="s">
        <v>53</v>
      </c>
      <c r="M45" s="65"/>
      <c r="O45" s="30"/>
    </row>
    <row r="46" spans="1:9" ht="12" customHeight="1">
      <c r="A46" s="23" t="s">
        <v>52</v>
      </c>
      <c r="B46" s="9"/>
      <c r="C46" s="9"/>
      <c r="D46" s="10"/>
      <c r="E46" s="10"/>
      <c r="F46" s="9"/>
      <c r="G46" s="9"/>
      <c r="H46" s="9"/>
      <c r="I46" s="9"/>
    </row>
    <row r="47" spans="1:9" ht="12" customHeight="1">
      <c r="A47" s="23" t="s">
        <v>47</v>
      </c>
      <c r="B47" s="9"/>
      <c r="C47" s="9"/>
      <c r="D47" s="10"/>
      <c r="E47" s="10"/>
      <c r="F47" s="9"/>
      <c r="G47" s="9"/>
      <c r="H47" s="9"/>
      <c r="I47" s="9"/>
    </row>
    <row r="48" spans="1:9" ht="12" customHeight="1">
      <c r="A48" s="22" t="s">
        <v>48</v>
      </c>
      <c r="B48" s="9"/>
      <c r="C48" s="9"/>
      <c r="D48" s="10"/>
      <c r="E48" s="10"/>
      <c r="F48" s="9"/>
      <c r="G48" s="9"/>
      <c r="H48" s="9"/>
      <c r="I48" s="9"/>
    </row>
    <row r="49" spans="1:9" ht="12" customHeight="1">
      <c r="A49" s="22" t="s">
        <v>49</v>
      </c>
      <c r="B49" s="9"/>
      <c r="C49" s="9"/>
      <c r="D49" s="9"/>
      <c r="E49" s="9"/>
      <c r="F49" s="9"/>
      <c r="G49" s="9"/>
      <c r="H49" s="9"/>
      <c r="I49" s="9"/>
    </row>
    <row r="50" spans="1:9" ht="12" customHeight="1">
      <c r="A50" s="22" t="s">
        <v>39</v>
      </c>
      <c r="B50" s="9"/>
      <c r="C50" s="9"/>
      <c r="D50" s="9"/>
      <c r="E50" s="9"/>
      <c r="F50" s="9"/>
      <c r="G50" s="9"/>
      <c r="H50" s="9"/>
      <c r="I50" s="9"/>
    </row>
    <row r="51" spans="1:9" ht="12" customHeight="1">
      <c r="A51" s="67" t="s">
        <v>55</v>
      </c>
      <c r="B51" s="9"/>
      <c r="C51" s="9"/>
      <c r="D51" s="9"/>
      <c r="E51" s="9"/>
      <c r="F51" s="9"/>
      <c r="G51" s="9"/>
      <c r="H51" s="9"/>
      <c r="I51" s="9"/>
    </row>
    <row r="52" ht="12" customHeight="1">
      <c r="A52" s="22" t="s">
        <v>51</v>
      </c>
    </row>
    <row r="53" ht="13.5" customHeight="1"/>
  </sheetData>
  <sheetProtection/>
  <mergeCells count="8">
    <mergeCell ref="G10:I10"/>
    <mergeCell ref="G11:I11"/>
    <mergeCell ref="G7:I8"/>
    <mergeCell ref="H1:I2"/>
    <mergeCell ref="A1:G2"/>
    <mergeCell ref="A7:A8"/>
    <mergeCell ref="B7:F7"/>
    <mergeCell ref="G9:I9"/>
  </mergeCells>
  <hyperlinks>
    <hyperlink ref="D41" r:id="rId1" display="https://www.mass.gov/lists/death-data"/>
  </hyperlinks>
  <printOptions horizontalCentered="1"/>
  <pageMargins left="0.29" right="0.4" top="0.2" bottom="0.25" header="0.5" footer="0.5"/>
  <pageSetup horizontalDpi="600" verticalDpi="600" orientation="portrait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MDPH-BHSRE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c hume</dc:creator>
  <cp:keywords/>
  <dc:description/>
  <cp:lastModifiedBy>Hume, Beth (DPH)</cp:lastModifiedBy>
  <cp:lastPrinted>2020-10-23T15:12:09Z</cp:lastPrinted>
  <dcterms:created xsi:type="dcterms:W3CDTF">2003-07-02T14:55:50Z</dcterms:created>
  <dcterms:modified xsi:type="dcterms:W3CDTF">2020-10-23T15:12:32Z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