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6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EHS-Teams-DPH_DVIP-IPCPGeneral/Shared Documents/IPCP General/Data/InjuryMatrices/Death/"/>
    </mc:Choice>
  </mc:AlternateContent>
  <xr:revisionPtr revIDLastSave="28" documentId="13_ncr:1_{5CCA6B4E-D8B3-4B75-AD2E-DD3826ED5111}" xr6:coauthVersionLast="47" xr6:coauthVersionMax="47" xr10:uidLastSave="{96247DBF-497E-4B79-B97C-F37CE5E1E656}"/>
  <bookViews>
    <workbookView xWindow="-108" yWindow="-108" windowWidth="23256" windowHeight="12576" xr2:uid="{00000000-000D-0000-FFFF-FFFF00000000}"/>
  </bookViews>
  <sheets>
    <sheet name="Injury Deaths to MA Resident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C11" i="1"/>
  <c r="D11" i="1"/>
  <c r="E11" i="1"/>
  <c r="F11" i="1"/>
  <c r="B11" i="1"/>
  <c r="G10" i="1"/>
  <c r="C10" i="1"/>
  <c r="D10" i="1"/>
  <c r="E10" i="1"/>
  <c r="F10" i="1"/>
  <c r="B10" i="1"/>
</calcChain>
</file>

<file path=xl/sharedStrings.xml><?xml version="1.0" encoding="utf-8"?>
<sst xmlns="http://schemas.openxmlformats.org/spreadsheetml/2006/main" count="66" uniqueCount="59">
  <si>
    <t xml:space="preserve"> Injury Deaths to MA Residents</t>
  </si>
  <si>
    <t>Key Indicators</t>
  </si>
  <si>
    <t>INJURY INTENT</t>
  </si>
  <si>
    <t>Totals</t>
  </si>
  <si>
    <t>Unintentional</t>
  </si>
  <si>
    <t>Suicide</t>
  </si>
  <si>
    <t>Homicide</t>
  </si>
  <si>
    <t>Undeter-mined</t>
  </si>
  <si>
    <r>
      <t>Legal Intervention/ Other</t>
    </r>
    <r>
      <rPr>
        <vertAlign val="superscript"/>
        <sz val="9"/>
        <rFont val="Arial"/>
        <family val="2"/>
      </rPr>
      <t>2</t>
    </r>
  </si>
  <si>
    <t>Total Counts by Injury Intent</t>
  </si>
  <si>
    <t>Percent by Intent</t>
  </si>
  <si>
    <r>
      <t>Rate per 100,000 population</t>
    </r>
    <r>
      <rPr>
        <vertAlign val="superscript"/>
        <sz val="11"/>
        <rFont val="Calibri"/>
        <family val="2"/>
      </rPr>
      <t>3</t>
    </r>
  </si>
  <si>
    <t>Injury Cause</t>
  </si>
  <si>
    <t>Undeter-  mined</t>
  </si>
  <si>
    <t>Subtotal Counts</t>
  </si>
  <si>
    <r>
      <t>Percent    of Total</t>
    </r>
    <r>
      <rPr>
        <b/>
        <vertAlign val="superscript"/>
        <sz val="9"/>
        <rFont val="Calibri"/>
        <family val="2"/>
      </rPr>
      <t>4</t>
    </r>
  </si>
  <si>
    <r>
      <t>Crude Rate per 100,000</t>
    </r>
    <r>
      <rPr>
        <b/>
        <vertAlign val="superscript"/>
        <sz val="9"/>
        <rFont val="Calibri"/>
        <family val="2"/>
      </rPr>
      <t>3</t>
    </r>
  </si>
  <si>
    <t>Cut/pierce</t>
  </si>
  <si>
    <t>Drowning/submersion</t>
  </si>
  <si>
    <t>Fall</t>
  </si>
  <si>
    <t>Fire/burn</t>
  </si>
  <si>
    <t>Firearm</t>
  </si>
  <si>
    <t>Machinery</t>
  </si>
  <si>
    <t xml:space="preserve"> --  </t>
  </si>
  <si>
    <t>Natural/environmental</t>
  </si>
  <si>
    <r>
      <t>Poisoning</t>
    </r>
    <r>
      <rPr>
        <vertAlign val="superscript"/>
        <sz val="11"/>
        <rFont val="Calibri"/>
        <family val="2"/>
        <scheme val="minor"/>
      </rPr>
      <t>5</t>
    </r>
  </si>
  <si>
    <t>Drug poisoning</t>
  </si>
  <si>
    <t>Non-drug poisoning</t>
  </si>
  <si>
    <t>Struck by, against</t>
  </si>
  <si>
    <t>Suffocation/hanging</t>
  </si>
  <si>
    <r>
      <t>Transport Injuries</t>
    </r>
    <r>
      <rPr>
        <vertAlign val="superscript"/>
        <sz val="11"/>
        <rFont val="Calibri"/>
        <family val="2"/>
      </rPr>
      <t>5</t>
    </r>
  </si>
  <si>
    <t>Motor vehicle traffic-related</t>
  </si>
  <si>
    <r>
      <t>Occupant</t>
    </r>
    <r>
      <rPr>
        <i/>
        <vertAlign val="superscript"/>
        <sz val="11"/>
        <rFont val="Calibri"/>
        <family val="2"/>
      </rPr>
      <t>6</t>
    </r>
  </si>
  <si>
    <t>Motorcyclist</t>
  </si>
  <si>
    <t>Pedal cyclist</t>
  </si>
  <si>
    <t>&lt;0.1%</t>
  </si>
  <si>
    <t>Pedestrian</t>
  </si>
  <si>
    <t>Pedal cyclist, other</t>
  </si>
  <si>
    <t>Pedestrian, other</t>
  </si>
  <si>
    <t>Other land transport</t>
  </si>
  <si>
    <t> </t>
  </si>
  <si>
    <t>Other transport</t>
  </si>
  <si>
    <t xml:space="preserve">Other specified &amp; classifiable </t>
  </si>
  <si>
    <t>Other specified, not classifiable</t>
  </si>
  <si>
    <t>Unspecified</t>
  </si>
  <si>
    <r>
      <rPr>
        <b/>
        <i/>
        <sz val="8"/>
        <color indexed="8"/>
        <rFont val="Arial"/>
        <family val="2"/>
      </rPr>
      <t xml:space="preserve">Source: </t>
    </r>
    <r>
      <rPr>
        <b/>
        <sz val="8"/>
        <color indexed="8"/>
        <rFont val="Arial"/>
        <family val="2"/>
      </rPr>
      <t xml:space="preserve">Registry of Vital Records and Statistics, Massachusetts Department of Public Health. </t>
    </r>
  </si>
  <si>
    <t xml:space="preserve">1) Includes Massachusetts residents who died in or out-of-state. Non-MA residents are excluded. An injury-related fatality is defined as any death </t>
  </si>
  <si>
    <t xml:space="preserve">with an ICD-10 code of U01-U03 or V01-Y89 in the underlying cause field. </t>
  </si>
  <si>
    <t xml:space="preserve">Counts may differ from other analyses (e.g., death report), due to slight definitional differences. </t>
  </si>
  <si>
    <t>2) Includes fatalities resulting from police actions and operations of war.</t>
  </si>
  <si>
    <t>3) Rates provided are crude rather than age-adjusted and may differ slightly from other department publications. Rates are not calculated on counts</t>
  </si>
  <si>
    <t>of less than five, and rates based on counts less than twenty may be unstable. Data used to calculate rates are based on small area population</t>
  </si>
  <si>
    <t>estimates from the Donahue Institute, MDPH, Bureau of Environmental Health; 2019 MA population 6,964,383.</t>
  </si>
  <si>
    <t>4) Totals may not sum to 100% due to rounding.</t>
  </si>
  <si>
    <t>5) Includes subcategories (shown in italics).</t>
  </si>
  <si>
    <t>6) Includes motor vehicle drivers, passengers, and unspecified persons.</t>
  </si>
  <si>
    <r>
      <rPr>
        <sz val="8"/>
        <rFont val="Calibri"/>
        <family val="2"/>
      </rPr>
      <t>●</t>
    </r>
    <r>
      <rPr>
        <sz val="8"/>
        <rFont val="Arial"/>
        <family val="2"/>
      </rPr>
      <t xml:space="preserve"> Injury categories are based on the CDC's "Recommended framework of E-code groupings for presenting injury mortality </t>
    </r>
  </si>
  <si>
    <t>and morbidity data." This framework does not provide for intentionality for certain cause categories as indicated by gray shading.</t>
  </si>
  <si>
    <t>● Data were extracted and compiled by the Injury Surveillance Program, MDPH, February 2022, Release Date: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</si>
</sst>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###0"/>
    <numFmt numFmtId="167" formatCode="0.0"/>
  </numFmts>
  <fonts count="3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28"/>
      <color indexed="9"/>
      <name val="Impact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name val="Arial"/>
      <family val="2"/>
    </font>
    <font>
      <vertAlign val="superscript"/>
      <sz val="11"/>
      <name val="Calibri"/>
      <family val="2"/>
    </font>
    <font>
      <i/>
      <vertAlign val="superscript"/>
      <sz val="11"/>
      <name val="Calibri"/>
      <family val="2"/>
    </font>
    <font>
      <b/>
      <vertAlign val="superscript"/>
      <sz val="9"/>
      <name val="Calibri"/>
      <family val="2"/>
    </font>
    <font>
      <sz val="8"/>
      <name val="Calibri"/>
      <family val="2"/>
    </font>
    <font>
      <sz val="8"/>
      <name val="Arial Narrow"/>
      <family val="2"/>
    </font>
    <font>
      <sz val="10"/>
      <name val="Arial Narrow"/>
      <family val="2"/>
    </font>
    <font>
      <u/>
      <sz val="10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Arial"/>
      <family val="2"/>
    </font>
    <font>
      <sz val="30"/>
      <color theme="0" tint="-4.9989318521683403E-2"/>
      <name val="Impact"/>
      <family val="2"/>
    </font>
    <font>
      <b/>
      <sz val="10"/>
      <color theme="0"/>
      <name val="Arial Black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E5F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9D9D9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 style="thin">
        <color indexed="9"/>
      </top>
      <bottom/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1" fontId="2" fillId="0" borderId="0" xfId="0" applyNumberFormat="1" applyFont="1" applyBorder="1"/>
    <xf numFmtId="1" fontId="4" fillId="0" borderId="0" xfId="0" applyNumberFormat="1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21" fillId="0" borderId="0" xfId="0" applyFont="1" applyAlignment="1">
      <alignment horizontal="left" vertical="center" readingOrder="1"/>
    </xf>
    <xf numFmtId="0" fontId="22" fillId="0" borderId="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 indent="1"/>
    </xf>
    <xf numFmtId="0" fontId="23" fillId="0" borderId="2" xfId="0" applyFont="1" applyFill="1" applyBorder="1" applyAlignment="1">
      <alignment horizontal="left" vertical="center" indent="3"/>
    </xf>
    <xf numFmtId="0" fontId="0" fillId="0" borderId="0" xfId="0" applyFill="1" applyBorder="1" applyAlignment="1"/>
    <xf numFmtId="0" fontId="0" fillId="0" borderId="0" xfId="0" applyAlignment="1"/>
    <xf numFmtId="0" fontId="22" fillId="0" borderId="3" xfId="0" applyFont="1" applyFill="1" applyBorder="1" applyAlignment="1">
      <alignment horizontal="left"/>
    </xf>
    <xf numFmtId="0" fontId="22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1" fillId="0" borderId="0" xfId="0" applyFont="1"/>
    <xf numFmtId="0" fontId="25" fillId="0" borderId="0" xfId="1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6" fillId="0" borderId="0" xfId="0" applyFont="1"/>
    <xf numFmtId="0" fontId="20" fillId="0" borderId="0" xfId="1" applyAlignment="1">
      <alignment horizontal="left"/>
    </xf>
    <xf numFmtId="0" fontId="17" fillId="0" borderId="0" xfId="0" applyFont="1"/>
    <xf numFmtId="0" fontId="18" fillId="0" borderId="0" xfId="0" applyFont="1"/>
    <xf numFmtId="0" fontId="16" fillId="0" borderId="0" xfId="0" applyFont="1" applyBorder="1"/>
    <xf numFmtId="3" fontId="2" fillId="0" borderId="0" xfId="0" applyNumberFormat="1" applyFont="1" applyBorder="1"/>
    <xf numFmtId="3" fontId="4" fillId="0" borderId="0" xfId="0" applyNumberFormat="1" applyFont="1" applyBorder="1"/>
    <xf numFmtId="3" fontId="0" fillId="0" borderId="0" xfId="0" applyNumberFormat="1" applyBorder="1"/>
    <xf numFmtId="0" fontId="26" fillId="0" borderId="4" xfId="0" applyFont="1" applyFill="1" applyBorder="1" applyAlignment="1">
      <alignment horizontal="left" wrapText="1"/>
    </xf>
    <xf numFmtId="3" fontId="22" fillId="4" borderId="6" xfId="0" applyNumberFormat="1" applyFont="1" applyFill="1" applyBorder="1" applyAlignment="1">
      <alignment horizontal="right" vertical="center"/>
    </xf>
    <xf numFmtId="3" fontId="22" fillId="0" borderId="6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27" fillId="0" borderId="7" xfId="3" applyNumberFormat="1" applyFont="1" applyBorder="1" applyAlignment="1">
      <alignment horizontal="right" vertical="top"/>
    </xf>
    <xf numFmtId="164" fontId="22" fillId="0" borderId="7" xfId="0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center" vertical="center" wrapText="1"/>
    </xf>
    <xf numFmtId="3" fontId="27" fillId="0" borderId="9" xfId="3" applyNumberFormat="1" applyFont="1" applyBorder="1" applyAlignment="1">
      <alignment horizontal="right" vertical="top"/>
    </xf>
    <xf numFmtId="165" fontId="27" fillId="0" borderId="10" xfId="4" applyNumberFormat="1" applyFont="1" applyBorder="1" applyAlignment="1">
      <alignment horizontal="right" vertical="top"/>
    </xf>
    <xf numFmtId="166" fontId="27" fillId="0" borderId="6" xfId="2" applyNumberFormat="1" applyFont="1" applyBorder="1" applyAlignment="1">
      <alignment horizontal="right" vertical="center"/>
    </xf>
    <xf numFmtId="165" fontId="22" fillId="0" borderId="9" xfId="4" applyNumberFormat="1" applyFont="1" applyFill="1" applyBorder="1" applyAlignment="1">
      <alignment vertical="center"/>
    </xf>
    <xf numFmtId="164" fontId="22" fillId="0" borderId="1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165" fontId="27" fillId="0" borderId="7" xfId="4" applyNumberFormat="1" applyFont="1" applyBorder="1" applyAlignment="1">
      <alignment horizontal="right" vertical="top"/>
    </xf>
    <xf numFmtId="3" fontId="27" fillId="0" borderId="6" xfId="2" applyNumberFormat="1" applyFont="1" applyBorder="1" applyAlignment="1">
      <alignment horizontal="right" vertical="center"/>
    </xf>
    <xf numFmtId="0" fontId="19" fillId="0" borderId="0" xfId="0" applyFont="1"/>
    <xf numFmtId="0" fontId="29" fillId="0" borderId="0" xfId="1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1" fontId="0" fillId="0" borderId="0" xfId="0" applyNumberFormat="1"/>
    <xf numFmtId="3" fontId="27" fillId="0" borderId="7" xfId="2" applyNumberFormat="1" applyFont="1" applyBorder="1" applyAlignment="1">
      <alignment horizontal="right" vertical="center"/>
    </xf>
    <xf numFmtId="3" fontId="27" fillId="0" borderId="9" xfId="2" applyNumberFormat="1" applyFont="1" applyBorder="1" applyAlignment="1">
      <alignment horizontal="right" vertical="center"/>
    </xf>
    <xf numFmtId="3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/>
    <xf numFmtId="3" fontId="27" fillId="0" borderId="6" xfId="2" applyNumberFormat="1" applyFont="1" applyBorder="1" applyAlignment="1">
      <alignment horizontal="right"/>
    </xf>
    <xf numFmtId="166" fontId="27" fillId="0" borderId="6" xfId="2" applyNumberFormat="1" applyFont="1" applyBorder="1" applyAlignment="1">
      <alignment horizontal="right"/>
    </xf>
    <xf numFmtId="3" fontId="27" fillId="0" borderId="9" xfId="3" applyNumberFormat="1" applyFont="1" applyBorder="1" applyAlignment="1">
      <alignment horizontal="right"/>
    </xf>
    <xf numFmtId="165" fontId="27" fillId="0" borderId="10" xfId="4" applyNumberFormat="1" applyFont="1" applyBorder="1" applyAlignment="1">
      <alignment horizontal="right"/>
    </xf>
    <xf numFmtId="164" fontId="22" fillId="0" borderId="10" xfId="0" applyNumberFormat="1" applyFont="1" applyFill="1" applyBorder="1" applyAlignment="1">
      <alignment horizontal="right"/>
    </xf>
    <xf numFmtId="0" fontId="5" fillId="0" borderId="0" xfId="0" applyFont="1" applyAlignment="1"/>
    <xf numFmtId="3" fontId="28" fillId="0" borderId="8" xfId="0" applyNumberFormat="1" applyFont="1" applyFill="1" applyBorder="1" applyAlignment="1">
      <alignment horizontal="center" vertical="center" wrapText="1"/>
    </xf>
    <xf numFmtId="3" fontId="2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33" fillId="0" borderId="6" xfId="0" applyFont="1" applyFill="1" applyBorder="1"/>
    <xf numFmtId="0" fontId="34" fillId="0" borderId="23" xfId="0" applyFont="1" applyFill="1" applyBorder="1"/>
    <xf numFmtId="0" fontId="33" fillId="0" borderId="23" xfId="0" applyFont="1" applyFill="1" applyBorder="1"/>
    <xf numFmtId="0" fontId="34" fillId="0" borderId="24" xfId="0" applyFont="1" applyFill="1" applyBorder="1"/>
    <xf numFmtId="0" fontId="33" fillId="0" borderId="10" xfId="0" applyFont="1" applyFill="1" applyBorder="1"/>
    <xf numFmtId="0" fontId="33" fillId="0" borderId="9" xfId="0" applyFont="1" applyFill="1" applyBorder="1"/>
    <xf numFmtId="0" fontId="33" fillId="0" borderId="24" xfId="0" applyFont="1" applyFill="1" applyBorder="1"/>
    <xf numFmtId="167" fontId="33" fillId="0" borderId="10" xfId="0" applyNumberFormat="1" applyFont="1" applyFill="1" applyBorder="1"/>
    <xf numFmtId="165" fontId="34" fillId="0" borderId="1" xfId="0" applyNumberFormat="1" applyFont="1" applyFill="1" applyBorder="1"/>
    <xf numFmtId="0" fontId="34" fillId="0" borderId="6" xfId="0" applyFont="1" applyFill="1" applyBorder="1"/>
    <xf numFmtId="0" fontId="34" fillId="0" borderId="6" xfId="0" applyFont="1" applyFill="1" applyBorder="1" applyAlignment="1"/>
    <xf numFmtId="0" fontId="35" fillId="6" borderId="23" xfId="0" applyFont="1" applyFill="1" applyBorder="1" applyAlignment="1"/>
    <xf numFmtId="0" fontId="33" fillId="0" borderId="23" xfId="0" applyFont="1" applyFill="1" applyBorder="1" applyAlignment="1"/>
    <xf numFmtId="0" fontId="34" fillId="0" borderId="24" xfId="0" applyFont="1" applyFill="1" applyBorder="1" applyAlignment="1"/>
    <xf numFmtId="0" fontId="33" fillId="0" borderId="10" xfId="0" applyFont="1" applyFill="1" applyBorder="1" applyAlignment="1"/>
    <xf numFmtId="165" fontId="34" fillId="0" borderId="1" xfId="0" applyNumberFormat="1" applyFont="1" applyFill="1" applyBorder="1" applyAlignment="1"/>
    <xf numFmtId="165" fontId="22" fillId="0" borderId="22" xfId="4" applyNumberFormat="1" applyFont="1" applyFill="1" applyBorder="1" applyAlignment="1">
      <alignment horizontal="center" vertical="center"/>
    </xf>
    <xf numFmtId="165" fontId="22" fillId="0" borderId="2" xfId="4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/>
    </xf>
    <xf numFmtId="164" fontId="22" fillId="0" borderId="3" xfId="0" applyNumberFormat="1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 wrapText="1"/>
    </xf>
    <xf numFmtId="0" fontId="30" fillId="2" borderId="18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left"/>
    </xf>
    <xf numFmtId="0" fontId="26" fillId="0" borderId="14" xfId="0" applyFont="1" applyFill="1" applyBorder="1" applyAlignment="1">
      <alignment horizontal="left"/>
    </xf>
    <xf numFmtId="3" fontId="31" fillId="5" borderId="5" xfId="0" applyNumberFormat="1" applyFont="1" applyFill="1" applyBorder="1" applyAlignment="1">
      <alignment horizontal="center"/>
    </xf>
    <xf numFmtId="3" fontId="27" fillId="0" borderId="21" xfId="2" applyNumberFormat="1" applyFont="1" applyBorder="1" applyAlignment="1">
      <alignment horizontal="center" vertical="center"/>
    </xf>
    <xf numFmtId="3" fontId="27" fillId="0" borderId="17" xfId="2" applyNumberFormat="1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_Sheet1" xfId="2" xr:uid="{00000000-0005-0000-0000-000002000000}"/>
    <cellStyle name="Normal_Sheet7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2</xdr:row>
      <xdr:rowOff>95250</xdr:rowOff>
    </xdr:from>
    <xdr:to>
      <xdr:col>8</xdr:col>
      <xdr:colOff>636397</xdr:colOff>
      <xdr:row>5</xdr:row>
      <xdr:rowOff>69850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15B7109F-11C3-493B-88AA-6AF521B7ED91}"/>
            </a:ext>
          </a:extLst>
        </xdr:cNvPr>
        <xdr:cNvSpPr txBox="1">
          <a:spLocks noChangeArrowheads="1"/>
        </xdr:cNvSpPr>
      </xdr:nvSpPr>
      <xdr:spPr bwMode="auto">
        <a:xfrm>
          <a:off x="69850" y="660400"/>
          <a:ext cx="7329297" cy="679450"/>
        </a:xfrm>
        <a:prstGeom prst="rect">
          <a:avLst/>
        </a:prstGeom>
        <a:noFill/>
        <a:ln w="57150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lIns="0" tIns="0" rIns="0" bIns="0" anchor="ctr" upright="1"/>
        <a:lstStyle/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Injuries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are the leading cause of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death 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 people ages 1 through 44. In 2019, there were </a:t>
          </a: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4,997 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injury deaths among Massachusetts residents</a:t>
          </a:r>
          <a:r>
            <a:rPr lang="en-US" sz="12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a rate of </a:t>
          </a: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71.8 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injuries for every 100,000 residents. The leading causes of injury deaths were poisonings, falls and suffocations</a:t>
          </a:r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152400</xdr:colOff>
      <xdr:row>46</xdr:row>
      <xdr:rowOff>127000</xdr:rowOff>
    </xdr:from>
    <xdr:to>
      <xdr:col>8</xdr:col>
      <xdr:colOff>431800</xdr:colOff>
      <xdr:row>52</xdr:row>
      <xdr:rowOff>88900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812B0E74-0BC1-4E4A-A5A5-8B4C3DA0C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8966200"/>
          <a:ext cx="876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showGridLines="0" tabSelected="1" topLeftCell="A44" zoomScaleNormal="100" workbookViewId="0">
      <selection activeCell="H65" sqref="H65"/>
    </sheetView>
  </sheetViews>
  <sheetFormatPr defaultRowHeight="13.15"/>
  <cols>
    <col min="1" max="1" width="29.42578125" customWidth="1"/>
    <col min="2" max="2" width="11.42578125" customWidth="1"/>
    <col min="3" max="5" width="9.42578125" customWidth="1"/>
    <col min="6" max="6" width="10.5703125" customWidth="1"/>
    <col min="7" max="8" width="8.5703125" customWidth="1"/>
    <col min="9" max="9" width="9.5703125" customWidth="1"/>
    <col min="10" max="10" width="1.140625" customWidth="1"/>
    <col min="11" max="11" width="1.42578125" customWidth="1"/>
    <col min="12" max="12" width="1.5703125" customWidth="1"/>
    <col min="13" max="13" width="15.42578125" bestFit="1" customWidth="1"/>
  </cols>
  <sheetData>
    <row r="1" spans="1:14" ht="29.45" customHeight="1">
      <c r="A1" s="91" t="s">
        <v>0</v>
      </c>
      <c r="B1" s="91"/>
      <c r="C1" s="91"/>
      <c r="D1" s="91"/>
      <c r="E1" s="91"/>
      <c r="F1" s="91"/>
      <c r="G1" s="92"/>
      <c r="H1" s="89">
        <v>2019</v>
      </c>
      <c r="I1" s="90"/>
    </row>
    <row r="2" spans="1:14" ht="15" customHeight="1">
      <c r="A2" s="93"/>
      <c r="B2" s="93"/>
      <c r="C2" s="93"/>
      <c r="D2" s="93"/>
      <c r="E2" s="93"/>
      <c r="F2" s="93"/>
      <c r="G2" s="94"/>
      <c r="H2" s="89"/>
      <c r="I2" s="90"/>
    </row>
    <row r="3" spans="1:14" ht="15" customHeight="1">
      <c r="A3" s="1"/>
      <c r="B3" s="1"/>
      <c r="C3" s="2"/>
      <c r="D3" s="3"/>
      <c r="E3" s="3"/>
      <c r="F3" s="3"/>
      <c r="G3" s="3"/>
      <c r="H3" s="1"/>
      <c r="I3" s="3"/>
    </row>
    <row r="4" spans="1:14" ht="19.5" customHeight="1">
      <c r="A4" s="1"/>
      <c r="B4" s="4"/>
      <c r="C4" s="5"/>
      <c r="D4" s="4"/>
      <c r="E4" s="4"/>
      <c r="F4" s="4"/>
      <c r="G4" s="4"/>
      <c r="H4" s="4"/>
      <c r="I4" s="1"/>
    </row>
    <row r="5" spans="1:14" ht="21" customHeight="1">
      <c r="A5" s="1"/>
      <c r="B5" s="4"/>
      <c r="C5" s="5"/>
      <c r="D5" s="4"/>
      <c r="E5" s="4"/>
      <c r="F5" s="4"/>
      <c r="G5" s="4"/>
      <c r="H5" s="4"/>
      <c r="I5" s="1"/>
    </row>
    <row r="6" spans="1:14" ht="9.75" customHeight="1">
      <c r="A6" s="1"/>
      <c r="B6" s="4"/>
      <c r="C6" s="5"/>
      <c r="D6" s="4"/>
      <c r="E6" s="4"/>
      <c r="F6" s="4"/>
      <c r="G6" s="4"/>
      <c r="H6" s="4"/>
      <c r="I6" s="1"/>
    </row>
    <row r="7" spans="1:14" ht="18" customHeight="1">
      <c r="A7" s="95" t="s">
        <v>1</v>
      </c>
      <c r="B7" s="97" t="s">
        <v>2</v>
      </c>
      <c r="C7" s="97"/>
      <c r="D7" s="97"/>
      <c r="E7" s="97"/>
      <c r="F7" s="97"/>
      <c r="G7" s="87" t="s">
        <v>3</v>
      </c>
      <c r="H7" s="87"/>
      <c r="I7" s="87"/>
    </row>
    <row r="8" spans="1:14" ht="39.75" customHeight="1">
      <c r="A8" s="96"/>
      <c r="B8" s="39" t="s">
        <v>4</v>
      </c>
      <c r="C8" s="39" t="s">
        <v>5</v>
      </c>
      <c r="D8" s="54" t="s">
        <v>6</v>
      </c>
      <c r="E8" s="39" t="s">
        <v>7</v>
      </c>
      <c r="F8" s="55" t="s">
        <v>8</v>
      </c>
      <c r="G8" s="88"/>
      <c r="H8" s="88"/>
      <c r="I8" s="88"/>
    </row>
    <row r="9" spans="1:14" ht="14.85" customHeight="1">
      <c r="A9" s="10" t="s">
        <v>9</v>
      </c>
      <c r="B9" s="53">
        <v>4094</v>
      </c>
      <c r="C9" s="53">
        <v>651</v>
      </c>
      <c r="D9" s="53">
        <v>159</v>
      </c>
      <c r="E9" s="53">
        <v>86</v>
      </c>
      <c r="F9" s="53">
        <v>7</v>
      </c>
      <c r="G9" s="98">
        <v>4997</v>
      </c>
      <c r="H9" s="99"/>
      <c r="I9" s="99"/>
      <c r="M9" s="51"/>
    </row>
    <row r="10" spans="1:14" ht="14.85" customHeight="1">
      <c r="A10" s="11" t="s">
        <v>10</v>
      </c>
      <c r="B10" s="43">
        <f>B9/4997</f>
        <v>0.81929157494496696</v>
      </c>
      <c r="C10" s="43">
        <f t="shared" ref="C10:G10" si="0">C9/4997</f>
        <v>0.13027816690014007</v>
      </c>
      <c r="D10" s="43">
        <f t="shared" si="0"/>
        <v>3.1819091454872925E-2</v>
      </c>
      <c r="E10" s="43">
        <f t="shared" si="0"/>
        <v>1.721032619571743E-2</v>
      </c>
      <c r="F10" s="43">
        <f t="shared" si="0"/>
        <v>1.4008405043025814E-3</v>
      </c>
      <c r="G10" s="83">
        <f t="shared" si="0"/>
        <v>1</v>
      </c>
      <c r="H10" s="84"/>
      <c r="I10" s="84"/>
    </row>
    <row r="11" spans="1:14" s="17" customFormat="1" ht="15" customHeight="1">
      <c r="A11" s="18" t="s">
        <v>11</v>
      </c>
      <c r="B11" s="38">
        <f>B9/6964383*100000</f>
        <v>58.784819846926858</v>
      </c>
      <c r="C11" s="38">
        <f t="shared" ref="C11:G11" si="1">C9/6964383*100000</f>
        <v>9.3475617294453794</v>
      </c>
      <c r="D11" s="38">
        <f t="shared" si="1"/>
        <v>2.2830450306940326</v>
      </c>
      <c r="E11" s="38">
        <f t="shared" si="1"/>
        <v>1.2348545449036907</v>
      </c>
      <c r="F11" s="38">
        <f t="shared" si="1"/>
        <v>0.10051141644564923</v>
      </c>
      <c r="G11" s="85">
        <f t="shared" si="1"/>
        <v>71.750792568415605</v>
      </c>
      <c r="H11" s="86"/>
      <c r="I11" s="86"/>
      <c r="J11" s="16"/>
    </row>
    <row r="12" spans="1:14" ht="9.75" customHeight="1">
      <c r="A12" s="1"/>
      <c r="B12" s="30"/>
      <c r="C12" s="31"/>
      <c r="D12" s="30"/>
      <c r="E12" s="30"/>
      <c r="F12" s="30"/>
      <c r="G12" s="30"/>
      <c r="H12" s="30"/>
      <c r="I12" s="32"/>
    </row>
    <row r="13" spans="1:14" s="6" customFormat="1" ht="39.75" customHeight="1">
      <c r="A13" s="33" t="s">
        <v>12</v>
      </c>
      <c r="B13" s="39" t="s">
        <v>4</v>
      </c>
      <c r="C13" s="39" t="s">
        <v>5</v>
      </c>
      <c r="D13" s="39" t="s">
        <v>6</v>
      </c>
      <c r="E13" s="39" t="s">
        <v>13</v>
      </c>
      <c r="F13" s="39" t="s">
        <v>8</v>
      </c>
      <c r="G13" s="63" t="s">
        <v>14</v>
      </c>
      <c r="H13" s="64" t="s">
        <v>15</v>
      </c>
      <c r="I13" s="64" t="s">
        <v>16</v>
      </c>
      <c r="J13"/>
      <c r="K13"/>
      <c r="L13"/>
    </row>
    <row r="14" spans="1:14" s="6" customFormat="1" ht="14.85" customHeight="1">
      <c r="A14" s="12" t="s">
        <v>17</v>
      </c>
      <c r="B14" s="47">
        <v>1</v>
      </c>
      <c r="C14" s="47">
        <v>21</v>
      </c>
      <c r="D14" s="47">
        <v>41</v>
      </c>
      <c r="E14" s="47">
        <v>0</v>
      </c>
      <c r="F14" s="40">
        <v>0</v>
      </c>
      <c r="G14" s="40">
        <v>63</v>
      </c>
      <c r="H14" s="41">
        <v>1.2607564538723234E-2</v>
      </c>
      <c r="I14" s="44">
        <v>0.90460274801084317</v>
      </c>
      <c r="J14"/>
      <c r="K14"/>
      <c r="L14"/>
    </row>
    <row r="15" spans="1:14" s="6" customFormat="1" ht="14.85" customHeight="1">
      <c r="A15" s="13" t="s">
        <v>18</v>
      </c>
      <c r="B15" s="47">
        <v>56</v>
      </c>
      <c r="C15" s="47">
        <v>13</v>
      </c>
      <c r="D15" s="47">
        <v>0</v>
      </c>
      <c r="E15" s="47">
        <v>9</v>
      </c>
      <c r="F15" s="34"/>
      <c r="G15" s="40">
        <v>78</v>
      </c>
      <c r="H15" s="41">
        <v>1.5609365619371623E-2</v>
      </c>
      <c r="I15" s="44">
        <v>1.1199843546800914</v>
      </c>
      <c r="J15"/>
      <c r="K15"/>
      <c r="L15"/>
      <c r="N15"/>
    </row>
    <row r="16" spans="1:14" s="6" customFormat="1" ht="14.85" customHeight="1">
      <c r="A16" s="13" t="s">
        <v>19</v>
      </c>
      <c r="B16" s="47">
        <v>1007</v>
      </c>
      <c r="C16" s="47">
        <v>26</v>
      </c>
      <c r="D16" s="47">
        <v>2</v>
      </c>
      <c r="E16" s="47">
        <v>0</v>
      </c>
      <c r="F16" s="34"/>
      <c r="G16" s="40">
        <v>1035</v>
      </c>
      <c r="H16" s="41">
        <v>0.20712427456473884</v>
      </c>
      <c r="I16" s="44">
        <v>14.861330860178139</v>
      </c>
      <c r="J16"/>
      <c r="K16"/>
      <c r="L16"/>
    </row>
    <row r="17" spans="1:12" s="6" customFormat="1" ht="14.85" customHeight="1">
      <c r="A17" s="13" t="s">
        <v>20</v>
      </c>
      <c r="B17" s="47">
        <v>41</v>
      </c>
      <c r="C17" s="47">
        <v>8</v>
      </c>
      <c r="D17" s="47">
        <v>0</v>
      </c>
      <c r="E17" s="47">
        <v>3</v>
      </c>
      <c r="F17" s="34"/>
      <c r="G17" s="40">
        <v>52</v>
      </c>
      <c r="H17" s="41">
        <v>1.0406243746247748E-2</v>
      </c>
      <c r="I17" s="44">
        <v>0.7466562364533943</v>
      </c>
      <c r="J17"/>
      <c r="K17"/>
      <c r="L17"/>
    </row>
    <row r="18" spans="1:12" s="6" customFormat="1" ht="14.85" customHeight="1">
      <c r="A18" s="13" t="s">
        <v>21</v>
      </c>
      <c r="B18" s="47">
        <v>1</v>
      </c>
      <c r="C18" s="47">
        <v>143</v>
      </c>
      <c r="D18" s="47">
        <v>96</v>
      </c>
      <c r="E18" s="47">
        <v>4</v>
      </c>
      <c r="F18" s="47">
        <v>5</v>
      </c>
      <c r="G18" s="40">
        <v>249</v>
      </c>
      <c r="H18" s="41">
        <v>4.982989793876326E-2</v>
      </c>
      <c r="I18" s="44">
        <v>3.5753346707095233</v>
      </c>
      <c r="J18"/>
      <c r="K18"/>
      <c r="L18"/>
    </row>
    <row r="19" spans="1:12" s="6" customFormat="1" ht="14.85" customHeight="1">
      <c r="A19" s="13" t="s">
        <v>22</v>
      </c>
      <c r="B19" s="47">
        <v>3</v>
      </c>
      <c r="C19" s="34"/>
      <c r="D19" s="34"/>
      <c r="E19" s="34"/>
      <c r="F19" s="34"/>
      <c r="G19" s="40">
        <v>3</v>
      </c>
      <c r="H19" s="41">
        <v>6.0036021612967783E-4</v>
      </c>
      <c r="I19" s="44" t="s">
        <v>23</v>
      </c>
      <c r="J19"/>
      <c r="K19"/>
      <c r="L19"/>
    </row>
    <row r="20" spans="1:12" s="6" customFormat="1" ht="14.85" customHeight="1">
      <c r="A20" s="13" t="s">
        <v>24</v>
      </c>
      <c r="B20" s="47">
        <v>26</v>
      </c>
      <c r="C20" s="34"/>
      <c r="D20" s="34"/>
      <c r="E20" s="34"/>
      <c r="F20" s="34"/>
      <c r="G20" s="40">
        <v>26</v>
      </c>
      <c r="H20" s="41">
        <v>5.2031218731238742E-3</v>
      </c>
      <c r="I20" s="44">
        <v>0.37332811822669715</v>
      </c>
      <c r="J20"/>
      <c r="K20"/>
      <c r="L20"/>
    </row>
    <row r="21" spans="1:12" s="62" customFormat="1" ht="15" customHeight="1">
      <c r="A21" s="56" t="s">
        <v>25</v>
      </c>
      <c r="B21" s="57">
        <v>2177</v>
      </c>
      <c r="C21" s="57">
        <v>118</v>
      </c>
      <c r="D21" s="57">
        <v>0</v>
      </c>
      <c r="E21" s="57">
        <v>43</v>
      </c>
      <c r="F21" s="58">
        <v>0</v>
      </c>
      <c r="G21" s="59">
        <v>2338</v>
      </c>
      <c r="H21" s="60">
        <v>0.46788072843706224</v>
      </c>
      <c r="I21" s="61">
        <v>33.570813092846848</v>
      </c>
      <c r="J21" s="17"/>
      <c r="K21" s="17"/>
      <c r="L21" s="17"/>
    </row>
    <row r="22" spans="1:12" s="7" customFormat="1" ht="14.85" customHeight="1">
      <c r="A22" s="14" t="s">
        <v>26</v>
      </c>
      <c r="B22" s="47">
        <v>2119</v>
      </c>
      <c r="C22" s="47">
        <v>83</v>
      </c>
      <c r="D22" s="47">
        <v>0</v>
      </c>
      <c r="E22" s="47">
        <v>41</v>
      </c>
      <c r="F22" s="42">
        <v>0</v>
      </c>
      <c r="G22" s="40">
        <v>2243</v>
      </c>
      <c r="H22" s="41">
        <v>0.44886932159295578</v>
      </c>
      <c r="I22" s="44">
        <v>32.206729583941602</v>
      </c>
      <c r="J22"/>
      <c r="K22"/>
      <c r="L22"/>
    </row>
    <row r="23" spans="1:12" s="7" customFormat="1" ht="14.85" customHeight="1">
      <c r="A23" s="14" t="s">
        <v>27</v>
      </c>
      <c r="B23" s="47">
        <v>58</v>
      </c>
      <c r="C23" s="47">
        <v>35</v>
      </c>
      <c r="D23" s="47">
        <v>0</v>
      </c>
      <c r="E23" s="47">
        <v>2</v>
      </c>
      <c r="F23" s="42">
        <v>0</v>
      </c>
      <c r="G23" s="40">
        <v>95</v>
      </c>
      <c r="H23" s="41">
        <v>1.9011406844106463E-2</v>
      </c>
      <c r="I23" s="44">
        <v>1.3640835089052397</v>
      </c>
      <c r="J23"/>
      <c r="K23"/>
      <c r="L23"/>
    </row>
    <row r="24" spans="1:12" s="7" customFormat="1" ht="14.85" customHeight="1">
      <c r="A24" s="13" t="s">
        <v>28</v>
      </c>
      <c r="B24" s="42">
        <v>11</v>
      </c>
      <c r="C24" s="34"/>
      <c r="D24" s="42">
        <v>1</v>
      </c>
      <c r="E24" s="42">
        <v>0</v>
      </c>
      <c r="F24" s="35">
        <v>0</v>
      </c>
      <c r="G24" s="40">
        <v>12</v>
      </c>
      <c r="H24" s="41">
        <v>2.4014408645187113E-3</v>
      </c>
      <c r="I24" s="44">
        <v>0.17230528533539868</v>
      </c>
      <c r="J24"/>
      <c r="K24"/>
      <c r="L24"/>
    </row>
    <row r="25" spans="1:12" s="7" customFormat="1" ht="14.85" customHeight="1">
      <c r="A25" s="13" t="s">
        <v>29</v>
      </c>
      <c r="B25" s="47">
        <v>182</v>
      </c>
      <c r="C25" s="47">
        <v>304</v>
      </c>
      <c r="D25" s="47">
        <v>4</v>
      </c>
      <c r="E25" s="47">
        <v>1</v>
      </c>
      <c r="F25" s="34"/>
      <c r="G25" s="40">
        <v>491</v>
      </c>
      <c r="H25" s="41">
        <v>9.8258955373223933E-2</v>
      </c>
      <c r="I25" s="44">
        <v>7.0501579249733961</v>
      </c>
      <c r="J25"/>
      <c r="K25"/>
      <c r="L25"/>
    </row>
    <row r="26" spans="1:12" s="7" customFormat="1" ht="14.85" customHeight="1">
      <c r="A26" s="13" t="s">
        <v>30</v>
      </c>
      <c r="B26" s="67">
        <v>419</v>
      </c>
      <c r="C26" s="68">
        <v>0</v>
      </c>
      <c r="D26" s="69">
        <v>1</v>
      </c>
      <c r="E26" s="69">
        <v>0</v>
      </c>
      <c r="F26" s="69">
        <v>0</v>
      </c>
      <c r="G26" s="70">
        <v>420</v>
      </c>
      <c r="H26" s="75">
        <v>8.4000000000000005E-2</v>
      </c>
      <c r="I26" s="74">
        <v>6</v>
      </c>
      <c r="J26"/>
      <c r="K26"/>
      <c r="L26"/>
    </row>
    <row r="27" spans="1:12" s="7" customFormat="1" ht="14.85" customHeight="1">
      <c r="A27" s="14" t="s">
        <v>31</v>
      </c>
      <c r="B27" s="72">
        <v>381</v>
      </c>
      <c r="C27" s="73">
        <v>0</v>
      </c>
      <c r="D27" s="73">
        <v>0</v>
      </c>
      <c r="E27" s="73">
        <v>0</v>
      </c>
      <c r="F27" s="34"/>
      <c r="G27" s="70">
        <v>381</v>
      </c>
      <c r="H27" s="75">
        <v>7.5999999999999998E-2</v>
      </c>
      <c r="I27" s="71">
        <v>5.5</v>
      </c>
      <c r="J27"/>
      <c r="K27"/>
      <c r="L27"/>
    </row>
    <row r="28" spans="1:12" s="7" customFormat="1" ht="14.85" customHeight="1">
      <c r="A28" s="15" t="s">
        <v>32</v>
      </c>
      <c r="B28" s="47">
        <v>257</v>
      </c>
      <c r="C28" s="36"/>
      <c r="D28" s="36"/>
      <c r="E28" s="36"/>
      <c r="F28" s="36"/>
      <c r="G28" s="40">
        <v>257</v>
      </c>
      <c r="H28" s="41">
        <v>5.1430858515109062E-2</v>
      </c>
      <c r="I28" s="44">
        <v>3.6902048609331222</v>
      </c>
      <c r="J28"/>
      <c r="K28"/>
      <c r="L28"/>
    </row>
    <row r="29" spans="1:12" s="6" customFormat="1" ht="14.85" customHeight="1">
      <c r="A29" s="15" t="s">
        <v>33</v>
      </c>
      <c r="B29" s="47">
        <v>38</v>
      </c>
      <c r="C29" s="36"/>
      <c r="D29" s="36"/>
      <c r="E29" s="36"/>
      <c r="F29" s="36"/>
      <c r="G29" s="40">
        <v>38</v>
      </c>
      <c r="H29" s="41">
        <v>7.6045627376425855E-3</v>
      </c>
      <c r="I29" s="44">
        <v>0.54563340356209589</v>
      </c>
      <c r="J29"/>
      <c r="K29"/>
      <c r="L29"/>
    </row>
    <row r="30" spans="1:12" s="6" customFormat="1" ht="14.85" customHeight="1">
      <c r="A30" s="15" t="s">
        <v>34</v>
      </c>
      <c r="B30" s="47">
        <v>2</v>
      </c>
      <c r="C30" s="36"/>
      <c r="D30" s="36"/>
      <c r="E30" s="36"/>
      <c r="F30" s="36"/>
      <c r="G30" s="40">
        <v>2</v>
      </c>
      <c r="H30" s="41" t="s">
        <v>35</v>
      </c>
      <c r="I30" s="44" t="s">
        <v>23</v>
      </c>
      <c r="J30"/>
      <c r="K30"/>
      <c r="L30"/>
    </row>
    <row r="31" spans="1:12" s="6" customFormat="1" ht="14.85" customHeight="1">
      <c r="A31" s="15" t="s">
        <v>36</v>
      </c>
      <c r="B31" s="47">
        <v>84</v>
      </c>
      <c r="C31" s="36"/>
      <c r="D31" s="36"/>
      <c r="E31" s="36"/>
      <c r="F31" s="36"/>
      <c r="G31" s="40">
        <v>84</v>
      </c>
      <c r="H31" s="41">
        <v>1.6810086051630979E-2</v>
      </c>
      <c r="I31" s="44">
        <v>1.2061369973477909</v>
      </c>
      <c r="J31"/>
      <c r="K31"/>
      <c r="L31"/>
    </row>
    <row r="32" spans="1:12" s="6" customFormat="1" ht="14.85" customHeight="1">
      <c r="A32" s="14" t="s">
        <v>37</v>
      </c>
      <c r="B32" s="47">
        <v>5</v>
      </c>
      <c r="C32" s="36"/>
      <c r="D32" s="36"/>
      <c r="E32" s="36"/>
      <c r="F32" s="36"/>
      <c r="G32" s="40">
        <v>5</v>
      </c>
      <c r="H32" s="41">
        <v>1.0006003602161296E-3</v>
      </c>
      <c r="I32" s="44">
        <v>7.1793868889749465E-2</v>
      </c>
      <c r="J32"/>
      <c r="K32"/>
      <c r="L32"/>
    </row>
    <row r="33" spans="1:17" s="8" customFormat="1" ht="14.85" customHeight="1">
      <c r="A33" s="14" t="s">
        <v>38</v>
      </c>
      <c r="B33" s="47">
        <v>11</v>
      </c>
      <c r="C33" s="36"/>
      <c r="D33" s="36"/>
      <c r="E33" s="36"/>
      <c r="F33" s="36"/>
      <c r="G33" s="40">
        <v>11</v>
      </c>
      <c r="H33" s="41">
        <v>2.2013207924754855E-3</v>
      </c>
      <c r="I33" s="44">
        <v>0.15794651155744882</v>
      </c>
      <c r="J33"/>
      <c r="K33"/>
      <c r="L33"/>
    </row>
    <row r="34" spans="1:17" s="6" customFormat="1" ht="14.85" customHeight="1">
      <c r="A34" s="14" t="s">
        <v>39</v>
      </c>
      <c r="B34" s="77">
        <v>15</v>
      </c>
      <c r="C34" s="78" t="s">
        <v>40</v>
      </c>
      <c r="D34" s="79">
        <v>1</v>
      </c>
      <c r="E34" s="78" t="s">
        <v>40</v>
      </c>
      <c r="F34" s="78" t="s">
        <v>40</v>
      </c>
      <c r="G34" s="80">
        <v>16</v>
      </c>
      <c r="H34" s="82">
        <v>3.0000000000000001E-3</v>
      </c>
      <c r="I34" s="81">
        <v>0.2</v>
      </c>
      <c r="J34"/>
      <c r="K34"/>
      <c r="L34"/>
    </row>
    <row r="35" spans="1:17" s="6" customFormat="1" ht="14.85" customHeight="1">
      <c r="A35" s="14" t="s">
        <v>41</v>
      </c>
      <c r="B35" s="47">
        <v>7</v>
      </c>
      <c r="C35" s="36"/>
      <c r="D35" s="36"/>
      <c r="E35" s="36"/>
      <c r="F35" s="36"/>
      <c r="G35" s="40">
        <v>7</v>
      </c>
      <c r="H35" s="41">
        <v>1.4008405043025814E-3</v>
      </c>
      <c r="I35" s="44">
        <v>0.10051141644564923</v>
      </c>
      <c r="J35"/>
      <c r="K35"/>
      <c r="L35"/>
    </row>
    <row r="36" spans="1:17" s="6" customFormat="1" ht="14.85" customHeight="1">
      <c r="A36" s="13" t="s">
        <v>42</v>
      </c>
      <c r="B36" s="47">
        <v>32</v>
      </c>
      <c r="C36" s="76">
        <v>12</v>
      </c>
      <c r="D36" s="68">
        <v>0</v>
      </c>
      <c r="E36" s="68">
        <v>1</v>
      </c>
      <c r="F36" s="68">
        <v>0</v>
      </c>
      <c r="G36" s="70">
        <v>45</v>
      </c>
      <c r="H36" s="75">
        <v>8.9999999999999993E-3</v>
      </c>
      <c r="I36" s="71">
        <v>0.6</v>
      </c>
      <c r="J36"/>
      <c r="K36"/>
      <c r="L36"/>
      <c r="N36" s="23"/>
      <c r="O36" s="26"/>
      <c r="P36" s="24"/>
    </row>
    <row r="37" spans="1:17" s="6" customFormat="1" ht="14.85" customHeight="1">
      <c r="A37" s="13" t="s">
        <v>43</v>
      </c>
      <c r="B37" s="47">
        <v>38</v>
      </c>
      <c r="C37" s="47">
        <v>5</v>
      </c>
      <c r="D37" s="47">
        <v>1</v>
      </c>
      <c r="E37" s="47">
        <v>1</v>
      </c>
      <c r="F37" s="47">
        <v>2</v>
      </c>
      <c r="G37" s="40">
        <v>47</v>
      </c>
      <c r="H37" s="41">
        <v>9.4056433860316181E-3</v>
      </c>
      <c r="I37" s="44">
        <v>0.67486236756364493</v>
      </c>
      <c r="J37"/>
      <c r="K37"/>
      <c r="L37"/>
    </row>
    <row r="38" spans="1:17" ht="14.85" customHeight="1">
      <c r="A38" s="19" t="s">
        <v>44</v>
      </c>
      <c r="B38" s="52">
        <v>100</v>
      </c>
      <c r="C38" s="52">
        <v>0</v>
      </c>
      <c r="D38" s="52">
        <v>13</v>
      </c>
      <c r="E38" s="52">
        <v>24</v>
      </c>
      <c r="F38" s="52">
        <v>0</v>
      </c>
      <c r="G38" s="37">
        <v>137</v>
      </c>
      <c r="H38" s="46">
        <v>2.7416449869921953E-2</v>
      </c>
      <c r="I38" s="45">
        <v>1.9671520075791351</v>
      </c>
      <c r="N38" s="65"/>
    </row>
    <row r="39" spans="1:17" ht="6" customHeight="1"/>
    <row r="40" spans="1:17">
      <c r="A40" s="9" t="s">
        <v>45</v>
      </c>
    </row>
    <row r="41" spans="1:17" ht="12" customHeight="1">
      <c r="A41" s="20" t="s">
        <v>46</v>
      </c>
    </row>
    <row r="42" spans="1:17" ht="12" customHeight="1">
      <c r="A42" s="20" t="s">
        <v>47</v>
      </c>
      <c r="Q42" s="27"/>
    </row>
    <row r="43" spans="1:17" ht="12" customHeight="1">
      <c r="A43" s="20" t="s">
        <v>48</v>
      </c>
      <c r="C43" s="22"/>
      <c r="D43" s="49"/>
      <c r="E43" s="29"/>
      <c r="F43" s="29"/>
      <c r="G43" s="22"/>
      <c r="H43" s="25"/>
      <c r="I43" s="25"/>
    </row>
    <row r="44" spans="1:17" ht="12" customHeight="1">
      <c r="A44" s="20" t="s">
        <v>49</v>
      </c>
    </row>
    <row r="45" spans="1:17" ht="12" customHeight="1">
      <c r="A45" s="21" t="s">
        <v>50</v>
      </c>
    </row>
    <row r="46" spans="1:17" ht="12" customHeight="1">
      <c r="A46" s="20" t="s">
        <v>51</v>
      </c>
      <c r="M46" s="48"/>
      <c r="O46" s="28"/>
    </row>
    <row r="47" spans="1:17" ht="12" customHeight="1">
      <c r="A47" s="21" t="s">
        <v>52</v>
      </c>
      <c r="B47" s="65"/>
      <c r="C47" s="65"/>
      <c r="D47" s="66"/>
      <c r="E47" s="66"/>
      <c r="F47" s="65"/>
      <c r="G47" s="65"/>
      <c r="H47" s="65"/>
      <c r="I47" s="65"/>
    </row>
    <row r="48" spans="1:17" ht="12" customHeight="1">
      <c r="A48" s="21" t="s">
        <v>53</v>
      </c>
      <c r="B48" s="65"/>
      <c r="C48" s="65"/>
      <c r="D48" s="66"/>
      <c r="E48" s="66"/>
      <c r="F48" s="65"/>
      <c r="G48" s="65"/>
      <c r="H48" s="65"/>
      <c r="I48" s="65"/>
    </row>
    <row r="49" spans="1:9" ht="12" customHeight="1">
      <c r="A49" s="20" t="s">
        <v>54</v>
      </c>
      <c r="B49" s="65"/>
      <c r="C49" s="65"/>
      <c r="D49" s="66"/>
      <c r="E49" s="66"/>
      <c r="F49" s="65"/>
      <c r="G49" s="65"/>
      <c r="H49" s="65"/>
      <c r="I49" s="65"/>
    </row>
    <row r="50" spans="1:9" ht="12" customHeight="1">
      <c r="A50" s="20" t="s">
        <v>55</v>
      </c>
      <c r="B50" s="65"/>
      <c r="C50" s="65"/>
      <c r="D50" s="65"/>
      <c r="E50" s="65"/>
      <c r="F50" s="65"/>
      <c r="G50" s="65"/>
      <c r="H50" s="65"/>
      <c r="I50" s="65"/>
    </row>
    <row r="51" spans="1:9" ht="12" customHeight="1">
      <c r="A51" s="20" t="s">
        <v>56</v>
      </c>
      <c r="B51" s="65"/>
      <c r="C51" s="65"/>
      <c r="D51" s="65"/>
      <c r="E51" s="65"/>
      <c r="F51" s="65"/>
      <c r="G51" s="65"/>
      <c r="H51" s="65"/>
      <c r="I51" s="65"/>
    </row>
    <row r="52" spans="1:9" ht="12" customHeight="1">
      <c r="A52" s="50" t="s">
        <v>57</v>
      </c>
      <c r="B52" s="65"/>
      <c r="C52" s="65"/>
      <c r="D52" s="65"/>
      <c r="E52" s="65"/>
      <c r="F52" s="65"/>
      <c r="G52" s="65"/>
      <c r="H52" s="65"/>
      <c r="I52" s="65"/>
    </row>
    <row r="53" spans="1:9" ht="12" customHeight="1">
      <c r="A53" s="20" t="s">
        <v>58</v>
      </c>
    </row>
    <row r="54" spans="1:9" ht="14.1" customHeight="1"/>
  </sheetData>
  <mergeCells count="8">
    <mergeCell ref="G10:I10"/>
    <mergeCell ref="G11:I11"/>
    <mergeCell ref="G7:I8"/>
    <mergeCell ref="H1:I2"/>
    <mergeCell ref="A1:G2"/>
    <mergeCell ref="A7:A8"/>
    <mergeCell ref="B7:F7"/>
    <mergeCell ref="G9:I9"/>
  </mergeCells>
  <phoneticPr fontId="0" type="noConversion"/>
  <printOptions horizontalCentered="1"/>
  <pageMargins left="0.28999999999999998" right="0.4" top="0.2" bottom="0.25" header="0.5" footer="0.5"/>
  <pageSetup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BA2B81600C341A53D88DA1FD91FDF" ma:contentTypeVersion="10" ma:contentTypeDescription="Create a new document." ma:contentTypeScope="" ma:versionID="ca008636773881dc60b132ada8e770a8">
  <xsd:schema xmlns:xsd="http://www.w3.org/2001/XMLSchema" xmlns:xs="http://www.w3.org/2001/XMLSchema" xmlns:p="http://schemas.microsoft.com/office/2006/metadata/properties" xmlns:ns2="0af93d93-9d8b-4462-b879-472bc71f7f18" xmlns:ns3="c24ec8ef-c5ee-4bb0-a7ba-05e6c037b64f" xmlns:ns4="http://schemas.microsoft.com/sharepoint/v4" targetNamespace="http://schemas.microsoft.com/office/2006/metadata/properties" ma:root="true" ma:fieldsID="a7760ce35db1b3c2e6b2a621d44ca72f" ns2:_="" ns3:_="" ns4:_="">
    <xsd:import namespace="0af93d93-9d8b-4462-b879-472bc71f7f18"/>
    <xsd:import namespace="c24ec8ef-c5ee-4bb0-a7ba-05e6c037b6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93d93-9d8b-4462-b879-472bc71f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c8ef-c5ee-4bb0-a7ba-05e6c037b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8D5918-5919-4258-A7B0-A2D2BE4D254A}"/>
</file>

<file path=customXml/itemProps2.xml><?xml version="1.0" encoding="utf-8"?>
<ds:datastoreItem xmlns:ds="http://schemas.openxmlformats.org/officeDocument/2006/customXml" ds:itemID="{624F7E2F-6CEC-469F-956D-442A4AAEDD0C}"/>
</file>

<file path=customXml/itemProps3.xml><?xml version="1.0" encoding="utf-8"?>
<ds:datastoreItem xmlns:ds="http://schemas.openxmlformats.org/officeDocument/2006/customXml" ds:itemID="{862F169C-FFD5-44CB-A415-F592A57D3B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MDPH-BHSRE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c hume</dc:creator>
  <cp:keywords/>
  <dc:description/>
  <cp:lastModifiedBy>Riley, Samatha (DPH)</cp:lastModifiedBy>
  <cp:revision/>
  <dcterms:created xsi:type="dcterms:W3CDTF">2003-07-02T14:55:50Z</dcterms:created>
  <dcterms:modified xsi:type="dcterms:W3CDTF">2022-05-03T16:20:53Z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0x01010014DBA2B81600C341A53D88DA1FD91FDF</vt:lpwstr>
  </property>
</Properties>
</file>