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a Templates\2019\"/>
    </mc:Choice>
  </mc:AlternateContent>
  <xr:revisionPtr revIDLastSave="0" documentId="13_ncr:1_{E5E1E13E-5088-4B66-AFFE-0ADA039A113F}" xr6:coauthVersionLast="47" xr6:coauthVersionMax="47" xr10:uidLastSave="{00000000-0000-0000-0000-000000000000}"/>
  <bookViews>
    <workbookView xWindow="-120" yWindow="-120" windowWidth="29040" windowHeight="15840" xr2:uid="{32D5D515-0EDD-49F4-89E1-BB08E79E7A67}"/>
  </bookViews>
  <sheets>
    <sheet name="Sheet1" sheetId="1" r:id="rId1"/>
  </sheets>
  <definedNames>
    <definedName name="_xlnm.Print_Area" localSheetId="0">Sheet1!$A$1:$O$55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E42" i="1"/>
  <c r="I41" i="1"/>
  <c r="E41" i="1"/>
  <c r="I40" i="1"/>
  <c r="E40" i="1"/>
  <c r="I39" i="1"/>
  <c r="E39" i="1"/>
  <c r="I38" i="1"/>
  <c r="E38" i="1"/>
  <c r="I37" i="1"/>
  <c r="E37" i="1"/>
  <c r="I35" i="1"/>
  <c r="E35" i="1"/>
  <c r="I34" i="1"/>
  <c r="E34" i="1"/>
  <c r="I33" i="1"/>
  <c r="E33" i="1"/>
  <c r="I32" i="1"/>
  <c r="E32" i="1"/>
  <c r="I31" i="1"/>
  <c r="E31" i="1"/>
  <c r="I30" i="1"/>
  <c r="E30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7" i="1"/>
  <c r="E17" i="1"/>
  <c r="I16" i="1"/>
  <c r="E16" i="1"/>
  <c r="I15" i="1"/>
  <c r="E15" i="1"/>
  <c r="I14" i="1"/>
  <c r="E14" i="1"/>
  <c r="I13" i="1"/>
  <c r="E13" i="1"/>
  <c r="I12" i="1"/>
  <c r="E12" i="1"/>
  <c r="I10" i="1"/>
  <c r="E10" i="1"/>
  <c r="I9" i="1"/>
  <c r="E9" i="1"/>
  <c r="I8" i="1"/>
  <c r="E8" i="1"/>
</calcChain>
</file>

<file path=xl/sharedStrings.xml><?xml version="1.0" encoding="utf-8"?>
<sst xmlns="http://schemas.openxmlformats.org/spreadsheetml/2006/main" count="69" uniqueCount="40">
  <si>
    <t>MASSACHUSETTS VIOLENT DEATH REPORTING SYSTEM</t>
  </si>
  <si>
    <t>HOMICIDE</t>
  </si>
  <si>
    <t>SUICIDE</t>
  </si>
  <si>
    <t>Count</t>
  </si>
  <si>
    <t>Percent</t>
  </si>
  <si>
    <t>Rate per</t>
  </si>
  <si>
    <t>SEX</t>
  </si>
  <si>
    <t>Male</t>
  </si>
  <si>
    <t>Female</t>
  </si>
  <si>
    <t>Total</t>
  </si>
  <si>
    <t>RACE/ETHNICITY</t>
  </si>
  <si>
    <t>White non-Hispanic</t>
  </si>
  <si>
    <t>--</t>
  </si>
  <si>
    <t>AGE GROUP</t>
  </si>
  <si>
    <t>0-14</t>
  </si>
  <si>
    <t>15-24</t>
  </si>
  <si>
    <t>25-34</t>
  </si>
  <si>
    <t>35-44</t>
  </si>
  <si>
    <t>45-54</t>
  </si>
  <si>
    <t>55-64</t>
  </si>
  <si>
    <t>65-74</t>
  </si>
  <si>
    <t>75-84</t>
  </si>
  <si>
    <t>85+</t>
  </si>
  <si>
    <t>MARITAL STATUS (Ages 15+)</t>
  </si>
  <si>
    <t>Married</t>
  </si>
  <si>
    <t>Never Married</t>
  </si>
  <si>
    <t>Widowed</t>
  </si>
  <si>
    <t>Divorced</t>
  </si>
  <si>
    <t>Unknown</t>
  </si>
  <si>
    <t>YEARS OF EDUCATION (Ages 25+)</t>
  </si>
  <si>
    <t>8th grade or less</t>
  </si>
  <si>
    <t>9-12th grade, high school diploma, or GED</t>
  </si>
  <si>
    <t>Some college, Associates, or Bachelor's degree</t>
  </si>
  <si>
    <t>Master's, Doctorate,or  Professional degree</t>
  </si>
  <si>
    <t>TOTAL</t>
  </si>
  <si>
    <r>
      <t>UNDETERMINED</t>
    </r>
    <r>
      <rPr>
        <b/>
        <vertAlign val="superscript"/>
        <sz val="12"/>
        <rFont val="Californian FB"/>
        <family val="1"/>
      </rPr>
      <t>2</t>
    </r>
  </si>
  <si>
    <t>Black non-Hispanic</t>
  </si>
  <si>
    <t>Asian non-Hispanic</t>
  </si>
  <si>
    <t xml:space="preserve">Hispanic </t>
  </si>
  <si>
    <r>
      <t>Other race/ethnicity</t>
    </r>
    <r>
      <rPr>
        <vertAlign val="superscript"/>
        <sz val="10"/>
        <rFont val="Arial Narrow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</si>
</sst>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9"/>
      <color rgb="FFFFFFFF"/>
      <name val="Californian FB"/>
      <family val="1"/>
    </font>
    <font>
      <sz val="11"/>
      <color theme="1"/>
      <name val="Calibri"/>
      <family val="2"/>
    </font>
    <font>
      <b/>
      <sz val="26"/>
      <color rgb="FFFFFFFF"/>
      <name val="Californian FB"/>
      <family val="1"/>
    </font>
    <font>
      <sz val="12"/>
      <name val="Arial Narrow"/>
      <family val="2"/>
    </font>
    <font>
      <sz val="11"/>
      <color rgb="FF000000"/>
      <name val="Calibri"/>
      <family val="2"/>
    </font>
    <font>
      <b/>
      <sz val="12"/>
      <name val="Arial Narrow"/>
      <family val="2"/>
    </font>
    <font>
      <b/>
      <sz val="12"/>
      <name val="Californian FB"/>
      <family val="1"/>
    </font>
    <font>
      <sz val="10"/>
      <name val="Arial Narrow"/>
      <family val="2"/>
    </font>
    <font>
      <b/>
      <sz val="12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14"/>
      <color rgb="FFFFFFFF"/>
      <name val="Californian FB"/>
      <family val="1"/>
    </font>
    <font>
      <b/>
      <sz val="14"/>
      <color rgb="FFFFFFFF"/>
      <name val="Arial Narrow"/>
      <family val="2"/>
    </font>
    <font>
      <b/>
      <sz val="14"/>
      <name val="Arial Narrow"/>
      <family val="2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</font>
    <font>
      <sz val="11"/>
      <color rgb="FF000000"/>
      <name val="Book Antiqua"/>
      <family val="1"/>
    </font>
    <font>
      <b/>
      <vertAlign val="superscript"/>
      <sz val="12"/>
      <name val="Californian FB"/>
      <family val="1"/>
    </font>
    <font>
      <sz val="9"/>
      <color rgb="FF000000"/>
      <name val="Tahoma"/>
      <family val="2"/>
    </font>
    <font>
      <vertAlign val="superscript"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60497A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0497A"/>
        <bgColor rgb="FFCC99FF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0" applyFont="1" applyFill="1" applyBorder="1"/>
    <xf numFmtId="0" fontId="5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164" fontId="9" fillId="0" borderId="16" xfId="1" applyNumberFormat="1" applyFont="1" applyFill="1" applyBorder="1" applyAlignment="1">
      <alignment vertical="center"/>
    </xf>
    <xf numFmtId="164" fontId="9" fillId="0" borderId="14" xfId="0" applyNumberFormat="1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164" fontId="9" fillId="0" borderId="16" xfId="0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164" fontId="9" fillId="0" borderId="18" xfId="1" applyNumberFormat="1" applyFont="1" applyFill="1" applyBorder="1" applyAlignment="1">
      <alignment vertical="center"/>
    </xf>
    <xf numFmtId="164" fontId="9" fillId="0" borderId="18" xfId="0" applyNumberFormat="1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164" fontId="12" fillId="0" borderId="12" xfId="1" applyNumberFormat="1" applyFont="1" applyFill="1" applyBorder="1" applyAlignment="1">
      <alignment vertical="center"/>
    </xf>
    <xf numFmtId="164" fontId="12" fillId="0" borderId="11" xfId="0" applyNumberFormat="1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164" fontId="12" fillId="0" borderId="16" xfId="1" applyNumberFormat="1" applyFont="1" applyFill="1" applyBorder="1" applyAlignment="1">
      <alignment vertical="center"/>
    </xf>
    <xf numFmtId="164" fontId="12" fillId="0" borderId="12" xfId="0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164" fontId="11" fillId="3" borderId="8" xfId="1" applyNumberFormat="1" applyFont="1" applyFill="1" applyBorder="1" applyAlignment="1">
      <alignment vertical="center"/>
    </xf>
    <xf numFmtId="164" fontId="11" fillId="3" borderId="8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164" fontId="9" fillId="0" borderId="14" xfId="0" applyNumberFormat="1" applyFont="1" applyFill="1" applyBorder="1" applyAlignment="1">
      <alignment horizontal="right" vertical="center"/>
    </xf>
    <xf numFmtId="0" fontId="9" fillId="0" borderId="19" xfId="0" applyFont="1" applyFill="1" applyBorder="1" applyAlignment="1">
      <alignment vertical="center"/>
    </xf>
    <xf numFmtId="164" fontId="9" fillId="0" borderId="14" xfId="0" quotePrefix="1" applyNumberFormat="1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center" vertical="center"/>
    </xf>
    <xf numFmtId="164" fontId="9" fillId="0" borderId="18" xfId="0" quotePrefix="1" applyNumberFormat="1" applyFont="1" applyFill="1" applyBorder="1" applyAlignment="1">
      <alignment horizontal="right" vertical="center"/>
    </xf>
    <xf numFmtId="164" fontId="12" fillId="0" borderId="14" xfId="0" applyNumberFormat="1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164" fontId="12" fillId="3" borderId="8" xfId="1" applyNumberFormat="1" applyFont="1" applyFill="1" applyBorder="1" applyAlignment="1">
      <alignment vertical="center"/>
    </xf>
    <xf numFmtId="164" fontId="12" fillId="3" borderId="8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164" fontId="12" fillId="3" borderId="20" xfId="1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164" fontId="9" fillId="0" borderId="21" xfId="0" quotePrefix="1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164" fontId="9" fillId="0" borderId="21" xfId="1" applyNumberFormat="1" applyFont="1" applyFill="1" applyBorder="1" applyAlignment="1">
      <alignment vertical="center"/>
    </xf>
    <xf numFmtId="164" fontId="9" fillId="0" borderId="21" xfId="0" applyNumberFormat="1" applyFont="1" applyFill="1" applyBorder="1" applyAlignment="1">
      <alignment vertical="center"/>
    </xf>
    <xf numFmtId="164" fontId="9" fillId="0" borderId="21" xfId="0" applyNumberFormat="1" applyFont="1" applyFill="1" applyBorder="1" applyAlignment="1">
      <alignment horizontal="right" vertical="center"/>
    </xf>
    <xf numFmtId="1" fontId="9" fillId="0" borderId="21" xfId="0" applyNumberFormat="1" applyFont="1" applyFill="1" applyBorder="1" applyAlignment="1">
      <alignment vertical="center"/>
    </xf>
    <xf numFmtId="164" fontId="9" fillId="0" borderId="16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vertical="center"/>
    </xf>
    <xf numFmtId="164" fontId="9" fillId="0" borderId="12" xfId="1" applyNumberFormat="1" applyFont="1" applyFill="1" applyBorder="1" applyAlignment="1">
      <alignment vertical="center"/>
    </xf>
    <xf numFmtId="164" fontId="9" fillId="0" borderId="16" xfId="0" quotePrefix="1" applyNumberFormat="1" applyFont="1" applyFill="1" applyBorder="1" applyAlignment="1">
      <alignment horizontal="right" vertical="center"/>
    </xf>
    <xf numFmtId="0" fontId="9" fillId="0" borderId="22" xfId="0" applyFont="1" applyFill="1" applyBorder="1" applyAlignment="1">
      <alignment vertical="center"/>
    </xf>
    <xf numFmtId="164" fontId="12" fillId="0" borderId="16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/>
    </xf>
    <xf numFmtId="164" fontId="9" fillId="0" borderId="22" xfId="1" applyNumberFormat="1" applyFont="1" applyFill="1" applyBorder="1" applyAlignment="1">
      <alignment vertical="center"/>
    </xf>
    <xf numFmtId="164" fontId="9" fillId="0" borderId="22" xfId="0" quotePrefix="1" applyNumberFormat="1" applyFont="1" applyFill="1" applyBorder="1" applyAlignment="1">
      <alignment horizontal="right" vertical="center"/>
    </xf>
    <xf numFmtId="164" fontId="9" fillId="0" borderId="22" xfId="0" applyNumberFormat="1" applyFont="1" applyFill="1" applyBorder="1" applyAlignment="1">
      <alignment vertical="center"/>
    </xf>
    <xf numFmtId="164" fontId="12" fillId="0" borderId="16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/>
    </xf>
    <xf numFmtId="164" fontId="13" fillId="3" borderId="9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vertical="center"/>
    </xf>
    <xf numFmtId="0" fontId="6" fillId="0" borderId="0" xfId="0" applyFont="1" applyFill="1" applyBorder="1"/>
    <xf numFmtId="0" fontId="18" fillId="0" borderId="0" xfId="2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19" fillId="0" borderId="0" xfId="0" applyFont="1" applyFill="1" applyBorder="1"/>
    <xf numFmtId="0" fontId="21" fillId="0" borderId="0" xfId="0" applyFont="1" applyFill="1" applyBorder="1"/>
    <xf numFmtId="2" fontId="6" fillId="3" borderId="7" xfId="0" applyNumberFormat="1" applyFont="1" applyFill="1" applyBorder="1"/>
    <xf numFmtId="0" fontId="21" fillId="3" borderId="11" xfId="0" applyFont="1" applyFill="1" applyBorder="1"/>
    <xf numFmtId="0" fontId="12" fillId="0" borderId="21" xfId="0" applyFont="1" applyFill="1" applyBorder="1" applyAlignment="1">
      <alignment vertical="center"/>
    </xf>
    <xf numFmtId="2" fontId="6" fillId="3" borderId="11" xfId="0" applyNumberFormat="1" applyFont="1" applyFill="1" applyBorder="1"/>
    <xf numFmtId="0" fontId="8" fillId="3" borderId="0" xfId="0" applyFont="1" applyFill="1" applyBorder="1" applyAlignment="1">
      <alignment vertical="center"/>
    </xf>
    <xf numFmtId="0" fontId="6" fillId="3" borderId="11" xfId="0" applyFont="1" applyFill="1" applyBorder="1"/>
    <xf numFmtId="0" fontId="9" fillId="0" borderId="2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vertical="center"/>
    </xf>
    <xf numFmtId="0" fontId="9" fillId="0" borderId="21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/>
    </xf>
    <xf numFmtId="0" fontId="6" fillId="3" borderId="23" xfId="0" applyFont="1" applyFill="1" applyBorder="1"/>
    <xf numFmtId="0" fontId="7" fillId="3" borderId="0" xfId="0" applyFont="1" applyFill="1" applyBorder="1" applyAlignment="1">
      <alignment horizontal="left" vertical="center"/>
    </xf>
    <xf numFmtId="0" fontId="19" fillId="2" borderId="24" xfId="0" applyFont="1" applyFill="1" applyBorder="1"/>
    <xf numFmtId="0" fontId="14" fillId="4" borderId="25" xfId="0" applyFont="1" applyFill="1" applyBorder="1" applyAlignment="1">
      <alignment vertical="center"/>
    </xf>
    <xf numFmtId="0" fontId="15" fillId="4" borderId="25" xfId="0" applyFont="1" applyFill="1" applyBorder="1" applyAlignment="1">
      <alignment vertical="center"/>
    </xf>
    <xf numFmtId="164" fontId="15" fillId="4" borderId="25" xfId="0" applyNumberFormat="1" applyFont="1" applyFill="1" applyBorder="1" applyAlignment="1">
      <alignment vertical="center"/>
    </xf>
    <xf numFmtId="0" fontId="16" fillId="4" borderId="26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top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66675</xdr:colOff>
      <xdr:row>46</xdr:row>
      <xdr:rowOff>38100</xdr:rowOff>
    </xdr:from>
    <xdr:to>
      <xdr:col>13</xdr:col>
      <xdr:colOff>381000</xdr:colOff>
      <xdr:row>50</xdr:row>
      <xdr:rowOff>38100</xdr:rowOff>
    </xdr:to>
    <xdr:pic>
      <xdr:nvPicPr>
        <xdr:cNvPr id="2" name="Picture 1" descr="dph_logo_bw[1]">
          <a:extLst>
            <a:ext uri="{FF2B5EF4-FFF2-40B4-BE49-F238E27FC236}">
              <a16:creationId xmlns:a16="http://schemas.microsoft.com/office/drawing/2014/main" id="{AB02F2A1-184A-4A98-9600-88E1D2FA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8286750"/>
          <a:ext cx="8286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43</xdr:row>
      <xdr:rowOff>200024</xdr:rowOff>
    </xdr:from>
    <xdr:to>
      <xdr:col>14</xdr:col>
      <xdr:colOff>114299</xdr:colOff>
      <xdr:row>56</xdr:row>
      <xdr:rowOff>57149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id="{2C4FCFF0-A931-4CFE-AC44-F705D8D4D068}"/>
            </a:ext>
          </a:extLst>
        </xdr:cNvPr>
        <xdr:cNvSpPr txBox="1">
          <a:spLocks noChangeArrowheads="1"/>
        </xdr:cNvSpPr>
      </xdr:nvSpPr>
      <xdr:spPr bwMode="auto">
        <a:xfrm>
          <a:off x="19050" y="7839074"/>
          <a:ext cx="6743699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Source: Massachusetts Violent Death Reporting System, Injury Surveillance Program, Massachusetts Department of Public Health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Data were extracted and compiled by the Injury Surveillance Program, Bureau of Community Health and Prevention, MDPH, August 2021.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Analysis is based on a calendar year (Jan. 1 - Dec. 31, 2019) and analyzed by ICD-10 code (X60-X99, Y00-Y34, Y35.0-Y35.4, Y35.6-Y35.7,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Y86 (firearms only), Y87.0-Y87.2, Y89.0, Y89.9, W32-W34, U01-U03).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Data is for occurrent deaths only; Massachusetts residents who died out-of-state are excluded from this analysis.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Rates are crude rates and were not calculated on counts of less than six and where population data is unavailable. Rates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based on counts less than 20 may be unstable.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Percents may not add to 100 due to rounding.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Population from National Center for Health Statistics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Vintage 2019 Bridged-Race Postcensal Population Estimates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pcen_v2019_y1019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2019 population.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For additional information and technical notes, please refer to the annual reports which can be found at www.mass.gov/dph/isp.</a:t>
          </a:r>
          <a:endParaRPr kumimoji="0" lang="en-US" sz="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1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Total violent deaths include eight legal intervention deaths and two unintentional firearm death that are not included in the table</a:t>
          </a:r>
          <a:r>
            <a:rPr kumimoji="0" 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. </a:t>
          </a:r>
          <a:endParaRPr kumimoji="0" 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1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Undetermined manner is defined as evidence indicating one manner of death is no more compelling than the evidence indicating another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manner of death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900" b="1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3 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Other race/ethnicity includes persons who have more than one race or unknown race </a:t>
          </a:r>
          <a:endParaRPr kumimoji="0" lang="en-US" sz="800" b="0" i="0" u="none" strike="noStrike" kern="0" cap="none" spc="0" normalizeH="0" baseline="3000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247650</xdr:colOff>
      <xdr:row>3</xdr:row>
      <xdr:rowOff>19049</xdr:rowOff>
    </xdr:from>
    <xdr:to>
      <xdr:col>1</xdr:col>
      <xdr:colOff>1971675</xdr:colOff>
      <xdr:row>5</xdr:row>
      <xdr:rowOff>104774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690F590-61EC-42A5-A45C-E257C2FC720C}"/>
            </a:ext>
          </a:extLst>
        </xdr:cNvPr>
        <xdr:cNvSpPr txBox="1"/>
      </xdr:nvSpPr>
      <xdr:spPr>
        <a:xfrm>
          <a:off x="314325" y="771524"/>
          <a:ext cx="1724025" cy="523875"/>
        </a:xfrm>
        <a:prstGeom prst="rect">
          <a:avLst/>
        </a:prstGeom>
        <a:solidFill>
          <a:srgbClr val="B8A9D7"/>
        </a:solidFill>
        <a:ln w="19050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Total Violent Deaths in MA</a:t>
          </a:r>
          <a:r>
            <a:rPr kumimoji="0" lang="en-US" sz="800" b="1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Count= 887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Rate = 12.9/100,000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CEDB7-41D8-4207-8155-AF563BC11BEF}">
  <dimension ref="A1:O103"/>
  <sheetViews>
    <sheetView tabSelected="1" workbookViewId="0">
      <selection activeCell="R10" sqref="R10"/>
    </sheetView>
  </sheetViews>
  <sheetFormatPr defaultRowHeight="15.75" x14ac:dyDescent="0.25"/>
  <cols>
    <col min="1" max="1" width="1" style="1" customWidth="1"/>
    <col min="2" max="2" width="33.7109375" style="86" customWidth="1"/>
    <col min="3" max="3" width="1.5703125" style="86" customWidth="1"/>
    <col min="4" max="4" width="5.140625" style="86" customWidth="1"/>
    <col min="5" max="5" width="8.42578125" style="86" customWidth="1"/>
    <col min="6" max="6" width="7.85546875" style="86" customWidth="1"/>
    <col min="7" max="7" width="1.140625" style="86" customWidth="1"/>
    <col min="8" max="8" width="4.85546875" style="86" customWidth="1"/>
    <col min="9" max="9" width="6.85546875" style="87" customWidth="1"/>
    <col min="10" max="10" width="7.7109375" style="86" customWidth="1"/>
    <col min="11" max="11" width="1.42578125" style="86" customWidth="1"/>
    <col min="12" max="12" width="5.7109375" style="86" customWidth="1"/>
    <col min="13" max="13" width="7.7109375" style="86" customWidth="1"/>
    <col min="14" max="14" width="6.5703125" style="86" customWidth="1"/>
    <col min="15" max="15" width="1.7109375" style="84" customWidth="1"/>
    <col min="16" max="16384" width="9.140625" style="1"/>
  </cols>
  <sheetData>
    <row r="1" spans="1:15" ht="24" x14ac:dyDescent="0.25">
      <c r="B1" s="107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</row>
    <row r="2" spans="1:15" ht="27" customHeight="1" thickBot="1" x14ac:dyDescent="0.3">
      <c r="B2" s="110">
        <v>2019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2"/>
    </row>
    <row r="3" spans="1:15" ht="6.75" customHeight="1" x14ac:dyDescent="0.25">
      <c r="A3" s="84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4"/>
    </row>
    <row r="4" spans="1:15" ht="19.5" customHeight="1" x14ac:dyDescent="0.3">
      <c r="A4" s="88"/>
      <c r="B4" s="5"/>
      <c r="C4" s="6"/>
      <c r="D4" s="113" t="s">
        <v>1</v>
      </c>
      <c r="E4" s="113"/>
      <c r="F4" s="113"/>
      <c r="G4" s="7"/>
      <c r="H4" s="113" t="s">
        <v>2</v>
      </c>
      <c r="I4" s="113"/>
      <c r="J4" s="113"/>
      <c r="K4" s="7"/>
      <c r="L4" s="114" t="s">
        <v>35</v>
      </c>
      <c r="M4" s="114"/>
      <c r="N4" s="114"/>
      <c r="O4" s="8"/>
    </row>
    <row r="5" spans="1:15" x14ac:dyDescent="0.25">
      <c r="A5" s="84"/>
      <c r="B5" s="2"/>
      <c r="C5" s="9"/>
      <c r="D5" s="10" t="s">
        <v>3</v>
      </c>
      <c r="E5" s="10" t="s">
        <v>4</v>
      </c>
      <c r="F5" s="10" t="s">
        <v>5</v>
      </c>
      <c r="G5" s="11"/>
      <c r="H5" s="10" t="s">
        <v>3</v>
      </c>
      <c r="I5" s="12" t="s">
        <v>4</v>
      </c>
      <c r="J5" s="10" t="s">
        <v>5</v>
      </c>
      <c r="K5" s="11"/>
      <c r="L5" s="10" t="s">
        <v>3</v>
      </c>
      <c r="M5" s="10" t="s">
        <v>4</v>
      </c>
      <c r="N5" s="13" t="s">
        <v>5</v>
      </c>
      <c r="O5" s="14"/>
    </row>
    <row r="6" spans="1:15" x14ac:dyDescent="0.25">
      <c r="A6" s="89"/>
      <c r="B6" s="2"/>
      <c r="C6" s="9"/>
      <c r="D6" s="10"/>
      <c r="E6" s="10"/>
      <c r="F6" s="15">
        <v>100000</v>
      </c>
      <c r="G6" s="11"/>
      <c r="H6" s="10"/>
      <c r="I6" s="12"/>
      <c r="J6" s="15">
        <v>100000</v>
      </c>
      <c r="K6" s="11"/>
      <c r="L6" s="10"/>
      <c r="M6" s="10"/>
      <c r="N6" s="16">
        <v>100000</v>
      </c>
      <c r="O6" s="17"/>
    </row>
    <row r="7" spans="1:15" ht="13.5" customHeight="1" x14ac:dyDescent="0.25">
      <c r="A7" s="90"/>
      <c r="B7" s="40" t="s">
        <v>6</v>
      </c>
      <c r="C7" s="18"/>
      <c r="D7" s="19"/>
      <c r="E7" s="19"/>
      <c r="F7" s="19"/>
      <c r="G7" s="20"/>
      <c r="H7" s="19"/>
      <c r="I7" s="21"/>
      <c r="J7" s="19"/>
      <c r="K7" s="20"/>
      <c r="L7" s="19"/>
      <c r="M7" s="19"/>
      <c r="N7" s="19"/>
      <c r="O7" s="22"/>
    </row>
    <row r="8" spans="1:15" ht="12" customHeight="1" x14ac:dyDescent="0.25">
      <c r="A8" s="91"/>
      <c r="B8" s="62" t="s">
        <v>7</v>
      </c>
      <c r="C8" s="23"/>
      <c r="D8" s="24">
        <v>116</v>
      </c>
      <c r="E8" s="25">
        <f>(D8/$D$10)*100</f>
        <v>77.852348993288587</v>
      </c>
      <c r="F8" s="26">
        <v>3.4672737185434581</v>
      </c>
      <c r="G8" s="27"/>
      <c r="H8" s="24">
        <v>487</v>
      </c>
      <c r="I8" s="25">
        <f>(H8/$H$10)*100</f>
        <v>75.856697819314647</v>
      </c>
      <c r="J8" s="26">
        <v>14.556571559747104</v>
      </c>
      <c r="K8" s="27"/>
      <c r="L8" s="24">
        <v>43</v>
      </c>
      <c r="M8" s="25">
        <v>50</v>
      </c>
      <c r="N8" s="28">
        <v>1.2852824991152474</v>
      </c>
      <c r="O8" s="23"/>
    </row>
    <row r="9" spans="1:15" ht="12.75" customHeight="1" thickBot="1" x14ac:dyDescent="0.3">
      <c r="A9" s="91"/>
      <c r="B9" s="62" t="s">
        <v>8</v>
      </c>
      <c r="C9" s="23"/>
      <c r="D9" s="29">
        <v>33</v>
      </c>
      <c r="E9" s="30">
        <f>(D9/$D$10)*100</f>
        <v>22.14765100671141</v>
      </c>
      <c r="F9" s="31">
        <v>0.93038073717167069</v>
      </c>
      <c r="G9" s="27"/>
      <c r="H9" s="32">
        <v>155</v>
      </c>
      <c r="I9" s="30">
        <f>(H9/$H$10)*100</f>
        <v>24.143302180685357</v>
      </c>
      <c r="J9" s="31">
        <v>4.3699701291396655</v>
      </c>
      <c r="K9" s="27"/>
      <c r="L9" s="32">
        <v>43</v>
      </c>
      <c r="M9" s="30">
        <v>50</v>
      </c>
      <c r="N9" s="31">
        <v>1.2123142938903588</v>
      </c>
      <c r="O9" s="23"/>
    </row>
    <row r="10" spans="1:15" ht="12" customHeight="1" thickTop="1" x14ac:dyDescent="0.25">
      <c r="A10" s="91"/>
      <c r="B10" s="92" t="s">
        <v>9</v>
      </c>
      <c r="C10" s="33"/>
      <c r="D10" s="34">
        <v>149</v>
      </c>
      <c r="E10" s="35">
        <f>(D10/$D$10)*100</f>
        <v>100</v>
      </c>
      <c r="F10" s="36">
        <v>2.1617690989760905</v>
      </c>
      <c r="G10" s="37"/>
      <c r="H10" s="34">
        <v>642</v>
      </c>
      <c r="I10" s="38">
        <f>(H10/$H$10)*100</f>
        <v>100</v>
      </c>
      <c r="J10" s="36">
        <v>9.3144681982728184</v>
      </c>
      <c r="K10" s="37"/>
      <c r="L10" s="34">
        <v>86</v>
      </c>
      <c r="M10" s="35">
        <v>100</v>
      </c>
      <c r="N10" s="39">
        <v>1.2477325000801596</v>
      </c>
      <c r="O10" s="33"/>
    </row>
    <row r="11" spans="1:15" ht="13.5" customHeight="1" x14ac:dyDescent="0.25">
      <c r="A11" s="93"/>
      <c r="B11" s="94" t="s">
        <v>10</v>
      </c>
      <c r="C11" s="18"/>
      <c r="D11" s="41"/>
      <c r="E11" s="42"/>
      <c r="F11" s="43"/>
      <c r="G11" s="44"/>
      <c r="H11" s="41"/>
      <c r="I11" s="42"/>
      <c r="J11" s="43"/>
      <c r="K11" s="44"/>
      <c r="L11" s="41"/>
      <c r="M11" s="42"/>
      <c r="N11" s="43"/>
      <c r="O11" s="45"/>
    </row>
    <row r="12" spans="1:15" ht="13.5" customHeight="1" x14ac:dyDescent="0.25">
      <c r="A12" s="91"/>
      <c r="B12" s="62" t="s">
        <v>11</v>
      </c>
      <c r="C12" s="23"/>
      <c r="D12" s="24">
        <v>49</v>
      </c>
      <c r="E12" s="25">
        <f t="shared" ref="E12:E17" si="0">D12/$D$17*100</f>
        <v>32.885906040268459</v>
      </c>
      <c r="F12" s="46">
        <v>0.98645218646120547</v>
      </c>
      <c r="G12" s="27"/>
      <c r="H12" s="24">
        <v>543</v>
      </c>
      <c r="I12" s="25">
        <f t="shared" ref="I12:I17" si="1">H12/$H$17*100</f>
        <v>84.579439252336456</v>
      </c>
      <c r="J12" s="46">
        <v>10.931500760172135</v>
      </c>
      <c r="K12" s="27"/>
      <c r="L12" s="24">
        <v>63</v>
      </c>
      <c r="M12" s="25">
        <v>73.255813953488371</v>
      </c>
      <c r="N12" s="46">
        <v>1.2682956683072641</v>
      </c>
      <c r="O12" s="23"/>
    </row>
    <row r="13" spans="1:15" ht="13.5" customHeight="1" x14ac:dyDescent="0.25">
      <c r="A13" s="91"/>
      <c r="B13" s="62" t="s">
        <v>36</v>
      </c>
      <c r="C13" s="23"/>
      <c r="D13" s="47">
        <v>48</v>
      </c>
      <c r="E13" s="25">
        <f t="shared" si="0"/>
        <v>32.214765100671137</v>
      </c>
      <c r="F13" s="46">
        <v>8.8407721677757536</v>
      </c>
      <c r="G13" s="27"/>
      <c r="H13" s="47">
        <v>28</v>
      </c>
      <c r="I13" s="25">
        <f t="shared" si="1"/>
        <v>4.361370716510903</v>
      </c>
      <c r="J13" s="46">
        <v>5.1571170978691896</v>
      </c>
      <c r="K13" s="27"/>
      <c r="L13" s="47">
        <v>13</v>
      </c>
      <c r="M13" s="25">
        <v>15.11627906976744</v>
      </c>
      <c r="N13" s="48">
        <v>2.3943757954392666</v>
      </c>
      <c r="O13" s="23"/>
    </row>
    <row r="14" spans="1:15" ht="12.75" customHeight="1" x14ac:dyDescent="0.25">
      <c r="A14" s="91"/>
      <c r="B14" s="62" t="s">
        <v>37</v>
      </c>
      <c r="C14" s="23"/>
      <c r="D14" s="47">
        <v>6</v>
      </c>
      <c r="E14" s="25">
        <f t="shared" si="0"/>
        <v>4.0268456375838921</v>
      </c>
      <c r="F14" s="48">
        <v>1.1725803803850754</v>
      </c>
      <c r="G14" s="49"/>
      <c r="H14" s="47">
        <v>24</v>
      </c>
      <c r="I14" s="25">
        <f t="shared" si="1"/>
        <v>3.7383177570093453</v>
      </c>
      <c r="J14" s="46">
        <v>4.6903215215403016</v>
      </c>
      <c r="K14" s="27"/>
      <c r="L14" s="47">
        <v>2</v>
      </c>
      <c r="M14" s="25">
        <v>2.3255813953488373</v>
      </c>
      <c r="N14" s="48" t="s">
        <v>12</v>
      </c>
      <c r="O14" s="23"/>
    </row>
    <row r="15" spans="1:15" ht="14.25" customHeight="1" x14ac:dyDescent="0.25">
      <c r="A15" s="91"/>
      <c r="B15" s="62" t="s">
        <v>38</v>
      </c>
      <c r="C15" s="23"/>
      <c r="D15" s="47">
        <v>42</v>
      </c>
      <c r="E15" s="25">
        <f t="shared" si="0"/>
        <v>28.187919463087248</v>
      </c>
      <c r="F15" s="46">
        <v>4.9128150781313051</v>
      </c>
      <c r="G15" s="27"/>
      <c r="H15" s="47">
        <v>46</v>
      </c>
      <c r="I15" s="25">
        <f t="shared" si="1"/>
        <v>7.1651090342679122</v>
      </c>
      <c r="J15" s="46">
        <v>5.3807022284295254</v>
      </c>
      <c r="K15" s="27"/>
      <c r="L15" s="47">
        <v>7</v>
      </c>
      <c r="M15" s="25">
        <v>8.1395348837209305</v>
      </c>
      <c r="N15" s="48">
        <v>0.81880251302188423</v>
      </c>
      <c r="O15" s="23"/>
    </row>
    <row r="16" spans="1:15" ht="13.5" customHeight="1" thickBot="1" x14ac:dyDescent="0.3">
      <c r="A16" s="91"/>
      <c r="B16" s="62" t="s">
        <v>39</v>
      </c>
      <c r="C16" s="23"/>
      <c r="D16" s="32">
        <v>4</v>
      </c>
      <c r="E16" s="30">
        <f t="shared" si="0"/>
        <v>2.6845637583892619</v>
      </c>
      <c r="F16" s="50" t="s">
        <v>12</v>
      </c>
      <c r="G16" s="49"/>
      <c r="H16" s="32">
        <v>1</v>
      </c>
      <c r="I16" s="30">
        <f t="shared" si="1"/>
        <v>0.1557632398753894</v>
      </c>
      <c r="J16" s="50" t="s">
        <v>12</v>
      </c>
      <c r="K16" s="27"/>
      <c r="L16" s="32">
        <v>1</v>
      </c>
      <c r="M16" s="30">
        <v>1.1627906976744187</v>
      </c>
      <c r="N16" s="50" t="s">
        <v>12</v>
      </c>
      <c r="O16" s="23"/>
    </row>
    <row r="17" spans="1:15" ht="15" customHeight="1" thickTop="1" x14ac:dyDescent="0.25">
      <c r="A17" s="91"/>
      <c r="B17" s="92" t="s">
        <v>9</v>
      </c>
      <c r="C17" s="33"/>
      <c r="D17" s="34">
        <v>149</v>
      </c>
      <c r="E17" s="38">
        <f t="shared" si="0"/>
        <v>100</v>
      </c>
      <c r="F17" s="51">
        <v>2.1617690989760905</v>
      </c>
      <c r="G17" s="52"/>
      <c r="H17" s="34">
        <v>642</v>
      </c>
      <c r="I17" s="38">
        <f t="shared" si="1"/>
        <v>100</v>
      </c>
      <c r="J17" s="51">
        <v>9.3144681982728184</v>
      </c>
      <c r="K17" s="37"/>
      <c r="L17" s="34">
        <v>86</v>
      </c>
      <c r="M17" s="38">
        <v>100</v>
      </c>
      <c r="N17" s="51">
        <v>1.2477325000801596</v>
      </c>
      <c r="O17" s="33"/>
    </row>
    <row r="18" spans="1:15" ht="13.5" customHeight="1" x14ac:dyDescent="0.25">
      <c r="A18" s="95"/>
      <c r="B18" s="94" t="s">
        <v>13</v>
      </c>
      <c r="C18" s="53"/>
      <c r="D18" s="54"/>
      <c r="E18" s="55"/>
      <c r="F18" s="56"/>
      <c r="G18" s="57"/>
      <c r="H18" s="54"/>
      <c r="I18" s="58"/>
      <c r="J18" s="56"/>
      <c r="K18" s="57"/>
      <c r="L18" s="54"/>
      <c r="M18" s="55"/>
      <c r="N18" s="56"/>
      <c r="O18" s="59"/>
    </row>
    <row r="19" spans="1:15" ht="13.5" customHeight="1" x14ac:dyDescent="0.25">
      <c r="A19" s="91"/>
      <c r="B19" s="62" t="s">
        <v>14</v>
      </c>
      <c r="C19" s="23"/>
      <c r="D19" s="24">
        <v>9</v>
      </c>
      <c r="E19" s="25">
        <f t="shared" ref="E19:E28" si="2">D19/$D$28*100</f>
        <v>6.0402684563758395</v>
      </c>
      <c r="F19" s="60">
        <v>0.81198343192917333</v>
      </c>
      <c r="G19" s="61"/>
      <c r="H19" s="62">
        <v>3</v>
      </c>
      <c r="I19" s="63">
        <f t="shared" ref="I19:I28" si="3">H19/$H$28*100</f>
        <v>0.46728971962616817</v>
      </c>
      <c r="J19" s="60" t="s">
        <v>12</v>
      </c>
      <c r="K19" s="61"/>
      <c r="L19" s="62">
        <v>4</v>
      </c>
      <c r="M19" s="63">
        <v>4.6511627906976747</v>
      </c>
      <c r="N19" s="60" t="s">
        <v>12</v>
      </c>
      <c r="O19" s="23"/>
    </row>
    <row r="20" spans="1:15" ht="12" customHeight="1" x14ac:dyDescent="0.25">
      <c r="A20" s="91"/>
      <c r="B20" s="62" t="s">
        <v>15</v>
      </c>
      <c r="C20" s="23"/>
      <c r="D20" s="47">
        <v>37</v>
      </c>
      <c r="E20" s="25">
        <f t="shared" si="2"/>
        <v>24.832214765100673</v>
      </c>
      <c r="F20" s="28">
        <v>3.9566945132410249</v>
      </c>
      <c r="G20" s="61"/>
      <c r="H20" s="62">
        <v>68</v>
      </c>
      <c r="I20" s="25">
        <f t="shared" si="3"/>
        <v>10.59190031152648</v>
      </c>
      <c r="J20" s="64">
        <v>7.2717628891997208</v>
      </c>
      <c r="K20" s="61"/>
      <c r="L20" s="62">
        <v>7</v>
      </c>
      <c r="M20" s="25">
        <v>8.1395348837209305</v>
      </c>
      <c r="N20" s="65">
        <v>0.74856382682938305</v>
      </c>
      <c r="O20" s="23"/>
    </row>
    <row r="21" spans="1:15" ht="14.25" customHeight="1" x14ac:dyDescent="0.25">
      <c r="A21" s="91"/>
      <c r="B21" s="62" t="s">
        <v>16</v>
      </c>
      <c r="C21" s="23"/>
      <c r="D21" s="47">
        <v>47</v>
      </c>
      <c r="E21" s="25">
        <f t="shared" si="2"/>
        <v>31.543624161073826</v>
      </c>
      <c r="F21" s="28">
        <v>4.7262115693636915</v>
      </c>
      <c r="G21" s="61"/>
      <c r="H21" s="62">
        <v>101</v>
      </c>
      <c r="I21" s="25">
        <f t="shared" si="3"/>
        <v>15.732087227414329</v>
      </c>
      <c r="J21" s="64">
        <v>10.156326989483675</v>
      </c>
      <c r="K21" s="61"/>
      <c r="L21" s="62">
        <v>13</v>
      </c>
      <c r="M21" s="25">
        <v>15.11627906976744</v>
      </c>
      <c r="N21" s="65">
        <v>1.3072500085474039</v>
      </c>
      <c r="O21" s="23"/>
    </row>
    <row r="22" spans="1:15" ht="13.5" customHeight="1" x14ac:dyDescent="0.25">
      <c r="A22" s="91"/>
      <c r="B22" s="62" t="s">
        <v>17</v>
      </c>
      <c r="C22" s="23"/>
      <c r="D22" s="47">
        <v>25</v>
      </c>
      <c r="E22" s="25">
        <f t="shared" si="2"/>
        <v>16.778523489932887</v>
      </c>
      <c r="F22" s="28">
        <v>2.9468170250585533</v>
      </c>
      <c r="G22" s="61"/>
      <c r="H22" s="62">
        <v>97</v>
      </c>
      <c r="I22" s="25">
        <f t="shared" si="3"/>
        <v>15.109034267912772</v>
      </c>
      <c r="J22" s="64">
        <v>11.433650057227187</v>
      </c>
      <c r="K22" s="61"/>
      <c r="L22" s="62">
        <v>13</v>
      </c>
      <c r="M22" s="25">
        <v>15.11627906976744</v>
      </c>
      <c r="N22" s="65">
        <v>1.5323448530304475</v>
      </c>
      <c r="O22" s="23"/>
    </row>
    <row r="23" spans="1:15" ht="14.25" customHeight="1" x14ac:dyDescent="0.25">
      <c r="A23" s="91"/>
      <c r="B23" s="62" t="s">
        <v>18</v>
      </c>
      <c r="C23" s="23"/>
      <c r="D23" s="47">
        <v>11</v>
      </c>
      <c r="E23" s="25">
        <f t="shared" si="2"/>
        <v>7.3825503355704702</v>
      </c>
      <c r="F23" s="28">
        <v>1.2309303707450374</v>
      </c>
      <c r="G23" s="61"/>
      <c r="H23" s="62">
        <v>117</v>
      </c>
      <c r="I23" s="25">
        <f t="shared" si="3"/>
        <v>18.22429906542056</v>
      </c>
      <c r="J23" s="64">
        <v>13.092623034288126</v>
      </c>
      <c r="K23" s="61"/>
      <c r="L23" s="66">
        <v>14</v>
      </c>
      <c r="M23" s="25">
        <v>16.279069767441861</v>
      </c>
      <c r="N23" s="65">
        <v>1.5666386536755021</v>
      </c>
      <c r="O23" s="23"/>
    </row>
    <row r="24" spans="1:15" ht="15" customHeight="1" x14ac:dyDescent="0.25">
      <c r="A24" s="91"/>
      <c r="B24" s="62" t="s">
        <v>19</v>
      </c>
      <c r="C24" s="23"/>
      <c r="D24" s="47">
        <v>14</v>
      </c>
      <c r="E24" s="25">
        <f t="shared" si="2"/>
        <v>9.3959731543624159</v>
      </c>
      <c r="F24" s="28">
        <v>1.4843244733298699</v>
      </c>
      <c r="G24" s="61"/>
      <c r="H24" s="62">
        <v>153</v>
      </c>
      <c r="I24" s="25">
        <f t="shared" si="3"/>
        <v>23.831775700934578</v>
      </c>
      <c r="J24" s="64">
        <v>16.221546029962152</v>
      </c>
      <c r="K24" s="61"/>
      <c r="L24" s="62">
        <v>17</v>
      </c>
      <c r="M24" s="25">
        <v>19.767441860465116</v>
      </c>
      <c r="N24" s="65">
        <v>1.8023940033291277</v>
      </c>
      <c r="O24" s="23"/>
    </row>
    <row r="25" spans="1:15" ht="13.5" customHeight="1" x14ac:dyDescent="0.25">
      <c r="A25" s="91"/>
      <c r="B25" s="62" t="s">
        <v>20</v>
      </c>
      <c r="C25" s="23"/>
      <c r="D25" s="47">
        <v>4</v>
      </c>
      <c r="E25" s="25">
        <f t="shared" si="2"/>
        <v>2.6845637583892619</v>
      </c>
      <c r="F25" s="67" t="s">
        <v>12</v>
      </c>
      <c r="G25" s="11"/>
      <c r="H25" s="62">
        <v>65</v>
      </c>
      <c r="I25" s="25">
        <f t="shared" si="3"/>
        <v>10.124610591900311</v>
      </c>
      <c r="J25" s="64">
        <v>9.6538715738038494</v>
      </c>
      <c r="K25" s="61"/>
      <c r="L25" s="62">
        <v>12</v>
      </c>
      <c r="M25" s="25">
        <v>13.953488372093023</v>
      </c>
      <c r="N25" s="60">
        <v>1.7822532136253257</v>
      </c>
      <c r="O25" s="23"/>
    </row>
    <row r="26" spans="1:15" ht="13.5" customHeight="1" x14ac:dyDescent="0.25">
      <c r="A26" s="91"/>
      <c r="B26" s="62" t="s">
        <v>21</v>
      </c>
      <c r="C26" s="23"/>
      <c r="D26" s="68">
        <v>2</v>
      </c>
      <c r="E26" s="69">
        <f t="shared" si="2"/>
        <v>1.3422818791946309</v>
      </c>
      <c r="F26" s="70" t="s">
        <v>12</v>
      </c>
      <c r="G26" s="11"/>
      <c r="H26" s="71">
        <v>27</v>
      </c>
      <c r="I26" s="69">
        <f t="shared" si="3"/>
        <v>4.2056074766355138</v>
      </c>
      <c r="J26" s="64">
        <v>8.0236787675629415</v>
      </c>
      <c r="K26" s="61"/>
      <c r="L26" s="71">
        <v>4</v>
      </c>
      <c r="M26" s="69">
        <v>4.6511627906976747</v>
      </c>
      <c r="N26" s="60" t="s">
        <v>12</v>
      </c>
      <c r="O26" s="23"/>
    </row>
    <row r="27" spans="1:15" ht="13.5" customHeight="1" thickBot="1" x14ac:dyDescent="0.3">
      <c r="A27" s="91"/>
      <c r="B27" s="62" t="s">
        <v>22</v>
      </c>
      <c r="C27" s="23"/>
      <c r="D27" s="32">
        <v>0</v>
      </c>
      <c r="E27" s="30">
        <f t="shared" si="2"/>
        <v>0</v>
      </c>
      <c r="F27" s="50">
        <v>0</v>
      </c>
      <c r="G27" s="11"/>
      <c r="H27" s="32">
        <v>11</v>
      </c>
      <c r="I27" s="30">
        <f t="shared" si="3"/>
        <v>1.7133956386292832</v>
      </c>
      <c r="J27" s="31">
        <v>6.8955573804404375</v>
      </c>
      <c r="K27" s="61"/>
      <c r="L27" s="32">
        <v>2</v>
      </c>
      <c r="M27" s="30">
        <v>2.3255813953488373</v>
      </c>
      <c r="N27" s="50" t="s">
        <v>12</v>
      </c>
      <c r="O27" s="23"/>
    </row>
    <row r="28" spans="1:15" ht="12.75" customHeight="1" thickTop="1" x14ac:dyDescent="0.25">
      <c r="A28" s="91"/>
      <c r="B28" s="92" t="s">
        <v>9</v>
      </c>
      <c r="C28" s="33"/>
      <c r="D28" s="34">
        <v>149</v>
      </c>
      <c r="E28" s="38">
        <f t="shared" si="2"/>
        <v>100</v>
      </c>
      <c r="F28" s="72">
        <v>2.1617690989760905</v>
      </c>
      <c r="G28" s="73"/>
      <c r="H28" s="74">
        <v>642</v>
      </c>
      <c r="I28" s="38">
        <f t="shared" si="3"/>
        <v>100</v>
      </c>
      <c r="J28" s="72">
        <v>9.3144681982728184</v>
      </c>
      <c r="K28" s="57"/>
      <c r="L28" s="74">
        <v>86</v>
      </c>
      <c r="M28" s="38">
        <v>100</v>
      </c>
      <c r="N28" s="72">
        <v>1.2477325000801596</v>
      </c>
      <c r="O28" s="33"/>
    </row>
    <row r="29" spans="1:15" ht="13.5" customHeight="1" x14ac:dyDescent="0.25">
      <c r="A29" s="95"/>
      <c r="B29" s="94" t="s">
        <v>23</v>
      </c>
      <c r="C29" s="53"/>
      <c r="D29" s="54"/>
      <c r="E29" s="55"/>
      <c r="F29" s="56"/>
      <c r="G29" s="57"/>
      <c r="H29" s="54"/>
      <c r="I29" s="55"/>
      <c r="J29" s="56"/>
      <c r="K29" s="57"/>
      <c r="L29" s="54"/>
      <c r="M29" s="55"/>
      <c r="N29" s="56"/>
      <c r="O29" s="59"/>
    </row>
    <row r="30" spans="1:15" ht="12.75" customHeight="1" x14ac:dyDescent="0.25">
      <c r="A30" s="91"/>
      <c r="B30" s="62" t="s">
        <v>24</v>
      </c>
      <c r="C30" s="23"/>
      <c r="D30" s="62">
        <v>29</v>
      </c>
      <c r="E30" s="63">
        <f>D30/$D$35*100</f>
        <v>20.714285714285715</v>
      </c>
      <c r="F30" s="64">
        <v>1.0499539106438533</v>
      </c>
      <c r="G30" s="61"/>
      <c r="H30" s="62">
        <v>199</v>
      </c>
      <c r="I30" s="63">
        <f t="shared" ref="I30:I35" si="4">H30/$H$35*100</f>
        <v>31.142410015649453</v>
      </c>
      <c r="J30" s="64">
        <v>7.2048561454526494</v>
      </c>
      <c r="K30" s="61"/>
      <c r="L30" s="62">
        <v>16</v>
      </c>
      <c r="M30" s="25">
        <v>19.512195121951219</v>
      </c>
      <c r="N30" s="28">
        <v>0.5792849162172985</v>
      </c>
      <c r="O30" s="23"/>
    </row>
    <row r="31" spans="1:15" ht="13.5" customHeight="1" x14ac:dyDescent="0.25">
      <c r="A31" s="91"/>
      <c r="B31" s="62" t="s">
        <v>25</v>
      </c>
      <c r="C31" s="23"/>
      <c r="D31" s="62">
        <v>103</v>
      </c>
      <c r="E31" s="25">
        <f t="shared" ref="E31:E35" si="5">D31/$D$35*100</f>
        <v>73.571428571428584</v>
      </c>
      <c r="F31" s="28">
        <v>4.8829745374211253</v>
      </c>
      <c r="G31" s="61"/>
      <c r="H31" s="62">
        <v>291</v>
      </c>
      <c r="I31" s="25">
        <f t="shared" si="4"/>
        <v>45.539906103286384</v>
      </c>
      <c r="J31" s="28">
        <v>13.7955882562092</v>
      </c>
      <c r="K31" s="61"/>
      <c r="L31" s="62">
        <v>35</v>
      </c>
      <c r="M31" s="25">
        <v>42.68292682926829</v>
      </c>
      <c r="N31" s="28">
        <v>1.6592631923275669</v>
      </c>
      <c r="O31" s="23"/>
    </row>
    <row r="32" spans="1:15" ht="14.25" customHeight="1" x14ac:dyDescent="0.25">
      <c r="A32" s="91"/>
      <c r="B32" s="62" t="s">
        <v>26</v>
      </c>
      <c r="C32" s="23"/>
      <c r="D32" s="62">
        <v>1</v>
      </c>
      <c r="E32" s="25">
        <f t="shared" si="5"/>
        <v>0.7142857142857143</v>
      </c>
      <c r="F32" s="70" t="s">
        <v>12</v>
      </c>
      <c r="G32" s="61"/>
      <c r="H32" s="62">
        <v>32</v>
      </c>
      <c r="I32" s="25">
        <f t="shared" si="4"/>
        <v>5.0078247261345856</v>
      </c>
      <c r="J32" s="67">
        <v>10.152831846895296</v>
      </c>
      <c r="K32" s="61"/>
      <c r="L32" s="62">
        <v>9</v>
      </c>
      <c r="M32" s="25">
        <v>10.975609756097562</v>
      </c>
      <c r="N32" s="28">
        <v>2.855483956939302</v>
      </c>
      <c r="O32" s="23"/>
    </row>
    <row r="33" spans="1:15" ht="14.25" customHeight="1" x14ac:dyDescent="0.25">
      <c r="A33" s="91"/>
      <c r="B33" s="62" t="s">
        <v>27</v>
      </c>
      <c r="C33" s="23"/>
      <c r="D33" s="71">
        <v>7</v>
      </c>
      <c r="E33" s="75">
        <f t="shared" si="5"/>
        <v>5</v>
      </c>
      <c r="F33" s="28">
        <v>1.2929155615316987</v>
      </c>
      <c r="G33" s="61"/>
      <c r="H33" s="71">
        <v>115</v>
      </c>
      <c r="I33" s="75">
        <f t="shared" si="4"/>
        <v>17.996870109546165</v>
      </c>
      <c r="J33" s="67">
        <v>21.240755653735047</v>
      </c>
      <c r="K33" s="61"/>
      <c r="L33" s="71">
        <v>21</v>
      </c>
      <c r="M33" s="75">
        <v>25.609756097560975</v>
      </c>
      <c r="N33" s="67">
        <v>3.8787466845950958</v>
      </c>
      <c r="O33" s="23"/>
    </row>
    <row r="34" spans="1:15" ht="14.25" customHeight="1" thickBot="1" x14ac:dyDescent="0.3">
      <c r="A34" s="91"/>
      <c r="B34" s="62" t="s">
        <v>28</v>
      </c>
      <c r="C34" s="23"/>
      <c r="D34" s="32">
        <v>0</v>
      </c>
      <c r="E34" s="30">
        <f t="shared" si="5"/>
        <v>0</v>
      </c>
      <c r="F34" s="50">
        <v>0</v>
      </c>
      <c r="G34" s="61"/>
      <c r="H34" s="32">
        <v>2</v>
      </c>
      <c r="I34" s="30">
        <f t="shared" si="4"/>
        <v>0.3129890453834116</v>
      </c>
      <c r="J34" s="50" t="s">
        <v>12</v>
      </c>
      <c r="K34" s="61"/>
      <c r="L34" s="32">
        <v>1</v>
      </c>
      <c r="M34" s="30">
        <v>1.2195121951219512</v>
      </c>
      <c r="N34" s="50" t="s">
        <v>12</v>
      </c>
      <c r="O34" s="23"/>
    </row>
    <row r="35" spans="1:15" ht="13.5" customHeight="1" thickTop="1" x14ac:dyDescent="0.25">
      <c r="A35" s="91"/>
      <c r="B35" s="92" t="s">
        <v>9</v>
      </c>
      <c r="C35" s="33"/>
      <c r="D35" s="74">
        <v>140</v>
      </c>
      <c r="E35" s="38">
        <f t="shared" si="5"/>
        <v>100</v>
      </c>
      <c r="F35" s="72">
        <v>2.4441379185127907</v>
      </c>
      <c r="G35" s="57"/>
      <c r="H35" s="74">
        <v>639</v>
      </c>
      <c r="I35" s="38">
        <f t="shared" si="4"/>
        <v>100</v>
      </c>
      <c r="J35" s="72">
        <v>11.155743785211953</v>
      </c>
      <c r="K35" s="57"/>
      <c r="L35" s="74">
        <v>82</v>
      </c>
      <c r="M35" s="38">
        <v>100</v>
      </c>
      <c r="N35" s="72">
        <v>1.4315664951289204</v>
      </c>
      <c r="O35" s="33"/>
    </row>
    <row r="36" spans="1:15" x14ac:dyDescent="0.25">
      <c r="A36" s="95"/>
      <c r="B36" s="94" t="s">
        <v>29</v>
      </c>
      <c r="C36" s="18"/>
      <c r="D36" s="41"/>
      <c r="E36" s="42"/>
      <c r="F36" s="43"/>
      <c r="G36" s="44"/>
      <c r="H36" s="41"/>
      <c r="I36" s="42"/>
      <c r="J36" s="43"/>
      <c r="K36" s="44"/>
      <c r="L36" s="41"/>
      <c r="M36" s="41"/>
      <c r="N36" s="43"/>
      <c r="O36" s="45"/>
    </row>
    <row r="37" spans="1:15" ht="13.5" customHeight="1" x14ac:dyDescent="0.25">
      <c r="A37" s="91"/>
      <c r="B37" s="96" t="s">
        <v>30</v>
      </c>
      <c r="C37" s="97"/>
      <c r="D37" s="62">
        <v>4</v>
      </c>
      <c r="E37" s="63">
        <f t="shared" ref="E37:E42" si="6">D37/$D$42*100</f>
        <v>3.8834951456310676</v>
      </c>
      <c r="F37" s="65" t="s">
        <v>12</v>
      </c>
      <c r="G37" s="61"/>
      <c r="H37" s="62">
        <v>11</v>
      </c>
      <c r="I37" s="63">
        <f t="shared" ref="I37:I42" si="7">H37/$H$42*100</f>
        <v>1.9264448336252189</v>
      </c>
      <c r="J37" s="64">
        <v>5.2767917106399311</v>
      </c>
      <c r="K37" s="61"/>
      <c r="L37" s="62">
        <v>4</v>
      </c>
      <c r="M37" s="63">
        <v>5.3333333333333339</v>
      </c>
      <c r="N37" s="60" t="s">
        <v>12</v>
      </c>
      <c r="O37" s="23"/>
    </row>
    <row r="38" spans="1:15" ht="12.75" customHeight="1" x14ac:dyDescent="0.25">
      <c r="A38" s="91"/>
      <c r="B38" s="98" t="s">
        <v>31</v>
      </c>
      <c r="C38" s="97"/>
      <c r="D38" s="62">
        <v>75</v>
      </c>
      <c r="E38" s="25">
        <f t="shared" si="6"/>
        <v>72.815533980582529</v>
      </c>
      <c r="F38" s="64">
        <v>5.4268821693635863</v>
      </c>
      <c r="G38" s="61"/>
      <c r="H38" s="62">
        <v>268</v>
      </c>
      <c r="I38" s="25">
        <f t="shared" si="7"/>
        <v>46.935201401050783</v>
      </c>
      <c r="J38" s="64">
        <v>19.392058951859212</v>
      </c>
      <c r="K38" s="61"/>
      <c r="L38" s="62">
        <v>41</v>
      </c>
      <c r="M38" s="25">
        <v>54.666666666666664</v>
      </c>
      <c r="N38" s="64">
        <v>2.9666955859187603</v>
      </c>
      <c r="O38" s="23"/>
    </row>
    <row r="39" spans="1:15" ht="13.5" customHeight="1" x14ac:dyDescent="0.25">
      <c r="A39" s="91"/>
      <c r="B39" s="98" t="s">
        <v>32</v>
      </c>
      <c r="C39" s="97"/>
      <c r="D39" s="62">
        <v>20</v>
      </c>
      <c r="E39" s="25">
        <f t="shared" si="6"/>
        <v>19.417475728155338</v>
      </c>
      <c r="F39" s="64">
        <v>0.8873039668254793</v>
      </c>
      <c r="G39" s="61"/>
      <c r="H39" s="62">
        <v>225</v>
      </c>
      <c r="I39" s="25">
        <f>H39/$H$42*100</f>
        <v>39.404553415061294</v>
      </c>
      <c r="J39" s="64">
        <v>9.9821696267866429</v>
      </c>
      <c r="K39" s="61"/>
      <c r="L39" s="62">
        <v>23</v>
      </c>
      <c r="M39" s="25">
        <v>30.666666666666664</v>
      </c>
      <c r="N39" s="64">
        <v>1.0203995618493011</v>
      </c>
      <c r="O39" s="23"/>
    </row>
    <row r="40" spans="1:15" ht="12.75" customHeight="1" x14ac:dyDescent="0.25">
      <c r="A40" s="91"/>
      <c r="B40" s="98" t="s">
        <v>33</v>
      </c>
      <c r="C40" s="97"/>
      <c r="D40" s="71">
        <v>4</v>
      </c>
      <c r="E40" s="75">
        <f t="shared" si="6"/>
        <v>3.8834951456310676</v>
      </c>
      <c r="F40" s="76" t="s">
        <v>12</v>
      </c>
      <c r="G40" s="61"/>
      <c r="H40" s="71">
        <v>63</v>
      </c>
      <c r="I40" s="75">
        <f t="shared" si="7"/>
        <v>11.033274956217163</v>
      </c>
      <c r="J40" s="77">
        <v>6.7221869514882169</v>
      </c>
      <c r="K40" s="61"/>
      <c r="L40" s="71">
        <v>5</v>
      </c>
      <c r="M40" s="75">
        <v>6.666666666666667</v>
      </c>
      <c r="N40" s="60" t="s">
        <v>12</v>
      </c>
      <c r="O40" s="23"/>
    </row>
    <row r="41" spans="1:15" ht="12.75" customHeight="1" thickBot="1" x14ac:dyDescent="0.3">
      <c r="A41" s="91"/>
      <c r="B41" s="96" t="s">
        <v>28</v>
      </c>
      <c r="C41" s="97"/>
      <c r="D41" s="32">
        <v>0</v>
      </c>
      <c r="E41" s="30">
        <f t="shared" si="6"/>
        <v>0</v>
      </c>
      <c r="F41" s="50">
        <v>0</v>
      </c>
      <c r="G41" s="61"/>
      <c r="H41" s="32">
        <v>4</v>
      </c>
      <c r="I41" s="30">
        <f t="shared" si="7"/>
        <v>0.70052539404553416</v>
      </c>
      <c r="J41" s="50" t="s">
        <v>12</v>
      </c>
      <c r="K41" s="61"/>
      <c r="L41" s="32">
        <v>2</v>
      </c>
      <c r="M41" s="30">
        <v>2.666666666666667</v>
      </c>
      <c r="N41" s="50" t="s">
        <v>12</v>
      </c>
      <c r="O41" s="23"/>
    </row>
    <row r="42" spans="1:15" ht="14.25" customHeight="1" thickTop="1" x14ac:dyDescent="0.25">
      <c r="A42" s="91"/>
      <c r="B42" s="99" t="s">
        <v>9</v>
      </c>
      <c r="C42" s="59"/>
      <c r="D42" s="74">
        <v>103</v>
      </c>
      <c r="E42" s="38">
        <f t="shared" si="6"/>
        <v>100</v>
      </c>
      <c r="F42" s="78">
        <v>2.1540532904418797</v>
      </c>
      <c r="G42" s="57"/>
      <c r="H42" s="74">
        <v>571</v>
      </c>
      <c r="I42" s="38">
        <f t="shared" si="7"/>
        <v>100</v>
      </c>
      <c r="J42" s="72">
        <v>11.941402221770034</v>
      </c>
      <c r="K42" s="57"/>
      <c r="L42" s="74">
        <v>75</v>
      </c>
      <c r="M42" s="38">
        <v>100</v>
      </c>
      <c r="N42" s="72">
        <v>1.5684854056615631</v>
      </c>
      <c r="O42" s="33"/>
    </row>
    <row r="43" spans="1:15" ht="6" customHeight="1" thickBot="1" x14ac:dyDescent="0.3">
      <c r="A43" s="100"/>
      <c r="B43" s="101"/>
      <c r="C43" s="79"/>
      <c r="D43" s="80"/>
      <c r="E43" s="81"/>
      <c r="F43" s="82"/>
      <c r="G43" s="83"/>
      <c r="H43" s="80"/>
      <c r="I43" s="81"/>
      <c r="J43" s="80"/>
      <c r="K43" s="83"/>
      <c r="L43" s="80"/>
      <c r="M43" s="81"/>
      <c r="N43" s="81"/>
      <c r="O43" s="97"/>
    </row>
    <row r="44" spans="1:15" ht="16.5" customHeight="1" thickBot="1" x14ac:dyDescent="0.35">
      <c r="A44" s="102"/>
      <c r="B44" s="103" t="s">
        <v>34</v>
      </c>
      <c r="C44" s="104"/>
      <c r="D44" s="104">
        <v>149</v>
      </c>
      <c r="E44" s="105">
        <v>100</v>
      </c>
      <c r="F44" s="105">
        <v>2.1617690989760905</v>
      </c>
      <c r="G44" s="104"/>
      <c r="H44" s="104">
        <v>642</v>
      </c>
      <c r="I44" s="105">
        <v>100</v>
      </c>
      <c r="J44" s="105">
        <v>9.3144681982728184</v>
      </c>
      <c r="K44" s="104"/>
      <c r="L44" s="104">
        <v>86</v>
      </c>
      <c r="M44" s="105">
        <v>100</v>
      </c>
      <c r="N44" s="105">
        <v>1.2477325000801596</v>
      </c>
      <c r="O44" s="106"/>
    </row>
    <row r="47" spans="1:15" ht="15" x14ac:dyDescent="0.25"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</row>
    <row r="48" spans="1:15" ht="15" x14ac:dyDescent="0.25"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spans="2:14" ht="15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</row>
    <row r="50" spans="2:14" ht="15" x14ac:dyDescent="0.25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2:14" ht="15" x14ac:dyDescent="0.25"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2:14" ht="15" x14ac:dyDescent="0.25"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</row>
    <row r="53" spans="2:14" ht="15" x14ac:dyDescent="0.25"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  <row r="54" spans="2:14" ht="15" x14ac:dyDescent="0.25"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</row>
    <row r="55" spans="2:14" ht="15" x14ac:dyDescent="0.25"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2:14" ht="15" x14ac:dyDescent="0.25"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</row>
    <row r="57" spans="2:14" ht="15" x14ac:dyDescent="0.25"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</row>
    <row r="58" spans="2:14" ht="15" x14ac:dyDescent="0.25"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</row>
    <row r="59" spans="2:14" ht="15" x14ac:dyDescent="0.25"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2:14" ht="15" x14ac:dyDescent="0.25"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5"/>
    </row>
    <row r="61" spans="2:14" ht="15" x14ac:dyDescent="0.25"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</row>
    <row r="62" spans="2:14" ht="15" x14ac:dyDescent="0.25"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</row>
    <row r="63" spans="2:14" ht="15" x14ac:dyDescent="0.25"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</row>
    <row r="64" spans="2:14" ht="15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</row>
    <row r="65" spans="2:14" ht="15" x14ac:dyDescent="0.25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</row>
    <row r="66" spans="2:14" ht="15" x14ac:dyDescent="0.25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</row>
    <row r="67" spans="2:14" ht="15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</row>
    <row r="68" spans="2:14" ht="15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</row>
    <row r="69" spans="2:14" ht="15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</row>
    <row r="70" spans="2:14" ht="15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</row>
    <row r="71" spans="2:14" ht="15" x14ac:dyDescent="0.25"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</row>
    <row r="72" spans="2:14" ht="15" x14ac:dyDescent="0.25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</row>
    <row r="73" spans="2:14" ht="15" x14ac:dyDescent="0.25"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</row>
    <row r="74" spans="2:14" ht="15" x14ac:dyDescent="0.25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</row>
    <row r="75" spans="2:14" ht="15" x14ac:dyDescent="0.25"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</row>
    <row r="76" spans="2:14" ht="15" x14ac:dyDescent="0.25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</row>
    <row r="77" spans="2:14" ht="15" x14ac:dyDescent="0.25"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</row>
    <row r="78" spans="2:14" ht="15" x14ac:dyDescent="0.25"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</row>
    <row r="79" spans="2:14" ht="15" x14ac:dyDescent="0.25"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</row>
    <row r="80" spans="2:14" ht="15" x14ac:dyDescent="0.25"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</row>
    <row r="81" spans="2:14" ht="15" x14ac:dyDescent="0.25"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</row>
    <row r="82" spans="2:14" ht="15" x14ac:dyDescent="0.25"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</row>
    <row r="83" spans="2:14" ht="15" x14ac:dyDescent="0.25"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</row>
    <row r="84" spans="2:14" ht="15" x14ac:dyDescent="0.25"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</row>
    <row r="85" spans="2:14" ht="15" x14ac:dyDescent="0.25"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</row>
    <row r="86" spans="2:14" ht="15" x14ac:dyDescent="0.25"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</row>
    <row r="87" spans="2:14" ht="15" x14ac:dyDescent="0.25"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</row>
    <row r="88" spans="2:14" ht="15" x14ac:dyDescent="0.25"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</row>
    <row r="89" spans="2:14" ht="15" x14ac:dyDescent="0.25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</row>
    <row r="90" spans="2:14" ht="15" x14ac:dyDescent="0.25"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</row>
    <row r="91" spans="2:14" ht="15" x14ac:dyDescent="0.25"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</row>
    <row r="92" spans="2:14" ht="15" x14ac:dyDescent="0.25"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</row>
    <row r="93" spans="2:14" ht="15" x14ac:dyDescent="0.25"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</row>
    <row r="94" spans="2:14" ht="15" x14ac:dyDescent="0.25"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</row>
    <row r="95" spans="2:14" ht="15" x14ac:dyDescent="0.25"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</row>
    <row r="96" spans="2:14" ht="15" x14ac:dyDescent="0.25"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</row>
    <row r="97" spans="2:14" ht="15" x14ac:dyDescent="0.25"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</row>
    <row r="98" spans="2:14" ht="15" x14ac:dyDescent="0.25"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</row>
    <row r="99" spans="2:14" ht="15" x14ac:dyDescent="0.25"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</row>
    <row r="100" spans="2:14" ht="15" x14ac:dyDescent="0.25"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</row>
    <row r="101" spans="2:14" ht="15" x14ac:dyDescent="0.25"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</row>
    <row r="102" spans="2:14" ht="15" x14ac:dyDescent="0.25"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</row>
    <row r="103" spans="2:14" ht="15" x14ac:dyDescent="0.25"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</row>
  </sheetData>
  <mergeCells count="5">
    <mergeCell ref="B1:O1"/>
    <mergeCell ref="B2:O2"/>
    <mergeCell ref="D4:F4"/>
    <mergeCell ref="H4:J4"/>
    <mergeCell ref="L4:N4"/>
  </mergeCells>
  <printOptions horizontalCentered="1"/>
  <pageMargins left="0.25" right="0.25" top="0.15" bottom="0.15" header="0.3" footer="0.3"/>
  <pageSetup scale="95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Mckeown, Loreta (DPH)</dc:creator>
  <cp:lastModifiedBy>Larochelle, Lauren (DPH)</cp:lastModifiedBy>
  <cp:lastPrinted>2021-10-19T21:40:15Z</cp:lastPrinted>
  <dcterms:created xsi:type="dcterms:W3CDTF">2021-09-28T14:12:57Z</dcterms:created>
  <dcterms:modified xsi:type="dcterms:W3CDTF">2021-10-19T21:55:33Z</dcterms:modified>
</cp:coreProperties>
</file>