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1"/>
  </bookViews>
  <sheets>
    <sheet name="Homicide 2021 page 1" sheetId="1" r:id="rId1"/>
    <sheet name="Homicide 2021 page 2" sheetId="2" r:id="rId2"/>
  </sheets>
  <definedNames>
    <definedName name="_xlnm.Print_Area" localSheetId="0">'Homicide 2021 page 1'!$A$1:$O$42</definedName>
    <definedName name="_xlnm.Print_Area" localSheetId="1">'Homicide 2021 page 2'!$A$1:$O$47</definedName>
  </definedNames>
  <calcPr fullCalcOnLoad="1"/>
</workbook>
</file>

<file path=xl/sharedStrings.xml><?xml version="1.0" encoding="utf-8"?>
<sst xmlns="http://schemas.openxmlformats.org/spreadsheetml/2006/main" count="182" uniqueCount="75">
  <si>
    <t>MASSACHUSETTS VIOLENT DEATH REPORTING SYSTEM</t>
  </si>
  <si>
    <t>TOTAL</t>
  </si>
  <si>
    <t>Count</t>
  </si>
  <si>
    <t>Percent</t>
  </si>
  <si>
    <t>Rate per</t>
  </si>
  <si>
    <t>AGE GROUP</t>
  </si>
  <si>
    <t>0-14</t>
  </si>
  <si>
    <t>15-24</t>
  </si>
  <si>
    <t>25-34</t>
  </si>
  <si>
    <t>35-44</t>
  </si>
  <si>
    <t>45-54</t>
  </si>
  <si>
    <t>55-64</t>
  </si>
  <si>
    <t>65-74</t>
  </si>
  <si>
    <t>75-84</t>
  </si>
  <si>
    <t>85+</t>
  </si>
  <si>
    <t>Total</t>
  </si>
  <si>
    <t>RACE/ETHNICITY</t>
  </si>
  <si>
    <t>White, non-Hispanic</t>
  </si>
  <si>
    <t>Black, non-Hispanic</t>
  </si>
  <si>
    <t>Hispanic</t>
  </si>
  <si>
    <t>Other/unknown race/ethnicity</t>
  </si>
  <si>
    <t>MARITAL STATUS (Ages 15+)</t>
  </si>
  <si>
    <t>Married</t>
  </si>
  <si>
    <t>Never Married</t>
  </si>
  <si>
    <t>Widowed</t>
  </si>
  <si>
    <t>Divorced</t>
  </si>
  <si>
    <t>Unknown</t>
  </si>
  <si>
    <t>Source: Massachusetts Violent Death Reporting System, Injury Surveillance Program, Massachusetts Department of Public Health</t>
  </si>
  <si>
    <t>--</t>
  </si>
  <si>
    <t>COUNTY OF INJURY</t>
  </si>
  <si>
    <t>Barnstable</t>
  </si>
  <si>
    <t>Berkshire</t>
  </si>
  <si>
    <t>Bristol</t>
  </si>
  <si>
    <t>Dukes</t>
  </si>
  <si>
    <t>Essex</t>
  </si>
  <si>
    <t>Franklin</t>
  </si>
  <si>
    <t>Hampden</t>
  </si>
  <si>
    <t>Hampshire</t>
  </si>
  <si>
    <t>Middlesex</t>
  </si>
  <si>
    <t>Nantucket</t>
  </si>
  <si>
    <t>Norfolk</t>
  </si>
  <si>
    <t>Plymouth</t>
  </si>
  <si>
    <t>Suffolk</t>
  </si>
  <si>
    <t>Worcester</t>
  </si>
  <si>
    <t>METHOD</t>
  </si>
  <si>
    <t>Firearm</t>
  </si>
  <si>
    <t>EDUCATION LEVEL (Ages 25+)</t>
  </si>
  <si>
    <t>Asian, non-Hispanic</t>
  </si>
  <si>
    <t>Out of State Injury/Unknown Injury</t>
  </si>
  <si>
    <t>Total Known MA Injury County</t>
  </si>
  <si>
    <t>8th grade or less</t>
  </si>
  <si>
    <t>9-12th grade, high school diploma, or GED</t>
  </si>
  <si>
    <t>Master's, Doctorate, or Professional degree</t>
  </si>
  <si>
    <t>Some college, Associate or Bachelor's degree</t>
  </si>
  <si>
    <t>HOMICIDE 2021</t>
  </si>
  <si>
    <t>Argument</t>
  </si>
  <si>
    <t>Precipitated by Another Crime</t>
  </si>
  <si>
    <t>Gang-related</t>
  </si>
  <si>
    <t>Alcohol and/or Substance Abuse Problem</t>
  </si>
  <si>
    <t>Drug Involvement</t>
  </si>
  <si>
    <t>Intimate Partner Violence-related</t>
  </si>
  <si>
    <t>Sharp instrument</t>
  </si>
  <si>
    <t>Blunt instrument</t>
  </si>
  <si>
    <t>Personal weapons</t>
  </si>
  <si>
    <t>Strangulation/Suffocation</t>
  </si>
  <si>
    <t>Other/unknown method</t>
  </si>
  <si>
    <t>&lt;6</t>
  </si>
  <si>
    <t>32-36</t>
  </si>
  <si>
    <t>27-31</t>
  </si>
  <si>
    <t>19-23</t>
  </si>
  <si>
    <t>24-28</t>
  </si>
  <si>
    <r>
      <t xml:space="preserve">HOMICIDE 2021 </t>
    </r>
    <r>
      <rPr>
        <b/>
        <i/>
        <sz val="19"/>
        <color indexed="9"/>
        <rFont val="Californian FB"/>
        <family val="1"/>
      </rPr>
      <t>(continued)</t>
    </r>
  </si>
  <si>
    <r>
      <t>MALE</t>
    </r>
    <r>
      <rPr>
        <b/>
        <vertAlign val="superscript"/>
        <sz val="12"/>
        <color indexed="8"/>
        <rFont val="Californian FB"/>
        <family val="1"/>
      </rPr>
      <t>1</t>
    </r>
  </si>
  <si>
    <r>
      <t>FEMALE</t>
    </r>
    <r>
      <rPr>
        <b/>
        <vertAlign val="superscript"/>
        <sz val="12"/>
        <color indexed="8"/>
        <rFont val="Californian FB"/>
        <family val="1"/>
      </rPr>
      <t>1</t>
    </r>
  </si>
  <si>
    <r>
      <t>CIRCUMSTANCES</t>
    </r>
    <r>
      <rPr>
        <b/>
        <vertAlign val="superscript"/>
        <sz val="12"/>
        <color indexed="8"/>
        <rFont val="Californian FB"/>
        <family val="1"/>
      </rPr>
      <t>2</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</si>
</sst>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0000"/>
    <numFmt numFmtId="170" formatCode="0.0000"/>
    <numFmt numFmtId="171" formatCode="0.000"/>
    <numFmt numFmtId="172" formatCode="#,##0.0"/>
    <numFmt numFmtId="173" formatCode="0.000000000"/>
    <numFmt numFmtId="174" formatCode="0.0%"/>
    <numFmt numFmtId="175" formatCode="0.0000000"/>
    <numFmt numFmtId="176" formatCode="0.000000"/>
    <numFmt numFmtId="177" formatCode="[$-409]dddd\,\ mmmm\ d\,\ yyyy"/>
    <numFmt numFmtId="178" formatCode="[$-409]h:mm:ss\ AM/PM"/>
    <numFmt numFmtId="179" formatCode="#,##0.########"/>
  </numFmts>
  <fonts count="83">
    <font>
      <sz val="10"/>
      <name val="Arial"/>
      <family val="0"/>
    </font>
    <font>
      <sz val="12"/>
      <name val="Arial Narrow"/>
      <family val="2"/>
    </font>
    <font>
      <b/>
      <sz val="12"/>
      <name val="Arial Narrow"/>
      <family val="2"/>
    </font>
    <font>
      <sz val="10"/>
      <name val="Arial Narrow"/>
      <family val="2"/>
    </font>
    <font>
      <b/>
      <sz val="12"/>
      <color indexed="9"/>
      <name val="Arial Narrow"/>
      <family val="2"/>
    </font>
    <font>
      <b/>
      <sz val="10"/>
      <name val="Arial Narrow"/>
      <family val="2"/>
    </font>
    <font>
      <b/>
      <sz val="10"/>
      <color indexed="9"/>
      <name val="Arial Narrow"/>
      <family val="2"/>
    </font>
    <font>
      <sz val="11"/>
      <name val="Arial Narrow"/>
      <family val="2"/>
    </font>
    <font>
      <b/>
      <sz val="12"/>
      <name val="Arial"/>
      <family val="2"/>
    </font>
    <font>
      <b/>
      <sz val="14"/>
      <name val="Arial"/>
      <family val="2"/>
    </font>
    <font>
      <b/>
      <sz val="10"/>
      <name val="Arial"/>
      <family val="2"/>
    </font>
    <font>
      <b/>
      <sz val="12"/>
      <color indexed="9"/>
      <name val="Arial"/>
      <family val="2"/>
    </font>
    <font>
      <sz val="12"/>
      <color indexed="9"/>
      <name val="Arial Black"/>
      <family val="2"/>
    </font>
    <font>
      <sz val="18"/>
      <name val="Arial"/>
      <family val="2"/>
    </font>
    <font>
      <sz val="12"/>
      <name val="Arial Black"/>
      <family val="2"/>
    </font>
    <font>
      <sz val="8"/>
      <name val="Arial"/>
      <family val="2"/>
    </font>
    <font>
      <b/>
      <sz val="8"/>
      <name val="Arial"/>
      <family val="2"/>
    </font>
    <font>
      <b/>
      <sz val="14"/>
      <color indexed="9"/>
      <name val="Californian FB"/>
      <family val="1"/>
    </font>
    <font>
      <b/>
      <sz val="19"/>
      <color indexed="9"/>
      <name val="Californian FB"/>
      <family val="1"/>
    </font>
    <font>
      <b/>
      <i/>
      <sz val="19"/>
      <color indexed="9"/>
      <name val="Californian FB"/>
      <family val="1"/>
    </font>
    <font>
      <b/>
      <sz val="14"/>
      <name val="Californian FB"/>
      <family val="1"/>
    </font>
    <font>
      <sz val="14"/>
      <name val="Californian FB"/>
      <family val="1"/>
    </font>
    <font>
      <b/>
      <vertAlign val="superscript"/>
      <sz val="12"/>
      <color indexed="8"/>
      <name val="Californian FB"/>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Cambria"/>
      <family val="1"/>
    </font>
    <font>
      <b/>
      <sz val="10"/>
      <color indexed="10"/>
      <name val="Cambria"/>
      <family val="1"/>
    </font>
    <font>
      <b/>
      <sz val="10"/>
      <name val="Cambria"/>
      <family val="1"/>
    </font>
    <font>
      <sz val="10"/>
      <name val="Cambria"/>
      <family val="1"/>
    </font>
    <font>
      <b/>
      <sz val="12"/>
      <color indexed="8"/>
      <name val="Californian FB"/>
      <family val="1"/>
    </font>
    <font>
      <b/>
      <sz val="14"/>
      <color indexed="10"/>
      <name val="Californian FB"/>
      <family val="1"/>
    </font>
    <font>
      <sz val="14"/>
      <color indexed="10"/>
      <name val="Californian FB"/>
      <family val="1"/>
    </font>
    <font>
      <b/>
      <sz val="10"/>
      <color indexed="8"/>
      <name val="Arial"/>
      <family val="2"/>
    </font>
    <font>
      <sz val="10"/>
      <color indexed="8"/>
      <name val="Arial"/>
      <family val="2"/>
    </font>
    <font>
      <b/>
      <sz val="8"/>
      <color indexed="8"/>
      <name val="Arial"/>
      <family val="0"/>
    </font>
    <font>
      <sz val="8"/>
      <color indexed="8"/>
      <name val="Arial"/>
      <family val="0"/>
    </font>
    <font>
      <b/>
      <vertAlign val="superscrip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Cambria"/>
      <family val="1"/>
    </font>
    <font>
      <b/>
      <sz val="10"/>
      <color rgb="FFFF0000"/>
      <name val="Cambria"/>
      <family val="1"/>
    </font>
    <font>
      <b/>
      <sz val="12"/>
      <color theme="1"/>
      <name val="Californian FB"/>
      <family val="1"/>
    </font>
    <font>
      <b/>
      <sz val="14"/>
      <color theme="0"/>
      <name val="Californian FB"/>
      <family val="1"/>
    </font>
    <font>
      <b/>
      <sz val="14"/>
      <color rgb="FFFF0000"/>
      <name val="Californian FB"/>
      <family val="1"/>
    </font>
    <font>
      <sz val="14"/>
      <color rgb="FFFF0000"/>
      <name val="Californian FB"/>
      <family val="1"/>
    </font>
    <font>
      <b/>
      <sz val="10"/>
      <color rgb="FF000000"/>
      <name val="Arial"/>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6E0B4"/>
        <bgColor indexed="64"/>
      </patternFill>
    </fill>
    <fill>
      <patternFill patternType="solid">
        <fgColor rgb="FF00A44A"/>
        <bgColor indexed="64"/>
      </patternFill>
    </fill>
    <fill>
      <patternFill patternType="solid">
        <fgColor rgb="FF00A44A"/>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right style="thin"/>
      <top style="thin"/>
      <bottom/>
    </border>
    <border>
      <left/>
      <right/>
      <top/>
      <bottom style="thin"/>
    </border>
    <border>
      <left style="thin"/>
      <right style="thin"/>
      <top/>
      <bottom style="thin"/>
    </border>
    <border>
      <left/>
      <right style="thin"/>
      <top/>
      <bottom style="thin"/>
    </border>
    <border>
      <left style="thin"/>
      <right style="thin"/>
      <top style="thin"/>
      <bottom style="thin"/>
    </border>
    <border>
      <left/>
      <right/>
      <top style="thin"/>
      <bottom/>
    </border>
    <border>
      <left style="thin"/>
      <right style="thin"/>
      <top style="thin"/>
      <bottom style="double"/>
    </border>
    <border>
      <left style="thin"/>
      <right/>
      <top style="thin"/>
      <bottom/>
    </border>
    <border>
      <left style="thin"/>
      <right/>
      <top/>
      <bottom/>
    </border>
    <border>
      <left style="thin"/>
      <right style="thin"/>
      <top/>
      <bottom/>
    </border>
    <border>
      <left/>
      <right style="thin"/>
      <top/>
      <bottom/>
    </border>
    <border>
      <left/>
      <right/>
      <top style="thin"/>
      <bottom style="thin"/>
    </border>
    <border>
      <left style="thin"/>
      <right/>
      <top style="thin"/>
      <bottom style="thin"/>
    </border>
    <border>
      <left/>
      <right style="thin"/>
      <top style="thin"/>
      <bottom style="thin"/>
    </border>
    <border>
      <left style="thin"/>
      <right/>
      <top/>
      <bottom style="thin"/>
    </border>
    <border>
      <left/>
      <right/>
      <top style="medium">
        <color rgb="FFE2E2E2"/>
      </top>
      <bottom style="medium">
        <color rgb="FFE2E2E2"/>
      </bottom>
    </border>
    <border>
      <left style="medium">
        <color rgb="FFE2E2E2"/>
      </left>
      <right/>
      <top style="medium">
        <color rgb="FFE2E2E2"/>
      </top>
      <bottom style="medium">
        <color rgb="FFE2E2E2"/>
      </bottom>
    </border>
    <border>
      <left style="medium">
        <color rgb="FFE2E2E2"/>
      </left>
      <right/>
      <top style="medium">
        <color rgb="FFE2E2E2"/>
      </top>
      <bottom/>
    </border>
    <border>
      <left/>
      <right/>
      <top style="medium">
        <color rgb="FFC1C1C1"/>
      </top>
      <bottom/>
    </border>
    <border>
      <left style="thin"/>
      <right style="thin"/>
      <top style="double"/>
      <bottom style="thin"/>
    </border>
    <border>
      <left style="medium"/>
      <right/>
      <top style="medium"/>
      <bottom/>
    </border>
    <border>
      <left/>
      <right/>
      <top style="medium"/>
      <bottom/>
    </border>
    <border>
      <left>
        <color indexed="63"/>
      </left>
      <right style="medium"/>
      <top style="medium"/>
      <bottom/>
    </border>
    <border>
      <left style="medium"/>
      <right/>
      <top/>
      <bottom style="medium"/>
    </border>
    <border>
      <left/>
      <right/>
      <top/>
      <bottom style="medium"/>
    </border>
    <border>
      <left/>
      <right style="medium"/>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0" borderId="0">
      <alignment/>
      <protection/>
    </xf>
    <xf numFmtId="0" fontId="55"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219">
    <xf numFmtId="0" fontId="0" fillId="0" borderId="0" xfId="0" applyAlignment="1">
      <alignment/>
    </xf>
    <xf numFmtId="0" fontId="0" fillId="0" borderId="0" xfId="0" applyAlignment="1">
      <alignment vertical="center"/>
    </xf>
    <xf numFmtId="0" fontId="1" fillId="0" borderId="0" xfId="0" applyFont="1" applyAlignment="1">
      <alignment vertical="center"/>
    </xf>
    <xf numFmtId="0" fontId="1" fillId="0" borderId="0" xfId="0" applyFont="1" applyBorder="1" applyAlignment="1">
      <alignment vertical="center"/>
    </xf>
    <xf numFmtId="164" fontId="1" fillId="0" borderId="0" xfId="0" applyNumberFormat="1" applyFont="1" applyAlignment="1">
      <alignment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3" fillId="0" borderId="10" xfId="0" applyFont="1" applyBorder="1" applyAlignment="1">
      <alignment horizontal="center" vertical="center"/>
    </xf>
    <xf numFmtId="164" fontId="3" fillId="0" borderId="10" xfId="0" applyNumberFormat="1" applyFont="1" applyBorder="1" applyAlignment="1">
      <alignment horizontal="center" vertical="center"/>
    </xf>
    <xf numFmtId="0" fontId="3" fillId="0" borderId="11" xfId="0" applyFont="1" applyBorder="1" applyAlignment="1">
      <alignment horizontal="center" vertical="center"/>
    </xf>
    <xf numFmtId="0" fontId="1" fillId="0" borderId="12" xfId="0" applyFont="1" applyFill="1" applyBorder="1" applyAlignment="1">
      <alignment horizontal="center" vertical="center"/>
    </xf>
    <xf numFmtId="0" fontId="3" fillId="0" borderId="13" xfId="0" applyFont="1" applyBorder="1" applyAlignment="1">
      <alignment horizontal="center" vertical="center"/>
    </xf>
    <xf numFmtId="3" fontId="3" fillId="0" borderId="13" xfId="0" applyNumberFormat="1" applyFont="1" applyBorder="1" applyAlignment="1">
      <alignment horizontal="center" vertical="center"/>
    </xf>
    <xf numFmtId="164" fontId="3" fillId="0" borderId="13" xfId="0" applyNumberFormat="1" applyFont="1" applyBorder="1" applyAlignment="1">
      <alignment horizontal="center" vertical="center"/>
    </xf>
    <xf numFmtId="3" fontId="3" fillId="0" borderId="14" xfId="0" applyNumberFormat="1" applyFont="1" applyBorder="1" applyAlignment="1">
      <alignment horizontal="center" vertical="center"/>
    </xf>
    <xf numFmtId="49" fontId="3" fillId="0" borderId="15" xfId="0" applyNumberFormat="1" applyFont="1" applyBorder="1" applyAlignment="1">
      <alignment vertical="center"/>
    </xf>
    <xf numFmtId="0" fontId="3" fillId="0" borderId="15" xfId="0" applyFont="1" applyBorder="1" applyAlignment="1">
      <alignment vertical="center"/>
    </xf>
    <xf numFmtId="0" fontId="5" fillId="0" borderId="15" xfId="0" applyFont="1" applyBorder="1" applyAlignment="1">
      <alignment vertical="center"/>
    </xf>
    <xf numFmtId="164" fontId="3" fillId="0" borderId="15" xfId="0" applyNumberFormat="1" applyFont="1" applyBorder="1" applyAlignment="1">
      <alignment horizontal="right" vertical="center"/>
    </xf>
    <xf numFmtId="164" fontId="3" fillId="0" borderId="15" xfId="0" applyNumberFormat="1" applyFont="1" applyBorder="1" applyAlignment="1" quotePrefix="1">
      <alignment horizontal="right" vertical="center"/>
    </xf>
    <xf numFmtId="164" fontId="3" fillId="0" borderId="13" xfId="0" applyNumberFormat="1" applyFont="1" applyBorder="1" applyAlignment="1">
      <alignment horizontal="right" vertical="center"/>
    </xf>
    <xf numFmtId="0" fontId="3" fillId="0" borderId="15" xfId="0" applyFont="1" applyBorder="1" applyAlignment="1">
      <alignment horizontal="left" vertical="center"/>
    </xf>
    <xf numFmtId="0" fontId="5" fillId="0" borderId="15" xfId="0" applyFont="1" applyBorder="1" applyAlignment="1">
      <alignment horizontal="left" vertical="center"/>
    </xf>
    <xf numFmtId="0" fontId="1" fillId="0" borderId="0" xfId="0" applyFont="1" applyAlignment="1">
      <alignment/>
    </xf>
    <xf numFmtId="0" fontId="1" fillId="0" borderId="0" xfId="0" applyFont="1" applyBorder="1" applyAlignment="1">
      <alignment/>
    </xf>
    <xf numFmtId="164" fontId="1" fillId="0" borderId="0" xfId="0" applyNumberFormat="1" applyFont="1" applyAlignment="1">
      <alignment/>
    </xf>
    <xf numFmtId="0" fontId="2" fillId="0" borderId="0" xfId="0" applyFont="1" applyFill="1" applyAlignment="1">
      <alignment vertical="center"/>
    </xf>
    <xf numFmtId="0" fontId="10" fillId="0" borderId="0" xfId="0" applyFont="1" applyAlignment="1">
      <alignment/>
    </xf>
    <xf numFmtId="0" fontId="13" fillId="0" borderId="0" xfId="0" applyFont="1" applyAlignment="1">
      <alignment/>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14" fillId="0" borderId="0" xfId="0" applyFont="1" applyAlignment="1">
      <alignment/>
    </xf>
    <xf numFmtId="0" fontId="8" fillId="0" borderId="0" xfId="0" applyFont="1" applyAlignment="1">
      <alignment/>
    </xf>
    <xf numFmtId="0" fontId="10" fillId="0" borderId="0" xfId="0" applyFont="1" applyFill="1" applyAlignment="1">
      <alignment/>
    </xf>
    <xf numFmtId="0" fontId="8" fillId="0" borderId="0" xfId="0" applyFont="1" applyFill="1" applyAlignment="1">
      <alignment/>
    </xf>
    <xf numFmtId="0" fontId="75" fillId="0" borderId="0" xfId="0" applyFont="1" applyAlignment="1">
      <alignment/>
    </xf>
    <xf numFmtId="3" fontId="75" fillId="0" borderId="0" xfId="0" applyNumberFormat="1" applyFont="1" applyAlignment="1">
      <alignment/>
    </xf>
    <xf numFmtId="0" fontId="75" fillId="0" borderId="0" xfId="0" applyFont="1" applyFill="1" applyAlignment="1">
      <alignment/>
    </xf>
    <xf numFmtId="3" fontId="0" fillId="0" borderId="0" xfId="0" applyNumberFormat="1" applyAlignment="1">
      <alignment/>
    </xf>
    <xf numFmtId="3" fontId="76" fillId="0" borderId="0" xfId="0" applyNumberFormat="1" applyFont="1" applyAlignment="1">
      <alignment/>
    </xf>
    <xf numFmtId="0" fontId="76" fillId="0" borderId="0" xfId="0" applyFont="1" applyAlignment="1">
      <alignment/>
    </xf>
    <xf numFmtId="3" fontId="8" fillId="0" borderId="0" xfId="0" applyNumberFormat="1" applyFont="1" applyAlignment="1">
      <alignment/>
    </xf>
    <xf numFmtId="3" fontId="8" fillId="0" borderId="0" xfId="0" applyNumberFormat="1" applyFont="1" applyFill="1" applyAlignment="1">
      <alignment/>
    </xf>
    <xf numFmtId="0" fontId="3" fillId="0" borderId="15" xfId="0" applyFont="1" applyBorder="1" applyAlignment="1">
      <alignment vertical="center" wrapText="1"/>
    </xf>
    <xf numFmtId="0" fontId="8" fillId="0" borderId="16" xfId="0" applyFont="1" applyFill="1" applyBorder="1" applyAlignment="1">
      <alignment vertical="center"/>
    </xf>
    <xf numFmtId="0" fontId="11" fillId="0" borderId="16" xfId="0" applyFont="1" applyFill="1" applyBorder="1" applyAlignment="1">
      <alignment vertical="center"/>
    </xf>
    <xf numFmtId="1" fontId="11" fillId="0" borderId="16" xfId="0" applyNumberFormat="1" applyFont="1" applyFill="1" applyBorder="1" applyAlignment="1">
      <alignment vertical="center"/>
    </xf>
    <xf numFmtId="164" fontId="11" fillId="0" borderId="16" xfId="0" applyNumberFormat="1" applyFont="1" applyFill="1" applyBorder="1" applyAlignment="1">
      <alignment vertical="center"/>
    </xf>
    <xf numFmtId="0" fontId="0" fillId="0" borderId="0" xfId="0" applyBorder="1" applyAlignment="1">
      <alignment/>
    </xf>
    <xf numFmtId="164" fontId="1" fillId="0" borderId="0" xfId="0" applyNumberFormat="1" applyFont="1" applyBorder="1" applyAlignment="1">
      <alignment/>
    </xf>
    <xf numFmtId="3" fontId="0" fillId="0" borderId="0" xfId="0" applyNumberFormat="1" applyBorder="1" applyAlignment="1">
      <alignment/>
    </xf>
    <xf numFmtId="0" fontId="45" fillId="0" borderId="0" xfId="0" applyFont="1" applyAlignment="1">
      <alignment/>
    </xf>
    <xf numFmtId="172" fontId="75" fillId="0" borderId="0" xfId="0" applyNumberFormat="1" applyFont="1" applyAlignment="1">
      <alignment/>
    </xf>
    <xf numFmtId="164" fontId="8" fillId="0" borderId="0" xfId="0" applyNumberFormat="1" applyFont="1" applyAlignment="1">
      <alignment/>
    </xf>
    <xf numFmtId="3" fontId="45" fillId="0" borderId="0" xfId="0" applyNumberFormat="1" applyFont="1" applyAlignment="1">
      <alignment/>
    </xf>
    <xf numFmtId="0" fontId="46" fillId="0" borderId="0" xfId="0" applyFont="1" applyAlignment="1">
      <alignment/>
    </xf>
    <xf numFmtId="3" fontId="46" fillId="0" borderId="0" xfId="0" applyNumberFormat="1" applyFont="1" applyAlignment="1">
      <alignment/>
    </xf>
    <xf numFmtId="3" fontId="0" fillId="0" borderId="0" xfId="0" applyNumberFormat="1" applyFont="1" applyAlignment="1">
      <alignment/>
    </xf>
    <xf numFmtId="0" fontId="0" fillId="0" borderId="0" xfId="0" applyFont="1" applyAlignment="1">
      <alignment/>
    </xf>
    <xf numFmtId="164" fontId="3" fillId="0" borderId="15" xfId="0" applyNumberFormat="1" applyFont="1" applyFill="1" applyBorder="1" applyAlignment="1" quotePrefix="1">
      <alignment horizontal="right" vertical="center"/>
    </xf>
    <xf numFmtId="164" fontId="3" fillId="0" borderId="17" xfId="0" applyNumberFormat="1" applyFont="1" applyFill="1" applyBorder="1" applyAlignment="1" quotePrefix="1">
      <alignment horizontal="right" vertical="center"/>
    </xf>
    <xf numFmtId="164" fontId="3" fillId="0" borderId="17" xfId="0" applyNumberFormat="1" applyFont="1" applyFill="1" applyBorder="1" applyAlignment="1">
      <alignment horizontal="right" vertical="center"/>
    </xf>
    <xf numFmtId="0" fontId="14" fillId="33" borderId="18" xfId="0" applyFont="1" applyFill="1" applyBorder="1" applyAlignment="1">
      <alignment horizontal="center" vertical="center"/>
    </xf>
    <xf numFmtId="0" fontId="77" fillId="33" borderId="16" xfId="0" applyFont="1" applyFill="1" applyBorder="1" applyAlignment="1">
      <alignment horizontal="center" vertical="center"/>
    </xf>
    <xf numFmtId="0" fontId="14" fillId="33" borderId="11" xfId="0" applyFont="1" applyFill="1" applyBorder="1" applyAlignment="1">
      <alignment horizontal="center" vertical="center"/>
    </xf>
    <xf numFmtId="0" fontId="1" fillId="33" borderId="19" xfId="0" applyFont="1" applyFill="1" applyBorder="1" applyAlignment="1">
      <alignment vertical="center"/>
    </xf>
    <xf numFmtId="0" fontId="12" fillId="33" borderId="0" xfId="0" applyFont="1" applyFill="1" applyBorder="1" applyAlignment="1">
      <alignment vertical="center"/>
    </xf>
    <xf numFmtId="0" fontId="2" fillId="33" borderId="19" xfId="0" applyFont="1" applyFill="1" applyBorder="1" applyAlignment="1">
      <alignment vertical="center"/>
    </xf>
    <xf numFmtId="0" fontId="4" fillId="33" borderId="0" xfId="0" applyFont="1" applyFill="1" applyBorder="1" applyAlignment="1">
      <alignment vertical="center"/>
    </xf>
    <xf numFmtId="0" fontId="2" fillId="33" borderId="0" xfId="0" applyFont="1" applyFill="1" applyBorder="1" applyAlignment="1">
      <alignment vertical="center"/>
    </xf>
    <xf numFmtId="0" fontId="8" fillId="33" borderId="0" xfId="0" applyFont="1" applyFill="1" applyBorder="1" applyAlignment="1">
      <alignment vertical="center"/>
    </xf>
    <xf numFmtId="0" fontId="1" fillId="33" borderId="20" xfId="0" applyFont="1" applyFill="1" applyBorder="1" applyAlignment="1">
      <alignment vertical="center"/>
    </xf>
    <xf numFmtId="0" fontId="2" fillId="33" borderId="20" xfId="0" applyFont="1" applyFill="1" applyBorder="1" applyAlignment="1">
      <alignment vertical="center"/>
    </xf>
    <xf numFmtId="0" fontId="1" fillId="33" borderId="0" xfId="0" applyFont="1" applyFill="1" applyBorder="1" applyAlignment="1">
      <alignment vertical="center"/>
    </xf>
    <xf numFmtId="0" fontId="3" fillId="33" borderId="0" xfId="0" applyFont="1" applyFill="1" applyBorder="1" applyAlignment="1">
      <alignment horizontal="center" vertical="center"/>
    </xf>
    <xf numFmtId="0" fontId="14" fillId="33" borderId="0" xfId="0" applyFont="1" applyFill="1" applyBorder="1" applyAlignment="1">
      <alignment horizontal="center" vertical="center"/>
    </xf>
    <xf numFmtId="0" fontId="3" fillId="33" borderId="0" xfId="0" applyFont="1" applyFill="1" applyBorder="1" applyAlignment="1">
      <alignment vertical="center"/>
    </xf>
    <xf numFmtId="0" fontId="5" fillId="33" borderId="0" xfId="0" applyFont="1" applyFill="1" applyBorder="1" applyAlignment="1">
      <alignment vertical="center"/>
    </xf>
    <xf numFmtId="0" fontId="6" fillId="33" borderId="0" xfId="0" applyFont="1" applyFill="1" applyBorder="1" applyAlignment="1">
      <alignment vertical="center"/>
    </xf>
    <xf numFmtId="0" fontId="3" fillId="33" borderId="20" xfId="0" applyFont="1" applyFill="1" applyBorder="1" applyAlignment="1">
      <alignment horizontal="right" vertical="center"/>
    </xf>
    <xf numFmtId="0" fontId="5" fillId="33" borderId="20" xfId="0" applyFont="1" applyFill="1" applyBorder="1" applyAlignment="1">
      <alignment horizontal="center" vertical="center"/>
    </xf>
    <xf numFmtId="0" fontId="7" fillId="33" borderId="0" xfId="0" applyFont="1" applyFill="1" applyBorder="1" applyAlignment="1">
      <alignment vertical="center"/>
    </xf>
    <xf numFmtId="0" fontId="5" fillId="33" borderId="20" xfId="0" applyFont="1" applyFill="1" applyBorder="1" applyAlignment="1">
      <alignment vertical="center"/>
    </xf>
    <xf numFmtId="0" fontId="1" fillId="33" borderId="20" xfId="0" applyFont="1" applyFill="1" applyBorder="1" applyAlignment="1">
      <alignment horizontal="center" vertical="center"/>
    </xf>
    <xf numFmtId="0" fontId="1" fillId="33" borderId="21" xfId="0" applyFont="1" applyFill="1" applyBorder="1" applyAlignment="1">
      <alignment horizontal="center" vertical="center"/>
    </xf>
    <xf numFmtId="0" fontId="12" fillId="33" borderId="21" xfId="0" applyFont="1" applyFill="1" applyBorder="1" applyAlignment="1">
      <alignment horizontal="center" vertical="center"/>
    </xf>
    <xf numFmtId="0" fontId="1" fillId="33" borderId="21" xfId="0" applyFont="1" applyFill="1" applyBorder="1" applyAlignment="1">
      <alignment vertical="center"/>
    </xf>
    <xf numFmtId="0" fontId="2" fillId="33" borderId="21" xfId="0" applyFont="1" applyFill="1" applyBorder="1" applyAlignment="1">
      <alignment vertical="center"/>
    </xf>
    <xf numFmtId="0" fontId="4" fillId="33" borderId="21" xfId="0" applyFont="1" applyFill="1" applyBorder="1" applyAlignment="1">
      <alignment vertical="center"/>
    </xf>
    <xf numFmtId="0" fontId="8" fillId="33" borderId="21" xfId="0" applyFont="1" applyFill="1" applyBorder="1" applyAlignment="1">
      <alignment vertical="center"/>
    </xf>
    <xf numFmtId="0" fontId="12" fillId="33" borderId="18" xfId="0" applyFont="1" applyFill="1" applyBorder="1" applyAlignment="1">
      <alignment horizontal="center" vertical="center"/>
    </xf>
    <xf numFmtId="0" fontId="77" fillId="33" borderId="22" xfId="0" applyFont="1" applyFill="1" applyBorder="1" applyAlignment="1">
      <alignment vertical="center"/>
    </xf>
    <xf numFmtId="0" fontId="14" fillId="33" borderId="22" xfId="0" applyFont="1" applyFill="1" applyBorder="1" applyAlignment="1">
      <alignment horizontal="center" vertical="center"/>
    </xf>
    <xf numFmtId="164" fontId="14" fillId="33" borderId="22" xfId="0" applyNumberFormat="1" applyFont="1" applyFill="1" applyBorder="1" applyAlignment="1">
      <alignment horizontal="center" vertical="center"/>
    </xf>
    <xf numFmtId="0" fontId="12" fillId="33" borderId="22" xfId="0" applyFont="1" applyFill="1" applyBorder="1" applyAlignment="1">
      <alignment horizontal="center" vertical="center"/>
    </xf>
    <xf numFmtId="0" fontId="4" fillId="33" borderId="19" xfId="0" applyFont="1" applyFill="1" applyBorder="1" applyAlignment="1">
      <alignment vertical="center"/>
    </xf>
    <xf numFmtId="0" fontId="8" fillId="33" borderId="19" xfId="0" applyFont="1" applyFill="1" applyBorder="1" applyAlignment="1">
      <alignment vertical="center"/>
    </xf>
    <xf numFmtId="0" fontId="0" fillId="33" borderId="19" xfId="0" applyFill="1" applyBorder="1" applyAlignment="1">
      <alignment/>
    </xf>
    <xf numFmtId="0" fontId="8" fillId="33" borderId="22" xfId="0" applyFont="1" applyFill="1" applyBorder="1" applyAlignment="1">
      <alignment vertical="center"/>
    </xf>
    <xf numFmtId="164" fontId="8" fillId="33" borderId="22" xfId="62" applyNumberFormat="1" applyFont="1" applyFill="1" applyBorder="1" applyAlignment="1">
      <alignment vertical="center"/>
    </xf>
    <xf numFmtId="164" fontId="8" fillId="33" borderId="22" xfId="0" applyNumberFormat="1" applyFont="1" applyFill="1" applyBorder="1" applyAlignment="1">
      <alignment vertical="center"/>
    </xf>
    <xf numFmtId="164" fontId="8" fillId="33" borderId="0" xfId="62" applyNumberFormat="1" applyFont="1" applyFill="1" applyBorder="1" applyAlignment="1">
      <alignment vertical="center"/>
    </xf>
    <xf numFmtId="164" fontId="8" fillId="33" borderId="0" xfId="0" applyNumberFormat="1" applyFont="1" applyFill="1" applyBorder="1" applyAlignment="1">
      <alignment vertical="center"/>
    </xf>
    <xf numFmtId="0" fontId="5" fillId="33" borderId="22" xfId="0" applyFont="1" applyFill="1" applyBorder="1" applyAlignment="1">
      <alignment vertical="center"/>
    </xf>
    <xf numFmtId="164" fontId="5" fillId="33" borderId="22" xfId="62" applyNumberFormat="1" applyFont="1" applyFill="1" applyBorder="1" applyAlignment="1">
      <alignment vertical="center"/>
    </xf>
    <xf numFmtId="164" fontId="5" fillId="33" borderId="22" xfId="0" applyNumberFormat="1" applyFont="1" applyFill="1" applyBorder="1" applyAlignment="1">
      <alignment vertical="center"/>
    </xf>
    <xf numFmtId="164" fontId="5" fillId="33" borderId="0" xfId="62" applyNumberFormat="1" applyFont="1" applyFill="1" applyBorder="1" applyAlignment="1">
      <alignment vertical="center"/>
    </xf>
    <xf numFmtId="164" fontId="5" fillId="33" borderId="0" xfId="0" applyNumberFormat="1" applyFont="1" applyFill="1" applyBorder="1" applyAlignment="1">
      <alignment vertical="center"/>
    </xf>
    <xf numFmtId="0" fontId="2" fillId="33" borderId="16" xfId="0" applyFont="1" applyFill="1" applyBorder="1" applyAlignment="1">
      <alignment horizontal="left" vertical="center"/>
    </xf>
    <xf numFmtId="0" fontId="7" fillId="33" borderId="16" xfId="0" applyFont="1" applyFill="1" applyBorder="1" applyAlignment="1">
      <alignment vertical="center"/>
    </xf>
    <xf numFmtId="164" fontId="7" fillId="33" borderId="16" xfId="0" applyNumberFormat="1" applyFont="1" applyFill="1" applyBorder="1" applyAlignment="1">
      <alignment vertical="center"/>
    </xf>
    <xf numFmtId="0" fontId="7" fillId="33" borderId="16" xfId="0" applyFont="1" applyFill="1" applyBorder="1" applyAlignment="1">
      <alignment horizontal="right" vertical="center"/>
    </xf>
    <xf numFmtId="0" fontId="10" fillId="34" borderId="23" xfId="0" applyFont="1" applyFill="1" applyBorder="1" applyAlignment="1">
      <alignment/>
    </xf>
    <xf numFmtId="0" fontId="17" fillId="34" borderId="22" xfId="0" applyFont="1" applyFill="1" applyBorder="1" applyAlignment="1">
      <alignment vertical="center"/>
    </xf>
    <xf numFmtId="1" fontId="78" fillId="34" borderId="22" xfId="0" applyNumberFormat="1" applyFont="1" applyFill="1" applyBorder="1" applyAlignment="1">
      <alignment vertical="center"/>
    </xf>
    <xf numFmtId="164" fontId="78" fillId="34" borderId="22" xfId="0" applyNumberFormat="1" applyFont="1" applyFill="1" applyBorder="1" applyAlignment="1">
      <alignment vertical="center"/>
    </xf>
    <xf numFmtId="1" fontId="17" fillId="34" borderId="22" xfId="0" applyNumberFormat="1" applyFont="1" applyFill="1" applyBorder="1" applyAlignment="1">
      <alignment vertical="center"/>
    </xf>
    <xf numFmtId="0" fontId="9" fillId="35" borderId="24" xfId="0" applyFont="1" applyFill="1" applyBorder="1" applyAlignment="1">
      <alignment vertical="center"/>
    </xf>
    <xf numFmtId="0" fontId="8" fillId="35" borderId="23" xfId="0" applyFont="1" applyFill="1" applyBorder="1" applyAlignment="1">
      <alignment vertical="center"/>
    </xf>
    <xf numFmtId="0" fontId="20" fillId="35" borderId="24" xfId="0" applyFont="1" applyFill="1" applyBorder="1" applyAlignment="1">
      <alignment vertical="center"/>
    </xf>
    <xf numFmtId="0" fontId="20" fillId="33" borderId="18" xfId="0" applyFont="1" applyFill="1" applyBorder="1" applyAlignment="1">
      <alignment horizontal="center" vertical="center"/>
    </xf>
    <xf numFmtId="0" fontId="20" fillId="33" borderId="16" xfId="0" applyFont="1" applyFill="1" applyBorder="1" applyAlignment="1">
      <alignment horizontal="center" vertical="center"/>
    </xf>
    <xf numFmtId="0" fontId="20" fillId="33" borderId="11" xfId="0" applyFont="1" applyFill="1" applyBorder="1" applyAlignment="1">
      <alignment horizontal="center" vertical="center"/>
    </xf>
    <xf numFmtId="0" fontId="21" fillId="33" borderId="19" xfId="0" applyFont="1" applyFill="1" applyBorder="1" applyAlignment="1">
      <alignment vertical="center"/>
    </xf>
    <xf numFmtId="0" fontId="17" fillId="33" borderId="0" xfId="0" applyFont="1" applyFill="1" applyBorder="1" applyAlignment="1">
      <alignment vertical="center"/>
    </xf>
    <xf numFmtId="0" fontId="20" fillId="33" borderId="19" xfId="0" applyFont="1" applyFill="1" applyBorder="1" applyAlignment="1">
      <alignment vertical="center"/>
    </xf>
    <xf numFmtId="0" fontId="20" fillId="33" borderId="0" xfId="0" applyFont="1" applyFill="1" applyBorder="1" applyAlignment="1">
      <alignment vertical="center"/>
    </xf>
    <xf numFmtId="0" fontId="21" fillId="33" borderId="20" xfId="0" applyFont="1" applyFill="1" applyBorder="1" applyAlignment="1">
      <alignment vertical="center"/>
    </xf>
    <xf numFmtId="0" fontId="20" fillId="33" borderId="20" xfId="0" applyFont="1" applyFill="1" applyBorder="1" applyAlignment="1">
      <alignment vertical="center"/>
    </xf>
    <xf numFmtId="0" fontId="21" fillId="33" borderId="0" xfId="0" applyFont="1" applyFill="1" applyBorder="1" applyAlignment="1">
      <alignment vertical="center"/>
    </xf>
    <xf numFmtId="0" fontId="21" fillId="33" borderId="0" xfId="0" applyFont="1" applyFill="1" applyBorder="1" applyAlignment="1">
      <alignment horizontal="center" vertical="center"/>
    </xf>
    <xf numFmtId="0" fontId="20" fillId="33" borderId="0" xfId="0" applyFont="1" applyFill="1" applyBorder="1" applyAlignment="1">
      <alignment horizontal="center" vertical="center"/>
    </xf>
    <xf numFmtId="0" fontId="21" fillId="33" borderId="20" xfId="0" applyFont="1" applyFill="1" applyBorder="1" applyAlignment="1">
      <alignment horizontal="center" vertical="center"/>
    </xf>
    <xf numFmtId="0" fontId="21" fillId="33" borderId="21" xfId="0" applyFont="1" applyFill="1" applyBorder="1" applyAlignment="1">
      <alignment horizontal="center" vertical="center"/>
    </xf>
    <xf numFmtId="0" fontId="79" fillId="33" borderId="21" xfId="0" applyFont="1" applyFill="1" applyBorder="1" applyAlignment="1">
      <alignment horizontal="center" vertical="center"/>
    </xf>
    <xf numFmtId="0" fontId="80" fillId="33" borderId="21" xfId="0" applyFont="1" applyFill="1" applyBorder="1" applyAlignment="1">
      <alignment vertical="center"/>
    </xf>
    <xf numFmtId="0" fontId="79" fillId="33" borderId="21" xfId="0" applyFont="1" applyFill="1" applyBorder="1" applyAlignment="1">
      <alignment vertical="center"/>
    </xf>
    <xf numFmtId="0" fontId="80" fillId="33" borderId="20" xfId="0" applyFont="1" applyFill="1" applyBorder="1" applyAlignment="1">
      <alignment vertical="center"/>
    </xf>
    <xf numFmtId="0" fontId="79" fillId="33" borderId="20" xfId="0" applyFont="1" applyFill="1" applyBorder="1" applyAlignment="1">
      <alignment vertical="center"/>
    </xf>
    <xf numFmtId="0" fontId="21" fillId="33" borderId="21" xfId="0" applyFont="1" applyFill="1" applyBorder="1" applyAlignment="1">
      <alignment vertical="center"/>
    </xf>
    <xf numFmtId="0" fontId="17" fillId="33" borderId="18" xfId="0" applyFont="1" applyFill="1" applyBorder="1" applyAlignment="1">
      <alignment horizontal="center" vertical="center"/>
    </xf>
    <xf numFmtId="0" fontId="20" fillId="33" borderId="22" xfId="0" applyFont="1" applyFill="1" applyBorder="1" applyAlignment="1">
      <alignment horizontal="center" vertical="center"/>
    </xf>
    <xf numFmtId="164" fontId="20" fillId="33" borderId="22" xfId="0" applyNumberFormat="1" applyFont="1" applyFill="1" applyBorder="1" applyAlignment="1">
      <alignment horizontal="center" vertical="center"/>
    </xf>
    <xf numFmtId="0" fontId="17" fillId="33" borderId="22" xfId="0" applyFont="1" applyFill="1" applyBorder="1" applyAlignment="1">
      <alignment horizontal="center" vertical="center"/>
    </xf>
    <xf numFmtId="0" fontId="17" fillId="33" borderId="19" xfId="0" applyFont="1" applyFill="1" applyBorder="1" applyAlignment="1">
      <alignment vertical="center"/>
    </xf>
    <xf numFmtId="0" fontId="20" fillId="33" borderId="19" xfId="0" applyFont="1" applyFill="1" applyBorder="1" applyAlignment="1">
      <alignment/>
    </xf>
    <xf numFmtId="0" fontId="21" fillId="33" borderId="19" xfId="0" applyFont="1" applyFill="1" applyBorder="1" applyAlignment="1">
      <alignment/>
    </xf>
    <xf numFmtId="0" fontId="21" fillId="33" borderId="25" xfId="0" applyFont="1" applyFill="1" applyBorder="1" applyAlignment="1">
      <alignment/>
    </xf>
    <xf numFmtId="0" fontId="20" fillId="33" borderId="12" xfId="0" applyFont="1" applyFill="1" applyBorder="1" applyAlignment="1">
      <alignment vertical="center"/>
    </xf>
    <xf numFmtId="164" fontId="20" fillId="33" borderId="12" xfId="62" applyNumberFormat="1" applyFont="1" applyFill="1" applyBorder="1" applyAlignment="1">
      <alignment vertical="center"/>
    </xf>
    <xf numFmtId="164" fontId="20" fillId="33" borderId="12" xfId="0" applyNumberFormat="1" applyFont="1" applyFill="1" applyBorder="1" applyAlignment="1">
      <alignment vertical="center"/>
    </xf>
    <xf numFmtId="0" fontId="17" fillId="33" borderId="22" xfId="0" applyFont="1" applyFill="1" applyBorder="1" applyAlignment="1">
      <alignment vertical="center"/>
    </xf>
    <xf numFmtId="164" fontId="17" fillId="33" borderId="22" xfId="62" applyNumberFormat="1" applyFont="1" applyFill="1" applyBorder="1" applyAlignment="1">
      <alignment vertical="center"/>
    </xf>
    <xf numFmtId="164" fontId="17" fillId="33" borderId="22" xfId="0" applyNumberFormat="1" applyFont="1" applyFill="1" applyBorder="1" applyAlignment="1">
      <alignment vertical="center"/>
    </xf>
    <xf numFmtId="0" fontId="20" fillId="33" borderId="16" xfId="0" applyFont="1" applyFill="1" applyBorder="1" applyAlignment="1">
      <alignment horizontal="left" vertical="center"/>
    </xf>
    <xf numFmtId="164" fontId="21" fillId="33" borderId="0" xfId="0" applyNumberFormat="1" applyFont="1" applyFill="1" applyBorder="1" applyAlignment="1">
      <alignment vertical="center"/>
    </xf>
    <xf numFmtId="0" fontId="21" fillId="33" borderId="0" xfId="0" applyFont="1" applyFill="1" applyBorder="1" applyAlignment="1">
      <alignment horizontal="right" vertical="center"/>
    </xf>
    <xf numFmtId="164" fontId="3" fillId="0" borderId="25" xfId="0" applyNumberFormat="1" applyFont="1" applyFill="1" applyBorder="1" applyAlignment="1" quotePrefix="1">
      <alignment horizontal="right" vertical="center"/>
    </xf>
    <xf numFmtId="0" fontId="76" fillId="0" borderId="19" xfId="0" applyFont="1" applyBorder="1" applyAlignment="1">
      <alignment/>
    </xf>
    <xf numFmtId="0" fontId="3" fillId="0" borderId="0" xfId="0" applyFont="1" applyFill="1" applyBorder="1" applyAlignment="1">
      <alignment/>
    </xf>
    <xf numFmtId="172" fontId="3" fillId="0" borderId="0" xfId="59" applyNumberFormat="1" applyFont="1" applyFill="1" applyBorder="1" applyAlignment="1">
      <alignment vertical="top" wrapText="1" indent="1"/>
      <protection/>
    </xf>
    <xf numFmtId="172" fontId="3" fillId="0" borderId="0" xfId="0" applyNumberFormat="1" applyFont="1" applyFill="1" applyBorder="1" applyAlignment="1">
      <alignment/>
    </xf>
    <xf numFmtId="179" fontId="3" fillId="0" borderId="26" xfId="0" applyNumberFormat="1" applyFont="1" applyFill="1" applyBorder="1" applyAlignment="1">
      <alignment horizontal="right" vertical="top" wrapText="1"/>
    </xf>
    <xf numFmtId="179" fontId="3" fillId="0" borderId="27" xfId="0" applyNumberFormat="1" applyFont="1" applyFill="1" applyBorder="1" applyAlignment="1">
      <alignment horizontal="right" vertical="top" wrapText="1"/>
    </xf>
    <xf numFmtId="179" fontId="3" fillId="0" borderId="28" xfId="0" applyNumberFormat="1" applyFont="1" applyFill="1" applyBorder="1" applyAlignment="1">
      <alignment horizontal="right" vertical="top" wrapText="1"/>
    </xf>
    <xf numFmtId="0" fontId="81" fillId="0" borderId="29" xfId="0" applyFont="1" applyFill="1" applyBorder="1" applyAlignment="1">
      <alignment vertical="top"/>
    </xf>
    <xf numFmtId="0" fontId="81" fillId="0" borderId="0" xfId="0" applyFont="1" applyFill="1" applyBorder="1" applyAlignment="1">
      <alignment vertical="top" wrapText="1"/>
    </xf>
    <xf numFmtId="0" fontId="82" fillId="0" borderId="0" xfId="0" applyFont="1" applyFill="1" applyBorder="1" applyAlignment="1">
      <alignment horizontal="center" vertical="top" wrapText="1"/>
    </xf>
    <xf numFmtId="0" fontId="82" fillId="0" borderId="0" xfId="0" applyFont="1" applyFill="1" applyBorder="1" applyAlignment="1">
      <alignment vertical="top" wrapText="1"/>
    </xf>
    <xf numFmtId="164" fontId="0" fillId="0" borderId="0" xfId="0" applyNumberFormat="1" applyFont="1" applyFill="1" applyBorder="1" applyAlignment="1">
      <alignment/>
    </xf>
    <xf numFmtId="0" fontId="0" fillId="0" borderId="0" xfId="0" applyFont="1" applyFill="1" applyBorder="1" applyAlignment="1">
      <alignment/>
    </xf>
    <xf numFmtId="0" fontId="75" fillId="0" borderId="0" xfId="0" applyFont="1" applyFill="1" applyBorder="1" applyAlignment="1">
      <alignment/>
    </xf>
    <xf numFmtId="3" fontId="0" fillId="0" borderId="0" xfId="0" applyNumberFormat="1" applyFont="1" applyFill="1" applyBorder="1" applyAlignment="1">
      <alignment/>
    </xf>
    <xf numFmtId="164" fontId="0" fillId="0" borderId="0" xfId="0" applyNumberFormat="1" applyAlignment="1">
      <alignment/>
    </xf>
    <xf numFmtId="172" fontId="0" fillId="0" borderId="0" xfId="58" applyNumberFormat="1" applyAlignment="1" applyProtection="1">
      <alignment vertical="top"/>
      <protection locked="0"/>
    </xf>
    <xf numFmtId="164" fontId="8" fillId="0" borderId="16" xfId="0" applyNumberFormat="1" applyFont="1" applyFill="1" applyBorder="1" applyAlignment="1">
      <alignment vertical="center"/>
    </xf>
    <xf numFmtId="0" fontId="3" fillId="0" borderId="15" xfId="0" applyFont="1" applyFill="1" applyBorder="1" applyAlignment="1">
      <alignment vertical="center"/>
    </xf>
    <xf numFmtId="164" fontId="3" fillId="0" borderId="15" xfId="62" applyNumberFormat="1" applyFont="1" applyFill="1" applyBorder="1" applyAlignment="1">
      <alignment vertical="center"/>
    </xf>
    <xf numFmtId="164" fontId="3" fillId="0" borderId="13" xfId="0" applyNumberFormat="1" applyFont="1" applyFill="1" applyBorder="1" applyAlignment="1" quotePrefix="1">
      <alignment horizontal="right" vertical="center"/>
    </xf>
    <xf numFmtId="0" fontId="3" fillId="0" borderId="17" xfId="0" applyFont="1" applyFill="1" applyBorder="1" applyAlignment="1">
      <alignment vertical="center"/>
    </xf>
    <xf numFmtId="164" fontId="3" fillId="0" borderId="17" xfId="62" applyNumberFormat="1" applyFont="1" applyFill="1" applyBorder="1" applyAlignment="1">
      <alignment vertical="center"/>
    </xf>
    <xf numFmtId="1" fontId="5" fillId="0" borderId="13" xfId="62" applyNumberFormat="1" applyFont="1" applyFill="1" applyBorder="1" applyAlignment="1">
      <alignment vertical="center"/>
    </xf>
    <xf numFmtId="164" fontId="5" fillId="0" borderId="13" xfId="62" applyNumberFormat="1" applyFont="1" applyFill="1" applyBorder="1" applyAlignment="1">
      <alignment vertical="center"/>
    </xf>
    <xf numFmtId="164" fontId="5" fillId="0" borderId="13" xfId="0" applyNumberFormat="1" applyFont="1" applyFill="1" applyBorder="1" applyAlignment="1">
      <alignment vertical="center"/>
    </xf>
    <xf numFmtId="164" fontId="5" fillId="0" borderId="13" xfId="0" applyNumberFormat="1" applyFont="1" applyFill="1" applyBorder="1" applyAlignment="1" quotePrefix="1">
      <alignment horizontal="right" vertical="center"/>
    </xf>
    <xf numFmtId="164" fontId="3" fillId="0" borderId="15" xfId="0" applyNumberFormat="1" applyFont="1" applyFill="1" applyBorder="1" applyAlignment="1">
      <alignment horizontal="right" vertical="center"/>
    </xf>
    <xf numFmtId="164" fontId="3" fillId="0" borderId="13" xfId="0" applyNumberFormat="1" applyFont="1" applyFill="1" applyBorder="1" applyAlignment="1">
      <alignment horizontal="right" vertical="center"/>
    </xf>
    <xf numFmtId="164" fontId="5" fillId="0" borderId="15" xfId="0" applyNumberFormat="1" applyFont="1" applyFill="1" applyBorder="1" applyAlignment="1">
      <alignment horizontal="right" vertical="center"/>
    </xf>
    <xf numFmtId="0" fontId="3" fillId="0" borderId="15" xfId="0" applyFont="1" applyFill="1" applyBorder="1" applyAlignment="1">
      <alignment horizontal="right" vertical="center"/>
    </xf>
    <xf numFmtId="164" fontId="3" fillId="0" borderId="13" xfId="62" applyNumberFormat="1" applyFont="1" applyFill="1" applyBorder="1" applyAlignment="1">
      <alignment vertical="center"/>
    </xf>
    <xf numFmtId="0" fontId="3" fillId="0" borderId="17" xfId="0" applyFont="1" applyFill="1" applyBorder="1" applyAlignment="1">
      <alignment horizontal="right" vertical="center"/>
    </xf>
    <xf numFmtId="164" fontId="5" fillId="0" borderId="21" xfId="0" applyNumberFormat="1" applyFont="1" applyFill="1" applyBorder="1" applyAlignment="1">
      <alignment vertical="center"/>
    </xf>
    <xf numFmtId="0" fontId="5" fillId="0" borderId="30" xfId="0" applyFont="1" applyFill="1" applyBorder="1" applyAlignment="1">
      <alignment vertical="center"/>
    </xf>
    <xf numFmtId="164" fontId="5" fillId="0" borderId="14" xfId="0" applyNumberFormat="1" applyFont="1" applyFill="1" applyBorder="1" applyAlignment="1">
      <alignment vertical="center"/>
    </xf>
    <xf numFmtId="164" fontId="5" fillId="0" borderId="15" xfId="0" applyNumberFormat="1" applyFont="1" applyFill="1" applyBorder="1" applyAlignment="1" quotePrefix="1">
      <alignment horizontal="right" vertical="center"/>
    </xf>
    <xf numFmtId="164" fontId="5" fillId="0" borderId="13" xfId="0" applyNumberFormat="1" applyFont="1" applyFill="1" applyBorder="1" applyAlignment="1">
      <alignment horizontal="right" vertical="center"/>
    </xf>
    <xf numFmtId="172" fontId="0" fillId="0" borderId="0" xfId="58" applyNumberFormat="1" applyFill="1" applyAlignment="1" applyProtection="1">
      <alignment vertical="top"/>
      <protection locked="0"/>
    </xf>
    <xf numFmtId="0" fontId="5" fillId="0" borderId="21" xfId="0" applyFont="1" applyFill="1" applyBorder="1" applyAlignment="1">
      <alignment vertical="center"/>
    </xf>
    <xf numFmtId="0" fontId="3" fillId="0" borderId="15" xfId="0" applyFont="1" applyFill="1" applyBorder="1" applyAlignment="1" quotePrefix="1">
      <alignment horizontal="right" vertical="center"/>
    </xf>
    <xf numFmtId="0" fontId="3" fillId="0" borderId="14" xfId="0" applyFont="1" applyFill="1" applyBorder="1" applyAlignment="1">
      <alignment vertical="center"/>
    </xf>
    <xf numFmtId="0" fontId="3" fillId="0" borderId="24" xfId="0" applyFont="1" applyFill="1" applyBorder="1" applyAlignment="1">
      <alignment vertical="center"/>
    </xf>
    <xf numFmtId="164" fontId="3" fillId="0" borderId="25" xfId="0" applyNumberFormat="1" applyFont="1" applyFill="1" applyBorder="1" applyAlignment="1">
      <alignment vertical="center"/>
    </xf>
    <xf numFmtId="164" fontId="3" fillId="0" borderId="17" xfId="0" applyNumberFormat="1" applyFont="1" applyFill="1" applyBorder="1" applyAlignment="1">
      <alignment vertical="center"/>
    </xf>
    <xf numFmtId="164" fontId="5" fillId="0" borderId="25" xfId="0" applyNumberFormat="1" applyFont="1" applyFill="1" applyBorder="1" applyAlignment="1">
      <alignment vertical="center"/>
    </xf>
    <xf numFmtId="0" fontId="3" fillId="0" borderId="10" xfId="0" applyFont="1" applyFill="1" applyBorder="1" applyAlignment="1">
      <alignment vertical="center"/>
    </xf>
    <xf numFmtId="164" fontId="3" fillId="0" borderId="10" xfId="0" applyNumberFormat="1" applyFont="1" applyFill="1" applyBorder="1" applyAlignment="1">
      <alignment vertical="center"/>
    </xf>
    <xf numFmtId="164" fontId="3" fillId="0" borderId="10" xfId="0" applyNumberFormat="1" applyFont="1" applyFill="1" applyBorder="1" applyAlignment="1" quotePrefix="1">
      <alignment horizontal="right" vertical="center"/>
    </xf>
    <xf numFmtId="164" fontId="3" fillId="0" borderId="13" xfId="62" applyNumberFormat="1" applyFont="1" applyFill="1" applyBorder="1" applyAlignment="1" quotePrefix="1">
      <alignment horizontal="right" vertical="center"/>
    </xf>
    <xf numFmtId="164" fontId="3" fillId="0" borderId="15" xfId="62" applyNumberFormat="1" applyFont="1" applyFill="1" applyBorder="1" applyAlignment="1" quotePrefix="1">
      <alignment horizontal="right" vertical="center"/>
    </xf>
    <xf numFmtId="0" fontId="16" fillId="0" borderId="16" xfId="0" applyFont="1" applyFill="1" applyBorder="1" applyAlignment="1">
      <alignment wrapText="1"/>
    </xf>
    <xf numFmtId="0" fontId="15" fillId="0" borderId="16" xfId="0" applyFont="1" applyBorder="1" applyAlignment="1">
      <alignment wrapText="1"/>
    </xf>
    <xf numFmtId="0" fontId="18" fillId="34" borderId="31" xfId="0" applyFont="1" applyFill="1" applyBorder="1" applyAlignment="1">
      <alignment horizontal="center" vertical="center"/>
    </xf>
    <xf numFmtId="0" fontId="18" fillId="34" borderId="32" xfId="0" applyFont="1" applyFill="1" applyBorder="1" applyAlignment="1">
      <alignment horizontal="center" vertical="center"/>
    </xf>
    <xf numFmtId="0" fontId="18" fillId="34" borderId="33" xfId="0" applyFont="1" applyFill="1" applyBorder="1" applyAlignment="1">
      <alignment horizontal="center" vertical="center"/>
    </xf>
    <xf numFmtId="0" fontId="77" fillId="33" borderId="22" xfId="0" applyFont="1" applyFill="1" applyBorder="1" applyAlignment="1">
      <alignment horizontal="center" vertical="center"/>
    </xf>
    <xf numFmtId="0" fontId="18" fillId="34" borderId="34" xfId="0" applyFont="1" applyFill="1" applyBorder="1" applyAlignment="1">
      <alignment horizontal="center" vertical="center"/>
    </xf>
    <xf numFmtId="0" fontId="18" fillId="34" borderId="35" xfId="0" applyFont="1" applyFill="1" applyBorder="1" applyAlignment="1">
      <alignment horizontal="center" vertical="center"/>
    </xf>
    <xf numFmtId="0" fontId="18" fillId="34" borderId="36" xfId="0" applyFont="1" applyFill="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219075</xdr:colOff>
      <xdr:row>42</xdr:row>
      <xdr:rowOff>9525</xdr:rowOff>
    </xdr:from>
    <xdr:to>
      <xdr:col>13</xdr:col>
      <xdr:colOff>390525</xdr:colOff>
      <xdr:row>45</xdr:row>
      <xdr:rowOff>95250</xdr:rowOff>
    </xdr:to>
    <xdr:pic>
      <xdr:nvPicPr>
        <xdr:cNvPr id="1" name="Picture 2" descr="dph_logo_bw[1]"/>
        <xdr:cNvPicPr preferRelativeResize="1">
          <a:picLocks noChangeAspect="1"/>
        </xdr:cNvPicPr>
      </xdr:nvPicPr>
      <xdr:blipFill>
        <a:blip r:embed="rId1"/>
        <a:stretch>
          <a:fillRect/>
        </a:stretch>
      </xdr:blipFill>
      <xdr:spPr>
        <a:xfrm>
          <a:off x="6172200" y="7467600"/>
          <a:ext cx="68580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104775</xdr:colOff>
      <xdr:row>39</xdr:row>
      <xdr:rowOff>76200</xdr:rowOff>
    </xdr:from>
    <xdr:to>
      <xdr:col>13</xdr:col>
      <xdr:colOff>457200</xdr:colOff>
      <xdr:row>43</xdr:row>
      <xdr:rowOff>190500</xdr:rowOff>
    </xdr:to>
    <xdr:pic>
      <xdr:nvPicPr>
        <xdr:cNvPr id="1" name="Picture 2" descr="dph_logo_bw[1]"/>
        <xdr:cNvPicPr preferRelativeResize="1">
          <a:picLocks noChangeAspect="1"/>
        </xdr:cNvPicPr>
      </xdr:nvPicPr>
      <xdr:blipFill>
        <a:blip r:embed="rId1"/>
        <a:stretch>
          <a:fillRect/>
        </a:stretch>
      </xdr:blipFill>
      <xdr:spPr>
        <a:xfrm>
          <a:off x="5981700" y="6800850"/>
          <a:ext cx="866775" cy="914400"/>
        </a:xfrm>
        <a:prstGeom prst="rect">
          <a:avLst/>
        </a:prstGeom>
        <a:noFill/>
        <a:ln w="9525" cmpd="sng">
          <a:noFill/>
        </a:ln>
      </xdr:spPr>
    </xdr:pic>
    <xdr:clientData/>
  </xdr:twoCellAnchor>
  <xdr:twoCellAnchor>
    <xdr:from>
      <xdr:col>0</xdr:col>
      <xdr:colOff>38100</xdr:colOff>
      <xdr:row>39</xdr:row>
      <xdr:rowOff>0</xdr:rowOff>
    </xdr:from>
    <xdr:to>
      <xdr:col>12</xdr:col>
      <xdr:colOff>304800</xdr:colOff>
      <xdr:row>47</xdr:row>
      <xdr:rowOff>9525</xdr:rowOff>
    </xdr:to>
    <xdr:sp>
      <xdr:nvSpPr>
        <xdr:cNvPr id="2" name="Text Box 10"/>
        <xdr:cNvSpPr txBox="1">
          <a:spLocks noChangeArrowheads="1"/>
        </xdr:cNvSpPr>
      </xdr:nvSpPr>
      <xdr:spPr>
        <a:xfrm>
          <a:off x="38100" y="6724650"/>
          <a:ext cx="6143625" cy="1714500"/>
        </a:xfrm>
        <a:prstGeom prst="rect">
          <a:avLst/>
        </a:prstGeom>
        <a:no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Source: Massachusetts Violent Death Reporting System, Injury Surveillance Program, Massachusetts Department of Public Health
</a:t>
          </a:r>
          <a:r>
            <a:rPr lang="en-US" cap="none" sz="800" b="0" i="0" u="none" baseline="0">
              <a:solidFill>
                <a:srgbClr val="000000"/>
              </a:solidFill>
              <a:latin typeface="Arial"/>
              <a:ea typeface="Arial"/>
              <a:cs typeface="Arial"/>
            </a:rPr>
            <a:t>• Data were extracted and compiled by the Injury Surveillance Program, BCHAP, MDPH, August 2023
</a:t>
          </a:r>
          <a:r>
            <a:rPr lang="en-US" cap="none" sz="800" b="0" i="0" u="none" baseline="0">
              <a:solidFill>
                <a:srgbClr val="000000"/>
              </a:solidFill>
              <a:latin typeface="Arial"/>
              <a:ea typeface="Arial"/>
              <a:cs typeface="Arial"/>
            </a:rPr>
            <a:t>• Analysis is based on a calendar year (Jan. 1 - Dec. 31, 2021) and analyzed by ICD-10 code.
</a:t>
          </a:r>
          <a:r>
            <a:rPr lang="en-US" cap="none" sz="800" b="0" i="0" u="none" baseline="0">
              <a:solidFill>
                <a:srgbClr val="000000"/>
              </a:solidFill>
              <a:latin typeface="Arial"/>
              <a:ea typeface="Arial"/>
              <a:cs typeface="Arial"/>
            </a:rPr>
            <a:t>• Data is for occurrent deaths only. Massachusetts residents who died out-of-state are excluded from this analysis. 
</a:t>
          </a:r>
          <a:r>
            <a:rPr lang="en-US" cap="none" sz="800" b="0" i="0" u="none" baseline="0">
              <a:solidFill>
                <a:srgbClr val="000000"/>
              </a:solidFill>
              <a:latin typeface="Arial"/>
              <a:ea typeface="Arial"/>
              <a:cs typeface="Arial"/>
            </a:rPr>
            <a:t>• Rates are crude rates and were not calculated on counts of less than six. Rates that are based on counts less
</a:t>
          </a:r>
          <a:r>
            <a:rPr lang="en-US" cap="none" sz="800" b="0" i="0" u="none" baseline="0">
              <a:solidFill>
                <a:srgbClr val="000000"/>
              </a:solidFill>
              <a:latin typeface="Arial"/>
              <a:ea typeface="Arial"/>
              <a:cs typeface="Arial"/>
            </a:rPr>
            <a:t>than twenty may be unstable. 
</a:t>
          </a:r>
          <a:r>
            <a:rPr lang="en-US" cap="none" sz="800" b="0" i="0" u="none" baseline="0">
              <a:solidFill>
                <a:srgbClr val="000000"/>
              </a:solidFill>
              <a:latin typeface="Arial"/>
              <a:ea typeface="Arial"/>
              <a:cs typeface="Arial"/>
            </a:rPr>
            <a:t>• Population data used to calculate rates are based on 2020 population estimates (2021 population estimates are not yet released)                                              generated by the UMass Donahue Institute and the U.S. Census Bureau American Community Survey 2017-2021 five year estimates.
</a:t>
          </a:r>
          <a:r>
            <a:rPr lang="en-US" cap="none" sz="800" b="1" i="0" u="none" baseline="30000">
              <a:solidFill>
                <a:srgbClr val="000000"/>
              </a:solidFill>
              <a:latin typeface="Arial"/>
              <a:ea typeface="Arial"/>
              <a:cs typeface="Arial"/>
            </a:rPr>
            <a:t>1 </a:t>
          </a:r>
          <a:r>
            <a:rPr lang="en-US" cap="none" sz="800" b="0" i="0" u="none" baseline="0">
              <a:solidFill>
                <a:srgbClr val="000000"/>
              </a:solidFill>
              <a:latin typeface="Arial"/>
              <a:ea typeface="Arial"/>
              <a:cs typeface="Arial"/>
            </a:rPr>
            <a:t>Sex is collected on the death certificate as male, female, unknown. There were no “unknown” violent deaths in the examined time period.</a:t>
          </a:r>
          <a:r>
            <a:rPr lang="en-US" cap="none" sz="800" b="0" i="0" u="none" baseline="0">
              <a:solidFill>
                <a:srgbClr val="000000"/>
              </a:solidFill>
              <a:latin typeface="Arial"/>
              <a:ea typeface="Arial"/>
              <a:cs typeface="Arial"/>
            </a:rPr>
            <a:t>
</a:t>
          </a:r>
          <a:r>
            <a:rPr lang="en-US" cap="none" sz="800" b="1" i="0" u="none" baseline="30000">
              <a:solidFill>
                <a:srgbClr val="000000"/>
              </a:solidFill>
              <a:latin typeface="Arial"/>
              <a:ea typeface="Arial"/>
              <a:cs typeface="Arial"/>
            </a:rPr>
            <a:t>2</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Multiple circumstances may be selected for each decedent. Counts less than 6 and any complementary cells may be suppressed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for confidentiality purposes. Rates are not calculated due to undefined denominators.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1</xdr:col>
      <xdr:colOff>9525</xdr:colOff>
      <xdr:row>38</xdr:row>
      <xdr:rowOff>66675</xdr:rowOff>
    </xdr:from>
    <xdr:to>
      <xdr:col>15</xdr:col>
      <xdr:colOff>66675</xdr:colOff>
      <xdr:row>38</xdr:row>
      <xdr:rowOff>66675</xdr:rowOff>
    </xdr:to>
    <xdr:sp>
      <xdr:nvSpPr>
        <xdr:cNvPr id="3" name="Straight Connector 2"/>
        <xdr:cNvSpPr>
          <a:spLocks/>
        </xdr:cNvSpPr>
      </xdr:nvSpPr>
      <xdr:spPr>
        <a:xfrm flipV="1">
          <a:off x="66675" y="6724650"/>
          <a:ext cx="698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42"/>
  <sheetViews>
    <sheetView zoomScalePageLayoutView="0" workbookViewId="0" topLeftCell="A7">
      <selection activeCell="H4" sqref="H4:J4"/>
    </sheetView>
  </sheetViews>
  <sheetFormatPr defaultColWidth="9.140625" defaultRowHeight="12.75"/>
  <cols>
    <col min="1" max="1" width="0.85546875" style="0" customWidth="1"/>
    <col min="2" max="2" width="30.00390625" style="24" customWidth="1"/>
    <col min="3" max="3" width="0.85546875" style="24" customWidth="1"/>
    <col min="4" max="4" width="9.57421875" style="24" customWidth="1"/>
    <col min="5" max="6" width="7.7109375" style="24" customWidth="1"/>
    <col min="7" max="7" width="0.85546875" style="25" customWidth="1"/>
    <col min="8" max="8" width="7.7109375" style="24" customWidth="1"/>
    <col min="9" max="9" width="7.7109375" style="26" customWidth="1"/>
    <col min="10" max="10" width="7.7109375" style="24" customWidth="1"/>
    <col min="11" max="11" width="0.85546875" style="25" customWidth="1"/>
    <col min="12" max="14" width="7.7109375" style="24" customWidth="1"/>
    <col min="15" max="15" width="0.85546875" style="0" customWidth="1"/>
    <col min="16" max="16" width="16.00390625" style="36" customWidth="1"/>
    <col min="17" max="17" width="15.421875" style="59" customWidth="1"/>
    <col min="18" max="18" width="14.140625" style="0" customWidth="1"/>
    <col min="202" max="202" width="0.71875" style="0" customWidth="1"/>
    <col min="203" max="203" width="27.8515625" style="0" customWidth="1"/>
    <col min="204" max="204" width="0.85546875" style="0" customWidth="1"/>
    <col min="205" max="205" width="7.7109375" style="0" customWidth="1"/>
    <col min="206" max="206" width="9.57421875" style="0" customWidth="1"/>
    <col min="207" max="207" width="8.7109375" style="0" bestFit="1" customWidth="1"/>
    <col min="208" max="208" width="0.85546875" style="0" customWidth="1"/>
    <col min="209" max="210" width="7.7109375" style="0" customWidth="1"/>
    <col min="211" max="211" width="8.7109375" style="0" bestFit="1" customWidth="1"/>
    <col min="212" max="212" width="0.85546875" style="0" customWidth="1"/>
    <col min="213" max="214" width="7.7109375" style="0" customWidth="1"/>
    <col min="215" max="215" width="8.28125" style="0" bestFit="1" customWidth="1"/>
    <col min="216" max="216" width="0.85546875" style="0" customWidth="1"/>
    <col min="219" max="219" width="21.57421875" style="0" customWidth="1"/>
    <col min="225" max="225" width="29.00390625" style="0" customWidth="1"/>
  </cols>
  <sheetData>
    <row r="1" spans="1:16" s="29" customFormat="1" ht="24">
      <c r="A1" s="212" t="s">
        <v>0</v>
      </c>
      <c r="B1" s="213"/>
      <c r="C1" s="213"/>
      <c r="D1" s="213"/>
      <c r="E1" s="213"/>
      <c r="F1" s="213"/>
      <c r="G1" s="213"/>
      <c r="H1" s="213"/>
      <c r="I1" s="213"/>
      <c r="J1" s="213"/>
      <c r="K1" s="213"/>
      <c r="L1" s="213"/>
      <c r="M1" s="213"/>
      <c r="N1" s="213"/>
      <c r="O1" s="214"/>
      <c r="P1" s="36"/>
    </row>
    <row r="2" spans="1:16" s="29" customFormat="1" ht="24.75" thickBot="1">
      <c r="A2" s="216" t="s">
        <v>54</v>
      </c>
      <c r="B2" s="217"/>
      <c r="C2" s="217"/>
      <c r="D2" s="217"/>
      <c r="E2" s="217"/>
      <c r="F2" s="217"/>
      <c r="G2" s="217"/>
      <c r="H2" s="217"/>
      <c r="I2" s="217"/>
      <c r="J2" s="217"/>
      <c r="K2" s="217"/>
      <c r="L2" s="217"/>
      <c r="M2" s="217"/>
      <c r="N2" s="217"/>
      <c r="O2" s="218"/>
      <c r="P2" s="36"/>
    </row>
    <row r="3" spans="1:15" ht="4.5" customHeight="1">
      <c r="A3" s="1"/>
      <c r="B3" s="2"/>
      <c r="C3" s="2"/>
      <c r="D3" s="2"/>
      <c r="E3" s="2"/>
      <c r="F3" s="2"/>
      <c r="G3" s="3"/>
      <c r="H3" s="2"/>
      <c r="I3" s="4"/>
      <c r="J3" s="2"/>
      <c r="K3" s="3"/>
      <c r="L3" s="2"/>
      <c r="M3" s="2"/>
      <c r="N3" s="2"/>
      <c r="O3" s="1"/>
    </row>
    <row r="4" spans="1:16" s="32" customFormat="1" ht="19.5">
      <c r="A4" s="30"/>
      <c r="B4" s="31"/>
      <c r="C4" s="63"/>
      <c r="D4" s="215" t="s">
        <v>72</v>
      </c>
      <c r="E4" s="215"/>
      <c r="F4" s="215"/>
      <c r="G4" s="64"/>
      <c r="H4" s="215" t="s">
        <v>73</v>
      </c>
      <c r="I4" s="215"/>
      <c r="J4" s="215"/>
      <c r="K4" s="64"/>
      <c r="L4" s="215" t="s">
        <v>1</v>
      </c>
      <c r="M4" s="215"/>
      <c r="N4" s="215"/>
      <c r="O4" s="65"/>
      <c r="P4" s="36"/>
    </row>
    <row r="5" spans="1:15" ht="12.75" customHeight="1">
      <c r="A5" s="6"/>
      <c r="B5" s="7"/>
      <c r="C5" s="66"/>
      <c r="D5" s="8" t="s">
        <v>2</v>
      </c>
      <c r="E5" s="8" t="s">
        <v>3</v>
      </c>
      <c r="F5" s="8" t="s">
        <v>4</v>
      </c>
      <c r="G5" s="75"/>
      <c r="H5" s="8" t="s">
        <v>2</v>
      </c>
      <c r="I5" s="9" t="s">
        <v>3</v>
      </c>
      <c r="J5" s="8" t="s">
        <v>4</v>
      </c>
      <c r="K5" s="75"/>
      <c r="L5" s="8" t="s">
        <v>2</v>
      </c>
      <c r="M5" s="8" t="s">
        <v>3</v>
      </c>
      <c r="N5" s="10" t="s">
        <v>4</v>
      </c>
      <c r="O5" s="84"/>
    </row>
    <row r="6" spans="1:16" ht="12.75" customHeight="1">
      <c r="A6" s="11"/>
      <c r="B6" s="7"/>
      <c r="C6" s="66"/>
      <c r="D6" s="12"/>
      <c r="E6" s="12"/>
      <c r="F6" s="13">
        <v>100000</v>
      </c>
      <c r="G6" s="75"/>
      <c r="H6" s="12"/>
      <c r="I6" s="14"/>
      <c r="J6" s="13">
        <v>100000</v>
      </c>
      <c r="K6" s="75"/>
      <c r="L6" s="12"/>
      <c r="M6" s="12"/>
      <c r="N6" s="15">
        <v>100000</v>
      </c>
      <c r="O6" s="85"/>
      <c r="P6" s="159"/>
    </row>
    <row r="7" spans="1:18" s="32" customFormat="1" ht="15" customHeight="1">
      <c r="A7" s="91"/>
      <c r="B7" s="92" t="s">
        <v>5</v>
      </c>
      <c r="C7" s="67"/>
      <c r="D7" s="93"/>
      <c r="E7" s="93"/>
      <c r="F7" s="93"/>
      <c r="G7" s="76"/>
      <c r="H7" s="93"/>
      <c r="I7" s="94"/>
      <c r="J7" s="93"/>
      <c r="K7" s="76"/>
      <c r="L7" s="93"/>
      <c r="M7" s="93"/>
      <c r="N7" s="95"/>
      <c r="O7" s="86"/>
      <c r="P7" s="160"/>
      <c r="Q7" s="160"/>
      <c r="R7" s="160"/>
    </row>
    <row r="8" spans="1:21" ht="12.75" customHeight="1">
      <c r="A8" s="66"/>
      <c r="B8" s="16" t="s">
        <v>6</v>
      </c>
      <c r="C8" s="66"/>
      <c r="D8" s="177">
        <v>4</v>
      </c>
      <c r="E8" s="178">
        <v>3.5398230088495577</v>
      </c>
      <c r="F8" s="60" t="s">
        <v>28</v>
      </c>
      <c r="G8" s="77"/>
      <c r="H8" s="177">
        <v>2</v>
      </c>
      <c r="I8" s="178">
        <v>5.128205128205128</v>
      </c>
      <c r="J8" s="60" t="s">
        <v>28</v>
      </c>
      <c r="K8" s="77"/>
      <c r="L8" s="177">
        <v>6</v>
      </c>
      <c r="M8" s="178">
        <v>3.9473684210526314</v>
      </c>
      <c r="N8" s="60">
        <v>0.5404784495908219</v>
      </c>
      <c r="O8" s="87"/>
      <c r="P8" s="161"/>
      <c r="Q8" s="161"/>
      <c r="R8" s="161"/>
      <c r="S8" s="174"/>
      <c r="T8" s="174"/>
      <c r="U8" s="174"/>
    </row>
    <row r="9" spans="1:21" ht="12.75" customHeight="1">
      <c r="A9" s="66"/>
      <c r="B9" s="17" t="s">
        <v>7</v>
      </c>
      <c r="C9" s="66"/>
      <c r="D9" s="177">
        <v>27</v>
      </c>
      <c r="E9" s="178">
        <v>23.893805309734514</v>
      </c>
      <c r="F9" s="179">
        <v>5.69066848256151</v>
      </c>
      <c r="G9" s="77"/>
      <c r="H9" s="177">
        <v>6</v>
      </c>
      <c r="I9" s="178">
        <v>15.384615384615385</v>
      </c>
      <c r="J9" s="179">
        <v>1.2595211268876045</v>
      </c>
      <c r="K9" s="77"/>
      <c r="L9" s="177">
        <v>33</v>
      </c>
      <c r="M9" s="178">
        <v>21.710526315789476</v>
      </c>
      <c r="N9" s="60">
        <v>3.4706429061844446</v>
      </c>
      <c r="O9" s="87"/>
      <c r="P9" s="160"/>
      <c r="Q9" s="160"/>
      <c r="R9" s="160"/>
      <c r="S9" s="174"/>
      <c r="T9" s="174"/>
      <c r="U9" s="174"/>
    </row>
    <row r="10" spans="1:21" ht="12.75" customHeight="1">
      <c r="A10" s="68"/>
      <c r="B10" s="17" t="s">
        <v>8</v>
      </c>
      <c r="C10" s="68"/>
      <c r="D10" s="177">
        <v>39</v>
      </c>
      <c r="E10" s="178">
        <v>34.51327433628318</v>
      </c>
      <c r="F10" s="179">
        <v>7.640779744850094</v>
      </c>
      <c r="G10" s="78"/>
      <c r="H10" s="177">
        <v>9</v>
      </c>
      <c r="I10" s="178">
        <v>23.076923076923077</v>
      </c>
      <c r="J10" s="60">
        <v>1.7823411661951125</v>
      </c>
      <c r="K10" s="78"/>
      <c r="L10" s="177">
        <v>48</v>
      </c>
      <c r="M10" s="178">
        <v>31.57894736842105</v>
      </c>
      <c r="N10" s="60">
        <v>4.72732707798219</v>
      </c>
      <c r="O10" s="88"/>
      <c r="P10" s="160"/>
      <c r="Q10" s="160"/>
      <c r="R10" s="161"/>
      <c r="S10" s="174"/>
      <c r="T10" s="174"/>
      <c r="U10" s="174"/>
    </row>
    <row r="11" spans="1:21" ht="12" customHeight="1">
      <c r="A11" s="96"/>
      <c r="B11" s="17" t="s">
        <v>9</v>
      </c>
      <c r="C11" s="69"/>
      <c r="D11" s="177">
        <v>21</v>
      </c>
      <c r="E11" s="178">
        <v>18.58407079646018</v>
      </c>
      <c r="F11" s="60">
        <v>4.913572495666953</v>
      </c>
      <c r="G11" s="79"/>
      <c r="H11" s="177">
        <v>5</v>
      </c>
      <c r="I11" s="178">
        <v>12.82051282051282</v>
      </c>
      <c r="J11" s="60" t="s">
        <v>28</v>
      </c>
      <c r="K11" s="79"/>
      <c r="L11" s="177">
        <v>26</v>
      </c>
      <c r="M11" s="178">
        <v>17.105263157894736</v>
      </c>
      <c r="N11" s="60">
        <v>2.9944071455249572</v>
      </c>
      <c r="O11" s="89"/>
      <c r="P11" s="160"/>
      <c r="Q11" s="160"/>
      <c r="R11" s="160"/>
      <c r="S11" s="174"/>
      <c r="T11" s="174"/>
      <c r="U11" s="174"/>
    </row>
    <row r="12" spans="1:21" ht="12.75" customHeight="1">
      <c r="A12" s="66"/>
      <c r="B12" s="17" t="s">
        <v>10</v>
      </c>
      <c r="C12" s="66"/>
      <c r="D12" s="177">
        <v>7</v>
      </c>
      <c r="E12" s="178">
        <v>6.1946902654867255</v>
      </c>
      <c r="F12" s="60">
        <v>1.5766507273780308</v>
      </c>
      <c r="G12" s="77"/>
      <c r="H12" s="177">
        <v>5</v>
      </c>
      <c r="I12" s="178">
        <v>12.82051282051282</v>
      </c>
      <c r="J12" s="60" t="s">
        <v>28</v>
      </c>
      <c r="K12" s="77"/>
      <c r="L12" s="177">
        <v>12</v>
      </c>
      <c r="M12" s="178">
        <v>7.894736842105263</v>
      </c>
      <c r="N12" s="60">
        <v>1.3099003524713086</v>
      </c>
      <c r="O12" s="87"/>
      <c r="P12" s="160"/>
      <c r="Q12" s="160"/>
      <c r="R12" s="161"/>
      <c r="S12" s="174"/>
      <c r="T12" s="174"/>
      <c r="U12" s="174"/>
    </row>
    <row r="13" spans="1:21" ht="12.75" customHeight="1">
      <c r="A13" s="66"/>
      <c r="B13" s="17" t="s">
        <v>11</v>
      </c>
      <c r="C13" s="66"/>
      <c r="D13" s="177">
        <v>4</v>
      </c>
      <c r="E13" s="178">
        <v>3.5398230088495577</v>
      </c>
      <c r="F13" s="60" t="s">
        <v>28</v>
      </c>
      <c r="G13" s="77"/>
      <c r="H13" s="177">
        <v>3</v>
      </c>
      <c r="I13" s="178">
        <v>7.6923076923076925</v>
      </c>
      <c r="J13" s="60" t="s">
        <v>28</v>
      </c>
      <c r="K13" s="77"/>
      <c r="L13" s="177">
        <v>7</v>
      </c>
      <c r="M13" s="178">
        <v>4.605263157894736</v>
      </c>
      <c r="N13" s="60">
        <v>0.723039788691989</v>
      </c>
      <c r="O13" s="87"/>
      <c r="P13" s="160"/>
      <c r="Q13" s="162"/>
      <c r="R13" s="160"/>
      <c r="S13" s="174"/>
      <c r="T13" s="174"/>
      <c r="U13" s="174"/>
    </row>
    <row r="14" spans="1:21" ht="12.75" customHeight="1">
      <c r="A14" s="66"/>
      <c r="B14" s="17" t="s">
        <v>12</v>
      </c>
      <c r="C14" s="66"/>
      <c r="D14" s="177">
        <v>9</v>
      </c>
      <c r="E14" s="178">
        <v>7.964601769911504</v>
      </c>
      <c r="F14" s="60">
        <v>2.811701896164636</v>
      </c>
      <c r="G14" s="75"/>
      <c r="H14" s="177">
        <v>7</v>
      </c>
      <c r="I14" s="178">
        <v>17.94871794871795</v>
      </c>
      <c r="J14" s="60">
        <v>1.8832627873018266</v>
      </c>
      <c r="K14" s="77"/>
      <c r="L14" s="177">
        <v>16</v>
      </c>
      <c r="M14" s="178">
        <v>10.526315789473683</v>
      </c>
      <c r="N14" s="60">
        <v>2.312853402780934</v>
      </c>
      <c r="O14" s="87"/>
      <c r="P14" s="160"/>
      <c r="Q14" s="160"/>
      <c r="R14" s="160"/>
      <c r="S14" s="174"/>
      <c r="T14" s="174"/>
      <c r="U14" s="174"/>
    </row>
    <row r="15" spans="1:21" ht="12.75" customHeight="1">
      <c r="A15" s="66"/>
      <c r="B15" s="17" t="s">
        <v>13</v>
      </c>
      <c r="C15" s="66"/>
      <c r="D15" s="177">
        <v>2</v>
      </c>
      <c r="E15" s="178">
        <v>1.7699115044247788</v>
      </c>
      <c r="F15" s="60" t="s">
        <v>28</v>
      </c>
      <c r="G15" s="77"/>
      <c r="H15" s="177">
        <v>1</v>
      </c>
      <c r="I15" s="178">
        <v>2.564102564102564</v>
      </c>
      <c r="J15" s="60" t="s">
        <v>28</v>
      </c>
      <c r="K15" s="77"/>
      <c r="L15" s="177">
        <v>3</v>
      </c>
      <c r="M15" s="178">
        <v>1.9736842105263157</v>
      </c>
      <c r="N15" s="60" t="s">
        <v>28</v>
      </c>
      <c r="O15" s="87"/>
      <c r="P15" s="160"/>
      <c r="Q15" s="160"/>
      <c r="R15" s="160"/>
      <c r="S15" s="174"/>
      <c r="T15" s="174"/>
      <c r="U15" s="174"/>
    </row>
    <row r="16" spans="1:21" ht="12.75" customHeight="1" thickBot="1">
      <c r="A16" s="66"/>
      <c r="B16" s="17" t="s">
        <v>14</v>
      </c>
      <c r="C16" s="66"/>
      <c r="D16" s="180">
        <v>0</v>
      </c>
      <c r="E16" s="181">
        <v>0</v>
      </c>
      <c r="F16" s="62">
        <v>0</v>
      </c>
      <c r="G16" s="75"/>
      <c r="H16" s="180">
        <v>1</v>
      </c>
      <c r="I16" s="181">
        <v>2.564102564102564</v>
      </c>
      <c r="J16" s="61" t="s">
        <v>28</v>
      </c>
      <c r="K16" s="77"/>
      <c r="L16" s="180">
        <v>1</v>
      </c>
      <c r="M16" s="181">
        <v>0.6578947368421052</v>
      </c>
      <c r="N16" s="61" t="s">
        <v>28</v>
      </c>
      <c r="O16" s="87"/>
      <c r="P16" s="160"/>
      <c r="Q16" s="160"/>
      <c r="R16" s="160"/>
      <c r="S16" s="174"/>
      <c r="T16" s="174"/>
      <c r="U16" s="174"/>
    </row>
    <row r="17" spans="1:21" ht="15" customHeight="1" thickBot="1" thickTop="1">
      <c r="A17" s="68"/>
      <c r="B17" s="18" t="s">
        <v>15</v>
      </c>
      <c r="C17" s="70"/>
      <c r="D17" s="182">
        <v>113</v>
      </c>
      <c r="E17" s="183">
        <v>100</v>
      </c>
      <c r="F17" s="184">
        <v>3.312795233250904</v>
      </c>
      <c r="G17" s="78"/>
      <c r="H17" s="182">
        <v>39</v>
      </c>
      <c r="I17" s="183">
        <v>100</v>
      </c>
      <c r="J17" s="184">
        <v>1.0776754605364216</v>
      </c>
      <c r="K17" s="78"/>
      <c r="L17" s="182">
        <v>152</v>
      </c>
      <c r="M17" s="183">
        <v>100</v>
      </c>
      <c r="N17" s="185">
        <v>2.1621876910648963</v>
      </c>
      <c r="O17" s="88"/>
      <c r="P17" s="163"/>
      <c r="Q17" s="164"/>
      <c r="R17" s="165"/>
      <c r="S17" s="174"/>
      <c r="T17" s="174"/>
      <c r="U17" s="174"/>
    </row>
    <row r="18" spans="1:18" s="33" customFormat="1" ht="12.75" customHeight="1">
      <c r="A18" s="97"/>
      <c r="B18" s="92" t="s">
        <v>16</v>
      </c>
      <c r="C18" s="71"/>
      <c r="D18" s="99"/>
      <c r="E18" s="100"/>
      <c r="F18" s="101"/>
      <c r="G18" s="71"/>
      <c r="H18" s="99"/>
      <c r="I18" s="100"/>
      <c r="J18" s="101"/>
      <c r="K18" s="71"/>
      <c r="L18" s="71"/>
      <c r="M18" s="102"/>
      <c r="N18" s="103"/>
      <c r="O18" s="90"/>
      <c r="P18" s="166"/>
      <c r="Q18" s="167"/>
      <c r="R18" s="167"/>
    </row>
    <row r="19" spans="1:21" ht="12.75" customHeight="1">
      <c r="A19" s="66"/>
      <c r="B19" s="17" t="s">
        <v>17</v>
      </c>
      <c r="C19" s="72"/>
      <c r="D19" s="177">
        <v>31</v>
      </c>
      <c r="E19" s="178">
        <v>27.43362831858407</v>
      </c>
      <c r="F19" s="186">
        <v>1.3291695246243522</v>
      </c>
      <c r="G19" s="80"/>
      <c r="H19" s="189">
        <v>17</v>
      </c>
      <c r="I19" s="190">
        <v>43.58974358974359</v>
      </c>
      <c r="J19" s="60">
        <v>0.681681600221449</v>
      </c>
      <c r="K19" s="80"/>
      <c r="L19" s="177">
        <v>48</v>
      </c>
      <c r="M19" s="178">
        <v>31.57894736842105</v>
      </c>
      <c r="N19" s="60">
        <v>0.9945885507099151</v>
      </c>
      <c r="O19" s="72"/>
      <c r="P19" s="168"/>
      <c r="Q19" s="169"/>
      <c r="R19" s="170"/>
      <c r="S19" s="174"/>
      <c r="T19" s="174"/>
      <c r="U19" s="174"/>
    </row>
    <row r="20" spans="1:21" ht="12.75" customHeight="1">
      <c r="A20" s="66"/>
      <c r="B20" s="17" t="s">
        <v>18</v>
      </c>
      <c r="C20" s="72"/>
      <c r="D20" s="177">
        <v>48</v>
      </c>
      <c r="E20" s="178">
        <v>42.47787610619469</v>
      </c>
      <c r="F20" s="187">
        <v>20.651255171184822</v>
      </c>
      <c r="G20" s="80"/>
      <c r="H20" s="189">
        <v>10</v>
      </c>
      <c r="I20" s="190">
        <v>25.64102564102564</v>
      </c>
      <c r="J20" s="60">
        <v>4.089998751355805</v>
      </c>
      <c r="K20" s="80"/>
      <c r="L20" s="177">
        <v>58</v>
      </c>
      <c r="M20" s="178">
        <v>38.15789473684211</v>
      </c>
      <c r="N20" s="179">
        <v>12.16110754747466</v>
      </c>
      <c r="O20" s="72"/>
      <c r="P20" s="168"/>
      <c r="Q20" s="169"/>
      <c r="R20" s="170"/>
      <c r="S20" s="174"/>
      <c r="T20" s="174"/>
      <c r="U20" s="174"/>
    </row>
    <row r="21" spans="1:21" ht="12.75" customHeight="1">
      <c r="A21" s="66"/>
      <c r="B21" s="17" t="s">
        <v>47</v>
      </c>
      <c r="C21" s="72"/>
      <c r="D21" s="177">
        <v>3</v>
      </c>
      <c r="E21" s="178">
        <v>2.6548672566371683</v>
      </c>
      <c r="F21" s="60" t="s">
        <v>28</v>
      </c>
      <c r="G21" s="80"/>
      <c r="H21" s="189">
        <v>2</v>
      </c>
      <c r="I21" s="190">
        <v>5.128205128205128</v>
      </c>
      <c r="J21" s="179" t="s">
        <v>28</v>
      </c>
      <c r="K21" s="80"/>
      <c r="L21" s="177">
        <v>5</v>
      </c>
      <c r="M21" s="178">
        <v>3.289473684210526</v>
      </c>
      <c r="N21" s="60" t="s">
        <v>28</v>
      </c>
      <c r="O21" s="72"/>
      <c r="P21" s="168"/>
      <c r="Q21" s="169"/>
      <c r="R21" s="170"/>
      <c r="S21" s="174"/>
      <c r="T21" s="174"/>
      <c r="U21" s="174"/>
    </row>
    <row r="22" spans="1:21" ht="12.75" customHeight="1">
      <c r="A22" s="66"/>
      <c r="B22" s="17" t="s">
        <v>19</v>
      </c>
      <c r="C22" s="72"/>
      <c r="D22" s="177">
        <v>30</v>
      </c>
      <c r="E22" s="178">
        <v>26.548672566371685</v>
      </c>
      <c r="F22" s="186">
        <v>6.8405413683180045</v>
      </c>
      <c r="G22" s="80"/>
      <c r="H22" s="189">
        <v>9</v>
      </c>
      <c r="I22" s="190">
        <v>23.076923076923077</v>
      </c>
      <c r="J22" s="60">
        <v>2.043678429113241</v>
      </c>
      <c r="K22" s="80"/>
      <c r="L22" s="177">
        <v>39</v>
      </c>
      <c r="M22" s="178">
        <v>25.657894736842106</v>
      </c>
      <c r="N22" s="60">
        <v>4.437141871702039</v>
      </c>
      <c r="O22" s="72"/>
      <c r="P22" s="170"/>
      <c r="Q22" s="170"/>
      <c r="R22" s="171"/>
      <c r="S22" s="174"/>
      <c r="T22" s="174"/>
      <c r="U22" s="174"/>
    </row>
    <row r="23" spans="1:21" ht="12.75" customHeight="1" thickBot="1">
      <c r="A23" s="66"/>
      <c r="B23" s="17" t="s">
        <v>20</v>
      </c>
      <c r="C23" s="72"/>
      <c r="D23" s="180">
        <v>1</v>
      </c>
      <c r="E23" s="181">
        <v>0.8849557522123894</v>
      </c>
      <c r="F23" s="61" t="s">
        <v>28</v>
      </c>
      <c r="G23" s="80"/>
      <c r="H23" s="191">
        <v>1</v>
      </c>
      <c r="I23" s="181">
        <v>2.564102564102564</v>
      </c>
      <c r="J23" s="61" t="s">
        <v>28</v>
      </c>
      <c r="K23" s="80"/>
      <c r="L23" s="180">
        <v>2</v>
      </c>
      <c r="M23" s="181">
        <v>1.3157894736842104</v>
      </c>
      <c r="N23" s="61" t="s">
        <v>28</v>
      </c>
      <c r="O23" s="72"/>
      <c r="P23" s="172"/>
      <c r="Q23" s="172"/>
      <c r="R23" s="172"/>
      <c r="S23" s="174"/>
      <c r="T23" s="174"/>
      <c r="U23" s="174"/>
    </row>
    <row r="24" spans="1:21" ht="12.75" customHeight="1" thickTop="1">
      <c r="A24" s="68"/>
      <c r="B24" s="18" t="s">
        <v>15</v>
      </c>
      <c r="C24" s="73"/>
      <c r="D24" s="182">
        <v>113</v>
      </c>
      <c r="E24" s="183">
        <v>100</v>
      </c>
      <c r="F24" s="188">
        <v>3.312795233250904</v>
      </c>
      <c r="G24" s="81"/>
      <c r="H24" s="182">
        <v>39</v>
      </c>
      <c r="I24" s="192">
        <v>100</v>
      </c>
      <c r="J24" s="188">
        <v>1.0776754605364216</v>
      </c>
      <c r="K24" s="83"/>
      <c r="L24" s="193">
        <v>152</v>
      </c>
      <c r="M24" s="194">
        <v>100</v>
      </c>
      <c r="N24" s="195">
        <v>2.1621876910648963</v>
      </c>
      <c r="O24" s="73"/>
      <c r="P24" s="173"/>
      <c r="Q24" s="171"/>
      <c r="R24" s="170"/>
      <c r="S24" s="174"/>
      <c r="T24" s="174"/>
      <c r="U24" s="174"/>
    </row>
    <row r="25" spans="1:15" ht="19.5">
      <c r="A25" s="66"/>
      <c r="B25" s="92" t="s">
        <v>74</v>
      </c>
      <c r="C25" s="70"/>
      <c r="D25" s="104"/>
      <c r="E25" s="105"/>
      <c r="F25" s="106"/>
      <c r="G25" s="78"/>
      <c r="H25" s="104"/>
      <c r="I25" s="105"/>
      <c r="J25" s="106"/>
      <c r="K25" s="78"/>
      <c r="L25" s="78"/>
      <c r="M25" s="107"/>
      <c r="N25" s="108"/>
      <c r="O25" s="87"/>
    </row>
    <row r="26" spans="1:16" ht="12.75" customHeight="1">
      <c r="A26" s="66"/>
      <c r="B26" s="17" t="s">
        <v>55</v>
      </c>
      <c r="C26" s="72"/>
      <c r="D26" s="177">
        <v>30</v>
      </c>
      <c r="E26" s="178">
        <v>26.548672566371685</v>
      </c>
      <c r="F26" s="60" t="s">
        <v>28</v>
      </c>
      <c r="G26" s="80"/>
      <c r="H26" s="189">
        <v>10</v>
      </c>
      <c r="I26" s="190">
        <v>25.64102564102564</v>
      </c>
      <c r="J26" s="19" t="s">
        <v>28</v>
      </c>
      <c r="K26" s="80"/>
      <c r="L26" s="177">
        <v>40</v>
      </c>
      <c r="M26" s="178">
        <v>26.31578947368421</v>
      </c>
      <c r="N26" s="20" t="s">
        <v>28</v>
      </c>
      <c r="O26" s="72"/>
      <c r="P26" s="53"/>
    </row>
    <row r="27" spans="1:15" ht="12" customHeight="1">
      <c r="A27" s="66"/>
      <c r="B27" s="17" t="s">
        <v>58</v>
      </c>
      <c r="C27" s="72"/>
      <c r="D27" s="177">
        <v>30</v>
      </c>
      <c r="E27" s="178">
        <v>26.548672566371685</v>
      </c>
      <c r="F27" s="60" t="s">
        <v>28</v>
      </c>
      <c r="G27" s="80"/>
      <c r="H27" s="189" t="s">
        <v>66</v>
      </c>
      <c r="I27" s="208" t="s">
        <v>28</v>
      </c>
      <c r="J27" s="21" t="s">
        <v>28</v>
      </c>
      <c r="K27" s="80"/>
      <c r="L27" s="199" t="s">
        <v>67</v>
      </c>
      <c r="M27" s="209" t="s">
        <v>28</v>
      </c>
      <c r="N27" s="20" t="s">
        <v>28</v>
      </c>
      <c r="O27" s="72"/>
    </row>
    <row r="28" spans="1:16" ht="12.75" customHeight="1">
      <c r="A28" s="66"/>
      <c r="B28" s="17" t="s">
        <v>57</v>
      </c>
      <c r="C28" s="72"/>
      <c r="D28" s="177">
        <v>26</v>
      </c>
      <c r="E28" s="178">
        <v>23.008849557522122</v>
      </c>
      <c r="F28" s="60" t="s">
        <v>28</v>
      </c>
      <c r="G28" s="80"/>
      <c r="H28" s="189" t="s">
        <v>66</v>
      </c>
      <c r="I28" s="208" t="s">
        <v>28</v>
      </c>
      <c r="J28" s="21" t="s">
        <v>28</v>
      </c>
      <c r="K28" s="80"/>
      <c r="L28" s="199" t="s">
        <v>68</v>
      </c>
      <c r="M28" s="209" t="s">
        <v>28</v>
      </c>
      <c r="N28" s="20" t="s">
        <v>28</v>
      </c>
      <c r="O28" s="72"/>
      <c r="P28"/>
    </row>
    <row r="29" spans="1:15" ht="11.25" customHeight="1">
      <c r="A29" s="66"/>
      <c r="B29" s="17" t="s">
        <v>59</v>
      </c>
      <c r="C29" s="72"/>
      <c r="D29" s="177">
        <v>23</v>
      </c>
      <c r="E29" s="178">
        <v>20.353982300884958</v>
      </c>
      <c r="F29" s="60" t="s">
        <v>28</v>
      </c>
      <c r="G29" s="80"/>
      <c r="H29" s="189" t="s">
        <v>66</v>
      </c>
      <c r="I29" s="208" t="s">
        <v>28</v>
      </c>
      <c r="J29" s="21" t="s">
        <v>28</v>
      </c>
      <c r="K29" s="80"/>
      <c r="L29" s="189" t="s">
        <v>70</v>
      </c>
      <c r="M29" s="209" t="s">
        <v>28</v>
      </c>
      <c r="N29" s="20" t="s">
        <v>28</v>
      </c>
      <c r="O29" s="72"/>
    </row>
    <row r="30" spans="1:15" ht="12" customHeight="1">
      <c r="A30" s="66"/>
      <c r="B30" s="44" t="s">
        <v>56</v>
      </c>
      <c r="C30" s="72"/>
      <c r="D30" s="177">
        <v>18</v>
      </c>
      <c r="E30" s="178">
        <v>15.929203539823009</v>
      </c>
      <c r="F30" s="60" t="s">
        <v>28</v>
      </c>
      <c r="G30" s="80"/>
      <c r="H30" s="189" t="s">
        <v>66</v>
      </c>
      <c r="I30" s="208" t="s">
        <v>28</v>
      </c>
      <c r="J30" s="21" t="s">
        <v>28</v>
      </c>
      <c r="K30" s="80"/>
      <c r="L30" s="199" t="s">
        <v>69</v>
      </c>
      <c r="M30" s="209" t="s">
        <v>28</v>
      </c>
      <c r="N30" s="20" t="s">
        <v>28</v>
      </c>
      <c r="O30" s="72"/>
    </row>
    <row r="31" spans="1:15" ht="12.75" customHeight="1">
      <c r="A31" s="66"/>
      <c r="B31" s="17" t="s">
        <v>60</v>
      </c>
      <c r="C31" s="72"/>
      <c r="D31" s="177">
        <v>4</v>
      </c>
      <c r="E31" s="178">
        <v>3.5398230088495577</v>
      </c>
      <c r="F31" s="60" t="s">
        <v>28</v>
      </c>
      <c r="G31" s="80"/>
      <c r="H31" s="189">
        <v>15</v>
      </c>
      <c r="I31" s="190">
        <v>38.46153846153847</v>
      </c>
      <c r="J31" s="21" t="s">
        <v>28</v>
      </c>
      <c r="K31" s="80"/>
      <c r="L31" s="177">
        <v>19</v>
      </c>
      <c r="M31" s="178">
        <v>12.5</v>
      </c>
      <c r="N31" s="20" t="s">
        <v>28</v>
      </c>
      <c r="O31" s="72"/>
    </row>
    <row r="32" spans="1:16" ht="15" customHeight="1">
      <c r="A32" s="98"/>
      <c r="B32" s="92" t="s">
        <v>44</v>
      </c>
      <c r="C32" s="70"/>
      <c r="D32" s="104"/>
      <c r="E32" s="105"/>
      <c r="F32" s="106"/>
      <c r="G32" s="78"/>
      <c r="H32" s="104"/>
      <c r="I32" s="105"/>
      <c r="J32" s="106"/>
      <c r="K32" s="78"/>
      <c r="L32" s="78"/>
      <c r="M32" s="107"/>
      <c r="N32" s="108"/>
      <c r="O32" s="87"/>
      <c r="P32" s="52"/>
    </row>
    <row r="33" spans="1:18" ht="12.75" customHeight="1">
      <c r="A33" s="98"/>
      <c r="B33" s="17" t="s">
        <v>45</v>
      </c>
      <c r="C33" s="72"/>
      <c r="D33" s="177">
        <v>75</v>
      </c>
      <c r="E33" s="178">
        <f aca="true" t="shared" si="0" ref="E33:E38">D33/113*100</f>
        <v>66.3716814159292</v>
      </c>
      <c r="F33" s="186">
        <v>2.1987578981753786</v>
      </c>
      <c r="G33" s="80"/>
      <c r="H33" s="189">
        <v>17</v>
      </c>
      <c r="I33" s="190">
        <f aca="true" t="shared" si="1" ref="I33:I38">H33/39*100</f>
        <v>43.58974358974359</v>
      </c>
      <c r="J33" s="60">
        <v>0.4697559699774146</v>
      </c>
      <c r="K33" s="80"/>
      <c r="L33" s="177">
        <v>92</v>
      </c>
      <c r="M33" s="178">
        <f aca="true" t="shared" si="2" ref="M33:M38">L33/152*100</f>
        <v>60.526315789473685</v>
      </c>
      <c r="N33" s="60">
        <v>1.3086925498550688</v>
      </c>
      <c r="O33" s="72"/>
      <c r="P33" s="175"/>
      <c r="Q33" s="175"/>
      <c r="R33" s="175"/>
    </row>
    <row r="34" spans="1:18" ht="12.75" customHeight="1">
      <c r="A34" s="98"/>
      <c r="B34" s="17" t="s">
        <v>61</v>
      </c>
      <c r="C34" s="72"/>
      <c r="D34" s="177">
        <v>21</v>
      </c>
      <c r="E34" s="178">
        <f t="shared" si="0"/>
        <v>18.58407079646018</v>
      </c>
      <c r="F34" s="187">
        <v>0.615652211489106</v>
      </c>
      <c r="G34" s="80"/>
      <c r="H34" s="189">
        <v>11</v>
      </c>
      <c r="I34" s="190">
        <f t="shared" si="1"/>
        <v>28.205128205128204</v>
      </c>
      <c r="J34" s="187">
        <v>0.30395974527950353</v>
      </c>
      <c r="K34" s="80"/>
      <c r="L34" s="177">
        <v>32</v>
      </c>
      <c r="M34" s="178">
        <f t="shared" si="2"/>
        <v>21.052631578947366</v>
      </c>
      <c r="N34" s="179">
        <v>0.4551974086452413</v>
      </c>
      <c r="O34" s="72"/>
      <c r="P34" s="175"/>
      <c r="Q34" s="175"/>
      <c r="R34" s="175"/>
    </row>
    <row r="35" spans="1:18" ht="12.75" customHeight="1">
      <c r="A35" s="98"/>
      <c r="B35" s="17" t="s">
        <v>63</v>
      </c>
      <c r="C35" s="72"/>
      <c r="D35" s="177">
        <v>8</v>
      </c>
      <c r="E35" s="178">
        <f t="shared" si="0"/>
        <v>7.079646017699115</v>
      </c>
      <c r="F35" s="186">
        <v>0.2</v>
      </c>
      <c r="G35" s="80"/>
      <c r="H35" s="189">
        <v>1</v>
      </c>
      <c r="I35" s="190">
        <f t="shared" si="1"/>
        <v>2.564102564102564</v>
      </c>
      <c r="J35" s="60" t="s">
        <v>28</v>
      </c>
      <c r="K35" s="80"/>
      <c r="L35" s="177">
        <v>9</v>
      </c>
      <c r="M35" s="178">
        <f t="shared" si="2"/>
        <v>5.921052631578947</v>
      </c>
      <c r="N35" s="60">
        <v>0.09957443314114653</v>
      </c>
      <c r="O35" s="72"/>
      <c r="P35" s="175"/>
      <c r="Q35" s="175"/>
      <c r="R35" s="175"/>
    </row>
    <row r="36" spans="1:18" ht="12.75" customHeight="1">
      <c r="A36" s="98"/>
      <c r="B36" s="17" t="s">
        <v>62</v>
      </c>
      <c r="C36" s="72"/>
      <c r="D36" s="177">
        <v>3</v>
      </c>
      <c r="E36" s="178">
        <f t="shared" si="0"/>
        <v>2.6548672566371683</v>
      </c>
      <c r="F36" s="60" t="s">
        <v>28</v>
      </c>
      <c r="G36" s="80"/>
      <c r="H36" s="189">
        <v>4</v>
      </c>
      <c r="I36" s="190">
        <f t="shared" si="1"/>
        <v>10.256410256410255</v>
      </c>
      <c r="J36" s="60" t="s">
        <v>28</v>
      </c>
      <c r="K36" s="80"/>
      <c r="L36" s="177">
        <v>7</v>
      </c>
      <c r="M36" s="178">
        <f t="shared" si="2"/>
        <v>4.605263157894736</v>
      </c>
      <c r="N36" s="60">
        <v>0.1280242711814741</v>
      </c>
      <c r="O36" s="72"/>
      <c r="P36" s="175"/>
      <c r="Q36" s="175"/>
      <c r="R36" s="175"/>
    </row>
    <row r="37" spans="1:18" ht="12.75" customHeight="1">
      <c r="A37" s="98"/>
      <c r="B37" s="17" t="s">
        <v>64</v>
      </c>
      <c r="C37" s="72"/>
      <c r="D37" s="177">
        <v>3</v>
      </c>
      <c r="E37" s="178">
        <f t="shared" si="0"/>
        <v>2.6548672566371683</v>
      </c>
      <c r="F37" s="60" t="s">
        <v>28</v>
      </c>
      <c r="G37" s="80"/>
      <c r="H37" s="189">
        <v>3</v>
      </c>
      <c r="I37" s="190">
        <f t="shared" si="1"/>
        <v>7.6923076923076925</v>
      </c>
      <c r="J37" s="60" t="s">
        <v>28</v>
      </c>
      <c r="K37" s="80"/>
      <c r="L37" s="177">
        <v>6</v>
      </c>
      <c r="M37" s="178">
        <f t="shared" si="2"/>
        <v>3.9473684210526314</v>
      </c>
      <c r="N37" s="60">
        <v>0.08534951412098274</v>
      </c>
      <c r="O37" s="72"/>
      <c r="P37" s="175"/>
      <c r="Q37" s="175"/>
      <c r="R37" s="175"/>
    </row>
    <row r="38" spans="1:18" ht="12.75" customHeight="1" thickBot="1">
      <c r="A38" s="98"/>
      <c r="B38" s="17" t="s">
        <v>65</v>
      </c>
      <c r="C38" s="72"/>
      <c r="D38" s="180">
        <v>3</v>
      </c>
      <c r="E38" s="181">
        <f t="shared" si="0"/>
        <v>2.6548672566371683</v>
      </c>
      <c r="F38" s="61" t="s">
        <v>28</v>
      </c>
      <c r="G38" s="80"/>
      <c r="H38" s="191">
        <v>3</v>
      </c>
      <c r="I38" s="181">
        <f t="shared" si="1"/>
        <v>7.6923076923076925</v>
      </c>
      <c r="J38" s="61" t="s">
        <v>28</v>
      </c>
      <c r="K38" s="80"/>
      <c r="L38" s="180">
        <v>6</v>
      </c>
      <c r="M38" s="181">
        <f t="shared" si="2"/>
        <v>3.9473684210526314</v>
      </c>
      <c r="N38" s="61">
        <v>0.1</v>
      </c>
      <c r="O38" s="72"/>
      <c r="P38" s="175"/>
      <c r="Q38" s="175"/>
      <c r="R38" s="175"/>
    </row>
    <row r="39" spans="1:18" ht="12.75" customHeight="1" thickTop="1">
      <c r="A39" s="98"/>
      <c r="B39" s="18" t="s">
        <v>15</v>
      </c>
      <c r="C39" s="73"/>
      <c r="D39" s="182">
        <v>113</v>
      </c>
      <c r="E39" s="192">
        <v>100</v>
      </c>
      <c r="F39" s="196">
        <v>3.312795233250904</v>
      </c>
      <c r="G39" s="81"/>
      <c r="H39" s="182">
        <v>39</v>
      </c>
      <c r="I39" s="192">
        <v>100</v>
      </c>
      <c r="J39" s="197">
        <v>1.0776754605364216</v>
      </c>
      <c r="K39" s="83"/>
      <c r="L39" s="198">
        <v>152</v>
      </c>
      <c r="M39" s="194">
        <v>100</v>
      </c>
      <c r="N39" s="185">
        <v>2.1621876910648963</v>
      </c>
      <c r="O39" s="73"/>
      <c r="P39" s="175"/>
      <c r="Q39" s="175"/>
      <c r="R39" s="175"/>
    </row>
    <row r="40" spans="1:15" ht="16.5">
      <c r="A40" s="98"/>
      <c r="B40" s="109"/>
      <c r="C40" s="74"/>
      <c r="D40" s="110"/>
      <c r="E40" s="111"/>
      <c r="F40" s="112"/>
      <c r="G40" s="82"/>
      <c r="H40" s="110"/>
      <c r="I40" s="111"/>
      <c r="J40" s="110"/>
      <c r="K40" s="82"/>
      <c r="L40" s="110"/>
      <c r="M40" s="111"/>
      <c r="N40" s="111"/>
      <c r="O40" s="87"/>
    </row>
    <row r="41" spans="1:16" s="28" customFormat="1" ht="18.75">
      <c r="A41" s="113"/>
      <c r="B41" s="114" t="s">
        <v>1</v>
      </c>
      <c r="C41" s="114"/>
      <c r="D41" s="115">
        <v>113</v>
      </c>
      <c r="E41" s="116">
        <v>100</v>
      </c>
      <c r="F41" s="116">
        <v>3.3</v>
      </c>
      <c r="G41" s="117">
        <v>0</v>
      </c>
      <c r="H41" s="115">
        <v>39</v>
      </c>
      <c r="I41" s="116">
        <v>100</v>
      </c>
      <c r="J41" s="116">
        <v>1.1</v>
      </c>
      <c r="K41" s="117">
        <v>0</v>
      </c>
      <c r="L41" s="115">
        <v>152</v>
      </c>
      <c r="M41" s="116">
        <v>100</v>
      </c>
      <c r="N41" s="116">
        <v>2.2</v>
      </c>
      <c r="O41" s="118"/>
      <c r="P41" s="36"/>
    </row>
    <row r="42" spans="1:16" s="34" customFormat="1" ht="23.25" customHeight="1">
      <c r="A42" s="210" t="s">
        <v>27</v>
      </c>
      <c r="B42" s="211"/>
      <c r="C42" s="211"/>
      <c r="D42" s="211"/>
      <c r="E42" s="211"/>
      <c r="F42" s="211"/>
      <c r="G42" s="211"/>
      <c r="H42" s="211"/>
      <c r="I42" s="211"/>
      <c r="J42" s="211"/>
      <c r="K42" s="211"/>
      <c r="L42" s="211"/>
      <c r="M42" s="211"/>
      <c r="N42" s="211"/>
      <c r="O42" s="211"/>
      <c r="P42" s="38"/>
    </row>
    <row r="44" ht="15.75"/>
    <row r="45" ht="15.75"/>
  </sheetData>
  <sheetProtection/>
  <mergeCells count="6">
    <mergeCell ref="A42:O42"/>
    <mergeCell ref="A1:O1"/>
    <mergeCell ref="D4:F4"/>
    <mergeCell ref="H4:J4"/>
    <mergeCell ref="L4:N4"/>
    <mergeCell ref="A2:O2"/>
  </mergeCells>
  <printOptions/>
  <pageMargins left="0.17" right="0.17" top="0.5" bottom="0.17" header="0.5" footer="0.17"/>
  <pageSetup horizontalDpi="600" verticalDpi="600" orientation="portrait" r:id="rId2"/>
  <headerFooter alignWithMargins="0">
    <oddFooter>&amp;R&amp;8Page 1</oddFooter>
  </headerFooter>
  <drawing r:id="rId1"/>
</worksheet>
</file>

<file path=xl/worksheets/sheet2.xml><?xml version="1.0" encoding="utf-8"?>
<worksheet xmlns="http://schemas.openxmlformats.org/spreadsheetml/2006/main" xmlns:r="http://schemas.openxmlformats.org/officeDocument/2006/relationships">
  <dimension ref="A1:W64"/>
  <sheetViews>
    <sheetView tabSelected="1" zoomScalePageLayoutView="0" workbookViewId="0" topLeftCell="A16">
      <selection activeCell="Q43" sqref="Q43"/>
    </sheetView>
  </sheetViews>
  <sheetFormatPr defaultColWidth="9.140625" defaultRowHeight="12.75"/>
  <cols>
    <col min="1" max="1" width="0.85546875" style="0" customWidth="1"/>
    <col min="2" max="2" width="31.57421875" style="24" customWidth="1"/>
    <col min="3" max="3" width="0.85546875" style="24" customWidth="1"/>
    <col min="4" max="6" width="7.7109375" style="24" customWidth="1"/>
    <col min="7" max="7" width="0.85546875" style="25" customWidth="1"/>
    <col min="8" max="8" width="7.7109375" style="24" customWidth="1"/>
    <col min="9" max="9" width="7.7109375" style="26" customWidth="1"/>
    <col min="10" max="10" width="6.8515625" style="24" customWidth="1"/>
    <col min="11" max="11" width="0.85546875" style="25" customWidth="1"/>
    <col min="12" max="14" width="7.7109375" style="24" customWidth="1"/>
    <col min="15" max="15" width="1.1484375" style="0" customWidth="1"/>
    <col min="16" max="16" width="9.8515625" style="0" bestFit="1" customWidth="1"/>
    <col min="17" max="17" width="18.00390625" style="0" bestFit="1" customWidth="1"/>
    <col min="201" max="201" width="0.71875" style="0" customWidth="1"/>
    <col min="202" max="202" width="27.8515625" style="0" customWidth="1"/>
    <col min="203" max="203" width="0.85546875" style="0" customWidth="1"/>
    <col min="204" max="204" width="7.7109375" style="0" customWidth="1"/>
    <col min="205" max="205" width="9.57421875" style="0" customWidth="1"/>
    <col min="206" max="206" width="8.7109375" style="0" bestFit="1" customWidth="1"/>
    <col min="207" max="207" width="0.85546875" style="0" customWidth="1"/>
    <col min="208" max="209" width="7.7109375" style="0" customWidth="1"/>
    <col min="210" max="210" width="8.7109375" style="0" bestFit="1" customWidth="1"/>
    <col min="211" max="211" width="0.85546875" style="0" customWidth="1"/>
    <col min="212" max="213" width="7.7109375" style="0" customWidth="1"/>
    <col min="214" max="214" width="8.28125" style="0" bestFit="1" customWidth="1"/>
    <col min="215" max="215" width="0.85546875" style="0" customWidth="1"/>
    <col min="218" max="218" width="21.57421875" style="0" customWidth="1"/>
    <col min="224" max="224" width="29.00390625" style="0" customWidth="1"/>
  </cols>
  <sheetData>
    <row r="1" spans="1:15" ht="24">
      <c r="A1" s="212" t="s">
        <v>0</v>
      </c>
      <c r="B1" s="213"/>
      <c r="C1" s="213"/>
      <c r="D1" s="213"/>
      <c r="E1" s="213"/>
      <c r="F1" s="213"/>
      <c r="G1" s="213"/>
      <c r="H1" s="213"/>
      <c r="I1" s="213"/>
      <c r="J1" s="213"/>
      <c r="K1" s="213"/>
      <c r="L1" s="213"/>
      <c r="M1" s="213"/>
      <c r="N1" s="213"/>
      <c r="O1" s="214"/>
    </row>
    <row r="2" spans="1:15" ht="24.75" thickBot="1">
      <c r="A2" s="216" t="s">
        <v>71</v>
      </c>
      <c r="B2" s="217"/>
      <c r="C2" s="217"/>
      <c r="D2" s="217"/>
      <c r="E2" s="217"/>
      <c r="F2" s="217"/>
      <c r="G2" s="217"/>
      <c r="H2" s="217"/>
      <c r="I2" s="217"/>
      <c r="J2" s="217"/>
      <c r="K2" s="217"/>
      <c r="L2" s="217"/>
      <c r="M2" s="217"/>
      <c r="N2" s="217"/>
      <c r="O2" s="218"/>
    </row>
    <row r="3" spans="1:15" ht="7.5" customHeight="1">
      <c r="A3" s="1"/>
      <c r="B3" s="2"/>
      <c r="C3" s="2"/>
      <c r="D3" s="2"/>
      <c r="E3" s="2"/>
      <c r="F3" s="2"/>
      <c r="G3" s="3"/>
      <c r="H3" s="2"/>
      <c r="I3" s="4"/>
      <c r="J3" s="2"/>
      <c r="K3" s="3"/>
      <c r="L3" s="2"/>
      <c r="M3" s="2"/>
      <c r="N3" s="2"/>
      <c r="O3" s="1"/>
    </row>
    <row r="4" spans="1:16" ht="19.5">
      <c r="A4" s="5"/>
      <c r="B4" s="27"/>
      <c r="C4" s="121"/>
      <c r="D4" s="215" t="s">
        <v>72</v>
      </c>
      <c r="E4" s="215"/>
      <c r="F4" s="215"/>
      <c r="G4" s="122"/>
      <c r="H4" s="215" t="s">
        <v>73</v>
      </c>
      <c r="I4" s="215"/>
      <c r="J4" s="215"/>
      <c r="K4" s="122"/>
      <c r="L4" s="215" t="s">
        <v>1</v>
      </c>
      <c r="M4" s="215"/>
      <c r="N4" s="215"/>
      <c r="O4" s="123"/>
      <c r="P4" s="41"/>
    </row>
    <row r="5" spans="1:16" ht="12.75" customHeight="1">
      <c r="A5" s="6"/>
      <c r="B5" s="7"/>
      <c r="C5" s="124"/>
      <c r="D5" s="8" t="s">
        <v>2</v>
      </c>
      <c r="E5" s="8" t="s">
        <v>3</v>
      </c>
      <c r="F5" s="8" t="s">
        <v>4</v>
      </c>
      <c r="G5" s="131"/>
      <c r="H5" s="8" t="s">
        <v>2</v>
      </c>
      <c r="I5" s="9" t="s">
        <v>3</v>
      </c>
      <c r="J5" s="8" t="s">
        <v>4</v>
      </c>
      <c r="K5" s="131"/>
      <c r="L5" s="8" t="s">
        <v>2</v>
      </c>
      <c r="M5" s="8" t="s">
        <v>3</v>
      </c>
      <c r="N5" s="10" t="s">
        <v>4</v>
      </c>
      <c r="O5" s="133"/>
      <c r="P5" s="36"/>
    </row>
    <row r="6" spans="1:16" ht="12.75" customHeight="1">
      <c r="A6" s="11"/>
      <c r="B6" s="7"/>
      <c r="C6" s="124"/>
      <c r="D6" s="12"/>
      <c r="E6" s="12"/>
      <c r="F6" s="13">
        <v>100000</v>
      </c>
      <c r="G6" s="131"/>
      <c r="H6" s="12"/>
      <c r="I6" s="14"/>
      <c r="J6" s="13">
        <v>100000</v>
      </c>
      <c r="K6" s="131"/>
      <c r="L6" s="12"/>
      <c r="M6" s="12"/>
      <c r="N6" s="15">
        <v>100000</v>
      </c>
      <c r="O6" s="134"/>
      <c r="P6" s="36"/>
    </row>
    <row r="7" spans="1:16" ht="15" customHeight="1">
      <c r="A7" s="141"/>
      <c r="B7" s="92" t="s">
        <v>29</v>
      </c>
      <c r="C7" s="125"/>
      <c r="D7" s="142"/>
      <c r="E7" s="142"/>
      <c r="F7" s="142"/>
      <c r="G7" s="132"/>
      <c r="H7" s="142"/>
      <c r="I7" s="143"/>
      <c r="J7" s="142"/>
      <c r="K7" s="132"/>
      <c r="L7" s="142"/>
      <c r="M7" s="142"/>
      <c r="N7" s="144"/>
      <c r="O7" s="135"/>
      <c r="P7" s="52"/>
    </row>
    <row r="8" spans="1:22" ht="12" customHeight="1">
      <c r="A8" s="124"/>
      <c r="B8" s="17" t="s">
        <v>30</v>
      </c>
      <c r="C8" s="124"/>
      <c r="D8" s="177">
        <v>2</v>
      </c>
      <c r="E8" s="178">
        <f>D8/111*100</f>
        <v>1.8018018018018018</v>
      </c>
      <c r="F8" s="60" t="s">
        <v>28</v>
      </c>
      <c r="G8" s="130"/>
      <c r="H8" s="177">
        <v>1</v>
      </c>
      <c r="I8" s="178">
        <f>H8/35*100</f>
        <v>2.857142857142857</v>
      </c>
      <c r="J8" s="60" t="s">
        <v>28</v>
      </c>
      <c r="K8" s="130"/>
      <c r="L8" s="177">
        <v>3</v>
      </c>
      <c r="M8" s="178">
        <f>L8/146*100</f>
        <v>2.054794520547945</v>
      </c>
      <c r="N8" s="60" t="s">
        <v>28</v>
      </c>
      <c r="O8" s="136"/>
      <c r="P8" s="56"/>
      <c r="R8" s="174"/>
      <c r="T8" s="174"/>
      <c r="V8" s="174"/>
    </row>
    <row r="9" spans="1:22" ht="12" customHeight="1">
      <c r="A9" s="124"/>
      <c r="B9" s="17" t="s">
        <v>31</v>
      </c>
      <c r="C9" s="124"/>
      <c r="D9" s="177">
        <v>3</v>
      </c>
      <c r="E9" s="178">
        <f aca="true" t="shared" si="0" ref="E9:E21">D9/111*100</f>
        <v>2.7027027027027026</v>
      </c>
      <c r="F9" s="60" t="s">
        <v>28</v>
      </c>
      <c r="G9" s="130"/>
      <c r="H9" s="177">
        <v>0</v>
      </c>
      <c r="I9" s="178">
        <f aca="true" t="shared" si="1" ref="I9:I21">H9/35*100</f>
        <v>0</v>
      </c>
      <c r="J9" s="60">
        <v>0</v>
      </c>
      <c r="K9" s="130"/>
      <c r="L9" s="177">
        <v>3</v>
      </c>
      <c r="M9" s="178">
        <f aca="true" t="shared" si="2" ref="M9:M21">L9/146*100</f>
        <v>2.054794520547945</v>
      </c>
      <c r="N9" s="60" t="s">
        <v>28</v>
      </c>
      <c r="O9" s="136"/>
      <c r="P9" s="56"/>
      <c r="R9" s="174"/>
      <c r="T9" s="174"/>
      <c r="V9" s="174"/>
    </row>
    <row r="10" spans="1:22" ht="12" customHeight="1">
      <c r="A10" s="124"/>
      <c r="B10" s="17" t="s">
        <v>32</v>
      </c>
      <c r="C10" s="124"/>
      <c r="D10" s="177">
        <v>10</v>
      </c>
      <c r="E10" s="178">
        <f t="shared" si="0"/>
        <v>9.00900900900901</v>
      </c>
      <c r="F10" s="186">
        <v>3.5710196474078018</v>
      </c>
      <c r="G10" s="130"/>
      <c r="H10" s="177">
        <v>1</v>
      </c>
      <c r="I10" s="178">
        <f t="shared" si="1"/>
        <v>2.857142857142857</v>
      </c>
      <c r="J10" s="60" t="s">
        <v>28</v>
      </c>
      <c r="K10" s="130"/>
      <c r="L10" s="177">
        <v>11</v>
      </c>
      <c r="M10" s="178">
        <f t="shared" si="2"/>
        <v>7.534246575342466</v>
      </c>
      <c r="N10" s="186">
        <v>1.8991712707745216</v>
      </c>
      <c r="O10" s="136"/>
      <c r="P10" s="56"/>
      <c r="R10" s="174"/>
      <c r="T10" s="174"/>
      <c r="V10" s="174"/>
    </row>
    <row r="11" spans="1:22" ht="12" customHeight="1">
      <c r="A11" s="126"/>
      <c r="B11" s="17" t="s">
        <v>33</v>
      </c>
      <c r="C11" s="126"/>
      <c r="D11" s="199">
        <v>0</v>
      </c>
      <c r="E11" s="178">
        <f t="shared" si="0"/>
        <v>0</v>
      </c>
      <c r="F11" s="60">
        <v>0</v>
      </c>
      <c r="G11" s="127"/>
      <c r="H11" s="199">
        <v>0</v>
      </c>
      <c r="I11" s="178">
        <f t="shared" si="1"/>
        <v>0</v>
      </c>
      <c r="J11" s="60">
        <v>0</v>
      </c>
      <c r="K11" s="127"/>
      <c r="L11" s="199">
        <v>0</v>
      </c>
      <c r="M11" s="178">
        <f t="shared" si="2"/>
        <v>0</v>
      </c>
      <c r="N11" s="60">
        <v>0</v>
      </c>
      <c r="O11" s="137"/>
      <c r="P11" s="37"/>
      <c r="R11" s="174"/>
      <c r="T11" s="174"/>
      <c r="V11" s="174"/>
    </row>
    <row r="12" spans="1:22" ht="12" customHeight="1">
      <c r="A12" s="145"/>
      <c r="B12" s="17" t="s">
        <v>34</v>
      </c>
      <c r="C12" s="125"/>
      <c r="D12" s="177">
        <v>9</v>
      </c>
      <c r="E12" s="178">
        <f t="shared" si="0"/>
        <v>8.108108108108109</v>
      </c>
      <c r="F12" s="186">
        <v>2.306837374850374</v>
      </c>
      <c r="G12" s="125"/>
      <c r="H12" s="177">
        <v>4</v>
      </c>
      <c r="I12" s="178">
        <f t="shared" si="1"/>
        <v>11.428571428571429</v>
      </c>
      <c r="J12" s="60" t="s">
        <v>28</v>
      </c>
      <c r="K12" s="125"/>
      <c r="L12" s="177">
        <v>13</v>
      </c>
      <c r="M12" s="178">
        <f t="shared" si="2"/>
        <v>8.904109589041095</v>
      </c>
      <c r="N12" s="186">
        <v>1.6052771613257326</v>
      </c>
      <c r="O12" s="137"/>
      <c r="P12" s="57"/>
      <c r="R12" s="174"/>
      <c r="T12" s="174"/>
      <c r="V12" s="174"/>
    </row>
    <row r="13" spans="1:22" ht="12" customHeight="1">
      <c r="A13" s="124"/>
      <c r="B13" s="17" t="s">
        <v>35</v>
      </c>
      <c r="C13" s="124"/>
      <c r="D13" s="177">
        <v>0</v>
      </c>
      <c r="E13" s="178">
        <f t="shared" si="0"/>
        <v>0</v>
      </c>
      <c r="F13" s="60">
        <v>0</v>
      </c>
      <c r="G13" s="130"/>
      <c r="H13" s="177">
        <v>0</v>
      </c>
      <c r="I13" s="178">
        <f t="shared" si="1"/>
        <v>0</v>
      </c>
      <c r="J13" s="60">
        <v>0</v>
      </c>
      <c r="K13" s="130"/>
      <c r="L13" s="177">
        <v>0</v>
      </c>
      <c r="M13" s="178">
        <f t="shared" si="2"/>
        <v>0</v>
      </c>
      <c r="N13" s="186">
        <v>0</v>
      </c>
      <c r="O13" s="136"/>
      <c r="P13" s="58"/>
      <c r="R13" s="174"/>
      <c r="T13" s="174"/>
      <c r="V13" s="174"/>
    </row>
    <row r="14" spans="1:22" ht="12" customHeight="1">
      <c r="A14" s="124"/>
      <c r="B14" s="17" t="s">
        <v>36</v>
      </c>
      <c r="C14" s="124"/>
      <c r="D14" s="177">
        <v>20</v>
      </c>
      <c r="E14" s="178">
        <f t="shared" si="0"/>
        <v>18.01801801801802</v>
      </c>
      <c r="F14" s="186">
        <v>8.88929158693299</v>
      </c>
      <c r="G14" s="130"/>
      <c r="H14" s="177">
        <v>5</v>
      </c>
      <c r="I14" s="178">
        <f t="shared" si="1"/>
        <v>14.285714285714285</v>
      </c>
      <c r="J14" s="60" t="s">
        <v>28</v>
      </c>
      <c r="K14" s="130"/>
      <c r="L14" s="177">
        <v>25</v>
      </c>
      <c r="M14" s="178">
        <f t="shared" si="2"/>
        <v>17.123287671232877</v>
      </c>
      <c r="N14" s="186">
        <v>5.366822315283895</v>
      </c>
      <c r="O14" s="136"/>
      <c r="P14" s="58"/>
      <c r="R14" s="174"/>
      <c r="T14" s="174"/>
      <c r="V14" s="174"/>
    </row>
    <row r="15" spans="1:22" ht="12" customHeight="1">
      <c r="A15" s="124"/>
      <c r="B15" s="17" t="s">
        <v>37</v>
      </c>
      <c r="C15" s="124"/>
      <c r="D15" s="177">
        <v>1</v>
      </c>
      <c r="E15" s="178">
        <f t="shared" si="0"/>
        <v>0.9009009009009009</v>
      </c>
      <c r="F15" s="60" t="s">
        <v>28</v>
      </c>
      <c r="G15" s="131"/>
      <c r="H15" s="177">
        <v>0</v>
      </c>
      <c r="I15" s="178">
        <f t="shared" si="1"/>
        <v>0</v>
      </c>
      <c r="J15" s="60">
        <v>0</v>
      </c>
      <c r="K15" s="130"/>
      <c r="L15" s="177">
        <v>1</v>
      </c>
      <c r="M15" s="178">
        <f t="shared" si="2"/>
        <v>0.684931506849315</v>
      </c>
      <c r="N15" s="60" t="s">
        <v>28</v>
      </c>
      <c r="O15" s="136"/>
      <c r="P15" s="57"/>
      <c r="R15" s="174"/>
      <c r="T15" s="174"/>
      <c r="V15" s="174"/>
    </row>
    <row r="16" spans="1:22" ht="12" customHeight="1">
      <c r="A16" s="124"/>
      <c r="B16" s="17" t="s">
        <v>38</v>
      </c>
      <c r="C16" s="124"/>
      <c r="D16" s="177">
        <v>13</v>
      </c>
      <c r="E16" s="178">
        <f t="shared" si="0"/>
        <v>11.711711711711711</v>
      </c>
      <c r="F16" s="186">
        <v>1.6266265169952598</v>
      </c>
      <c r="G16" s="130"/>
      <c r="H16" s="177">
        <v>5</v>
      </c>
      <c r="I16" s="178">
        <f t="shared" si="1"/>
        <v>14.285714285714285</v>
      </c>
      <c r="J16" s="60" t="s">
        <v>28</v>
      </c>
      <c r="K16" s="130"/>
      <c r="L16" s="177">
        <v>18</v>
      </c>
      <c r="M16" s="178">
        <f t="shared" si="2"/>
        <v>12.32876712328767</v>
      </c>
      <c r="N16" s="186">
        <v>1.1029398268324393</v>
      </c>
      <c r="O16" s="136"/>
      <c r="P16" s="58"/>
      <c r="R16" s="174"/>
      <c r="T16" s="174"/>
      <c r="V16" s="174"/>
    </row>
    <row r="17" spans="1:22" ht="12" customHeight="1">
      <c r="A17" s="124"/>
      <c r="B17" s="17" t="s">
        <v>39</v>
      </c>
      <c r="C17" s="124"/>
      <c r="D17" s="199">
        <v>0</v>
      </c>
      <c r="E17" s="178">
        <f t="shared" si="0"/>
        <v>0</v>
      </c>
      <c r="F17" s="60">
        <v>0</v>
      </c>
      <c r="G17" s="130"/>
      <c r="H17" s="199">
        <v>0</v>
      </c>
      <c r="I17" s="178">
        <f t="shared" si="1"/>
        <v>0</v>
      </c>
      <c r="J17" s="60">
        <v>0</v>
      </c>
      <c r="K17" s="130"/>
      <c r="L17" s="199">
        <v>0</v>
      </c>
      <c r="M17" s="178">
        <f t="shared" si="2"/>
        <v>0</v>
      </c>
      <c r="N17" s="60">
        <v>0</v>
      </c>
      <c r="O17" s="136"/>
      <c r="P17" s="37"/>
      <c r="R17" s="174"/>
      <c r="T17" s="174"/>
      <c r="V17" s="174"/>
    </row>
    <row r="18" spans="1:22" ht="12" customHeight="1">
      <c r="A18" s="124"/>
      <c r="B18" s="17" t="s">
        <v>40</v>
      </c>
      <c r="C18" s="124"/>
      <c r="D18" s="177">
        <v>4</v>
      </c>
      <c r="E18" s="178">
        <f t="shared" si="0"/>
        <v>3.6036036036036037</v>
      </c>
      <c r="F18" s="60" t="s">
        <v>28</v>
      </c>
      <c r="G18" s="130"/>
      <c r="H18" s="177">
        <v>1</v>
      </c>
      <c r="I18" s="178">
        <f t="shared" si="1"/>
        <v>2.857142857142857</v>
      </c>
      <c r="J18" s="60" t="s">
        <v>28</v>
      </c>
      <c r="K18" s="130"/>
      <c r="L18" s="177">
        <v>5</v>
      </c>
      <c r="M18" s="178">
        <f t="shared" si="2"/>
        <v>3.4246575342465753</v>
      </c>
      <c r="N18" s="60" t="s">
        <v>28</v>
      </c>
      <c r="O18" s="136"/>
      <c r="P18" s="56"/>
      <c r="R18" s="174"/>
      <c r="T18" s="174"/>
      <c r="V18" s="174"/>
    </row>
    <row r="19" spans="1:22" ht="12" customHeight="1">
      <c r="A19" s="124"/>
      <c r="B19" s="17" t="s">
        <v>41</v>
      </c>
      <c r="C19" s="124"/>
      <c r="D19" s="177">
        <v>11</v>
      </c>
      <c r="E19" s="178">
        <f t="shared" si="0"/>
        <v>9.90990990990991</v>
      </c>
      <c r="F19" s="186">
        <v>4.267392677682842</v>
      </c>
      <c r="G19" s="131"/>
      <c r="H19" s="177">
        <v>0</v>
      </c>
      <c r="I19" s="178">
        <f t="shared" si="1"/>
        <v>0</v>
      </c>
      <c r="J19" s="186">
        <v>0</v>
      </c>
      <c r="K19" s="130"/>
      <c r="L19" s="177">
        <v>11</v>
      </c>
      <c r="M19" s="178">
        <f t="shared" si="2"/>
        <v>7.534246575342466</v>
      </c>
      <c r="N19" s="186">
        <v>2.0722694560431156</v>
      </c>
      <c r="O19" s="136"/>
      <c r="P19" s="57"/>
      <c r="R19" s="174"/>
      <c r="T19" s="174"/>
      <c r="V19" s="174"/>
    </row>
    <row r="20" spans="1:22" ht="12" customHeight="1">
      <c r="A20" s="124"/>
      <c r="B20" s="17" t="s">
        <v>42</v>
      </c>
      <c r="C20" s="124"/>
      <c r="D20" s="177">
        <v>32</v>
      </c>
      <c r="E20" s="178">
        <f t="shared" si="0"/>
        <v>28.82882882882883</v>
      </c>
      <c r="F20" s="186">
        <v>8.304654689452043</v>
      </c>
      <c r="G20" s="130"/>
      <c r="H20" s="177">
        <v>14</v>
      </c>
      <c r="I20" s="178">
        <f t="shared" si="1"/>
        <v>40</v>
      </c>
      <c r="J20" s="186">
        <v>3.39303521298674</v>
      </c>
      <c r="K20" s="130"/>
      <c r="L20" s="177">
        <v>46</v>
      </c>
      <c r="M20" s="178">
        <f t="shared" si="2"/>
        <v>31.506849315068493</v>
      </c>
      <c r="N20" s="186">
        <v>5.764873379697082</v>
      </c>
      <c r="O20" s="136"/>
      <c r="P20" s="56"/>
      <c r="R20" s="174"/>
      <c r="T20" s="174"/>
      <c r="V20" s="174"/>
    </row>
    <row r="21" spans="1:22" ht="12" customHeight="1" thickBot="1">
      <c r="A21" s="124"/>
      <c r="B21" s="17" t="s">
        <v>43</v>
      </c>
      <c r="C21" s="124"/>
      <c r="D21" s="180">
        <v>6</v>
      </c>
      <c r="E21" s="181">
        <f t="shared" si="0"/>
        <v>5.405405405405405</v>
      </c>
      <c r="F21" s="62">
        <v>1.4122085447421178</v>
      </c>
      <c r="G21" s="131"/>
      <c r="H21" s="180">
        <v>4</v>
      </c>
      <c r="I21" s="181">
        <f t="shared" si="1"/>
        <v>11.428571428571429</v>
      </c>
      <c r="J21" s="61" t="s">
        <v>28</v>
      </c>
      <c r="K21" s="130"/>
      <c r="L21" s="180">
        <v>10</v>
      </c>
      <c r="M21" s="181">
        <f t="shared" si="2"/>
        <v>6.8493150684931505</v>
      </c>
      <c r="N21" s="62">
        <v>1.1599434394111376</v>
      </c>
      <c r="O21" s="136"/>
      <c r="P21" s="39"/>
      <c r="R21" s="174"/>
      <c r="T21" s="174"/>
      <c r="V21" s="174"/>
    </row>
    <row r="22" spans="1:22" ht="12" customHeight="1" thickTop="1">
      <c r="A22" s="124"/>
      <c r="B22" s="18" t="s">
        <v>49</v>
      </c>
      <c r="C22" s="127"/>
      <c r="D22" s="182">
        <v>111</v>
      </c>
      <c r="E22" s="183">
        <v>100</v>
      </c>
      <c r="F22" s="196">
        <v>3.3</v>
      </c>
      <c r="G22" s="127"/>
      <c r="H22" s="182">
        <v>35</v>
      </c>
      <c r="I22" s="183">
        <v>100</v>
      </c>
      <c r="J22" s="196">
        <v>0.9671446440711475</v>
      </c>
      <c r="K22" s="127"/>
      <c r="L22" s="182">
        <v>146</v>
      </c>
      <c r="M22" s="183">
        <v>100</v>
      </c>
      <c r="N22" s="196">
        <v>2.0768381769439133</v>
      </c>
      <c r="O22" s="136"/>
      <c r="P22" s="55"/>
      <c r="R22" s="174"/>
      <c r="T22" s="174"/>
      <c r="V22" s="174"/>
    </row>
    <row r="23" spans="1:16" ht="12" customHeight="1">
      <c r="A23" s="126"/>
      <c r="B23" s="17" t="s">
        <v>48</v>
      </c>
      <c r="C23" s="126"/>
      <c r="D23" s="177">
        <v>2</v>
      </c>
      <c r="E23" s="60" t="s">
        <v>28</v>
      </c>
      <c r="F23" s="60" t="s">
        <v>28</v>
      </c>
      <c r="G23" s="132"/>
      <c r="H23" s="177">
        <v>4</v>
      </c>
      <c r="I23" s="60" t="s">
        <v>28</v>
      </c>
      <c r="J23" s="60" t="s">
        <v>28</v>
      </c>
      <c r="K23" s="127"/>
      <c r="L23" s="177">
        <v>6</v>
      </c>
      <c r="M23" s="60" t="s">
        <v>28</v>
      </c>
      <c r="N23" s="60" t="s">
        <v>28</v>
      </c>
      <c r="O23" s="137"/>
      <c r="P23" s="40"/>
    </row>
    <row r="24" spans="1:16" s="33" customFormat="1" ht="18.75">
      <c r="A24" s="146"/>
      <c r="B24" s="92" t="s">
        <v>21</v>
      </c>
      <c r="C24" s="127"/>
      <c r="D24" s="149"/>
      <c r="E24" s="150"/>
      <c r="F24" s="151"/>
      <c r="G24" s="127"/>
      <c r="H24" s="149"/>
      <c r="I24" s="150"/>
      <c r="J24" s="151"/>
      <c r="K24" s="127"/>
      <c r="L24" s="149"/>
      <c r="M24" s="150"/>
      <c r="N24" s="151"/>
      <c r="O24" s="137"/>
      <c r="P24" s="55"/>
    </row>
    <row r="25" spans="1:23" ht="12.75" customHeight="1">
      <c r="A25" s="147"/>
      <c r="B25" s="17" t="s">
        <v>22</v>
      </c>
      <c r="C25" s="128"/>
      <c r="D25" s="200">
        <v>15</v>
      </c>
      <c r="E25" s="190">
        <f>D25/109*100</f>
        <v>13.761467889908257</v>
      </c>
      <c r="F25" s="186">
        <v>1.0520003787201362</v>
      </c>
      <c r="G25" s="128"/>
      <c r="H25" s="200">
        <v>7</v>
      </c>
      <c r="I25" s="190">
        <f>H25/37*100</f>
        <v>18.91891891891892</v>
      </c>
      <c r="J25" s="186">
        <v>0.497999465006289</v>
      </c>
      <c r="K25" s="128"/>
      <c r="L25" s="177">
        <v>22</v>
      </c>
      <c r="M25" s="190">
        <f>L25/146*100</f>
        <v>15.068493150684931</v>
      </c>
      <c r="N25" s="60">
        <v>0.7769790982027415</v>
      </c>
      <c r="O25" s="138"/>
      <c r="P25" s="57"/>
      <c r="R25" s="174"/>
      <c r="T25" s="174"/>
      <c r="W25" s="174"/>
    </row>
    <row r="26" spans="1:23" ht="12.75" customHeight="1">
      <c r="A26" s="147"/>
      <c r="B26" s="17" t="s">
        <v>23</v>
      </c>
      <c r="C26" s="128"/>
      <c r="D26" s="201">
        <v>84</v>
      </c>
      <c r="E26" s="190">
        <f>D26/109*100</f>
        <v>77.06422018348624</v>
      </c>
      <c r="F26" s="202">
        <v>7.546301952695467</v>
      </c>
      <c r="G26" s="128"/>
      <c r="H26" s="201">
        <v>20</v>
      </c>
      <c r="I26" s="190">
        <f>H26/37*100</f>
        <v>54.054054054054056</v>
      </c>
      <c r="J26" s="186">
        <v>1.8954992318489363</v>
      </c>
      <c r="K26" s="128"/>
      <c r="L26" s="177">
        <v>104</v>
      </c>
      <c r="M26" s="190">
        <f>L26/146*100</f>
        <v>71.23287671232876</v>
      </c>
      <c r="N26" s="60">
        <v>4.7964749598641125</v>
      </c>
      <c r="O26" s="138"/>
      <c r="P26" s="56"/>
      <c r="Q26" s="39"/>
      <c r="R26" s="174"/>
      <c r="T26" s="174"/>
      <c r="W26" s="174"/>
    </row>
    <row r="27" spans="1:23" ht="12.75" customHeight="1">
      <c r="A27" s="147"/>
      <c r="B27" s="17" t="s">
        <v>24</v>
      </c>
      <c r="C27" s="128"/>
      <c r="D27" s="201">
        <v>1</v>
      </c>
      <c r="E27" s="190">
        <f>D27/109*100</f>
        <v>0.9174311926605505</v>
      </c>
      <c r="F27" s="158" t="s">
        <v>28</v>
      </c>
      <c r="G27" s="128"/>
      <c r="H27" s="201">
        <v>5</v>
      </c>
      <c r="I27" s="190">
        <f>H27/37*100</f>
        <v>13.513513513513514</v>
      </c>
      <c r="J27" s="60" t="s">
        <v>28</v>
      </c>
      <c r="K27" s="128"/>
      <c r="L27" s="177">
        <v>6</v>
      </c>
      <c r="M27" s="190">
        <f>L27/146*100</f>
        <v>4.10958904109589</v>
      </c>
      <c r="N27" s="60">
        <v>1.970074567322373</v>
      </c>
      <c r="O27" s="138"/>
      <c r="P27" s="57"/>
      <c r="Q27" s="39"/>
      <c r="R27" s="174"/>
      <c r="T27" s="174"/>
      <c r="W27" s="174"/>
    </row>
    <row r="28" spans="1:23" ht="12.75" customHeight="1" thickBot="1">
      <c r="A28" s="147"/>
      <c r="B28" s="17" t="s">
        <v>25</v>
      </c>
      <c r="C28" s="128"/>
      <c r="D28" s="180">
        <v>9</v>
      </c>
      <c r="E28" s="181">
        <f>D28/109*100</f>
        <v>8.256880733944955</v>
      </c>
      <c r="F28" s="203">
        <v>3.9627850453298574</v>
      </c>
      <c r="G28" s="128"/>
      <c r="H28" s="180">
        <v>5</v>
      </c>
      <c r="I28" s="181">
        <f>H28/37*100</f>
        <v>13.513513513513514</v>
      </c>
      <c r="J28" s="61" t="s">
        <v>28</v>
      </c>
      <c r="K28" s="128"/>
      <c r="L28" s="180">
        <v>14</v>
      </c>
      <c r="M28" s="181">
        <f>L28/146*100</f>
        <v>9.58904109589041</v>
      </c>
      <c r="N28" s="61">
        <v>2.536797148640005</v>
      </c>
      <c r="O28" s="138"/>
      <c r="P28" s="56"/>
      <c r="R28" s="174"/>
      <c r="T28" s="174"/>
      <c r="W28" s="174"/>
    </row>
    <row r="29" spans="1:23" ht="12.75" customHeight="1" thickTop="1">
      <c r="A29" s="147"/>
      <c r="B29" s="18" t="s">
        <v>15</v>
      </c>
      <c r="C29" s="129"/>
      <c r="D29" s="182">
        <v>109</v>
      </c>
      <c r="E29" s="183">
        <f>D29/109*100</f>
        <v>100</v>
      </c>
      <c r="F29" s="204">
        <v>3.8494409481632164</v>
      </c>
      <c r="G29" s="129"/>
      <c r="H29" s="182">
        <v>37</v>
      </c>
      <c r="I29" s="183">
        <v>100</v>
      </c>
      <c r="J29" s="196">
        <v>1.2233054904595395</v>
      </c>
      <c r="K29" s="129"/>
      <c r="L29" s="182">
        <v>146</v>
      </c>
      <c r="M29" s="183">
        <f>L29/146*100</f>
        <v>100</v>
      </c>
      <c r="N29" s="185">
        <v>2.4930961727217027</v>
      </c>
      <c r="O29" s="139"/>
      <c r="P29" s="55"/>
      <c r="Q29" s="39"/>
      <c r="R29" s="174"/>
      <c r="T29" s="174"/>
      <c r="W29" s="174"/>
    </row>
    <row r="30" spans="1:23" s="33" customFormat="1" ht="18.75">
      <c r="A30" s="146"/>
      <c r="B30" s="92" t="s">
        <v>46</v>
      </c>
      <c r="C30" s="125"/>
      <c r="D30" s="152"/>
      <c r="E30" s="153"/>
      <c r="F30" s="154"/>
      <c r="G30" s="125"/>
      <c r="H30" s="152"/>
      <c r="I30" s="153"/>
      <c r="J30" s="154"/>
      <c r="K30" s="125"/>
      <c r="L30" s="152"/>
      <c r="M30" s="152"/>
      <c r="N30" s="154"/>
      <c r="O30" s="137"/>
      <c r="P30"/>
      <c r="Q30"/>
      <c r="S30"/>
      <c r="W30" s="174"/>
    </row>
    <row r="31" spans="1:23" ht="12.75" customHeight="1">
      <c r="A31" s="147"/>
      <c r="B31" s="22" t="s">
        <v>50</v>
      </c>
      <c r="C31" s="128"/>
      <c r="D31" s="200">
        <v>3</v>
      </c>
      <c r="E31" s="190">
        <v>3.6585365853658534</v>
      </c>
      <c r="F31" s="158" t="s">
        <v>28</v>
      </c>
      <c r="G31" s="128"/>
      <c r="H31" s="200">
        <v>0</v>
      </c>
      <c r="I31" s="190">
        <v>0</v>
      </c>
      <c r="J31" s="60">
        <v>0</v>
      </c>
      <c r="K31" s="128"/>
      <c r="L31" s="177">
        <v>3</v>
      </c>
      <c r="M31" s="190">
        <v>2.6548672566371683</v>
      </c>
      <c r="N31" s="60" t="s">
        <v>28</v>
      </c>
      <c r="O31" s="138"/>
      <c r="R31" s="174"/>
      <c r="T31" s="174"/>
      <c r="W31" s="174"/>
    </row>
    <row r="32" spans="1:23" ht="12.75" customHeight="1">
      <c r="A32" s="147"/>
      <c r="B32" s="22" t="s">
        <v>51</v>
      </c>
      <c r="C32" s="128"/>
      <c r="D32" s="201">
        <v>59</v>
      </c>
      <c r="E32" s="190">
        <v>71.95121951219512</v>
      </c>
      <c r="F32" s="202">
        <v>8.343739437745098</v>
      </c>
      <c r="G32" s="128"/>
      <c r="H32" s="201">
        <v>18</v>
      </c>
      <c r="I32" s="190">
        <v>58.06451612903226</v>
      </c>
      <c r="J32" s="187">
        <v>2.745149473388826</v>
      </c>
      <c r="K32" s="128"/>
      <c r="L32" s="177">
        <v>77</v>
      </c>
      <c r="M32" s="190">
        <v>68.14159292035397</v>
      </c>
      <c r="N32" s="60">
        <v>5.650053308619853</v>
      </c>
      <c r="O32" s="138"/>
      <c r="R32" s="174"/>
      <c r="T32" s="174"/>
      <c r="W32" s="174"/>
    </row>
    <row r="33" spans="1:23" ht="12.75" customHeight="1">
      <c r="A33" s="147"/>
      <c r="B33" s="22" t="s">
        <v>53</v>
      </c>
      <c r="C33" s="128"/>
      <c r="D33" s="201">
        <v>20</v>
      </c>
      <c r="E33" s="190">
        <v>24.390243902439025</v>
      </c>
      <c r="F33" s="202">
        <v>1.840967980964391</v>
      </c>
      <c r="G33" s="128"/>
      <c r="H33" s="201">
        <v>9</v>
      </c>
      <c r="I33" s="190">
        <v>29.03225806451613</v>
      </c>
      <c r="J33" s="186">
        <v>0.7224430132937542</v>
      </c>
      <c r="K33" s="128"/>
      <c r="L33" s="177">
        <v>29</v>
      </c>
      <c r="M33" s="190">
        <v>25.663716814159294</v>
      </c>
      <c r="N33" s="60">
        <v>1.243483503261786</v>
      </c>
      <c r="O33" s="138"/>
      <c r="R33" s="174"/>
      <c r="T33" s="174"/>
      <c r="W33" s="174"/>
    </row>
    <row r="34" spans="1:23" ht="12.75" customHeight="1">
      <c r="A34" s="147"/>
      <c r="B34" s="22" t="s">
        <v>52</v>
      </c>
      <c r="C34" s="128"/>
      <c r="D34" s="205">
        <v>0</v>
      </c>
      <c r="E34" s="190">
        <v>0</v>
      </c>
      <c r="F34" s="206">
        <v>0</v>
      </c>
      <c r="G34" s="128"/>
      <c r="H34" s="205">
        <v>3</v>
      </c>
      <c r="I34" s="190">
        <v>9.67741935483871</v>
      </c>
      <c r="J34" s="207" t="s">
        <v>28</v>
      </c>
      <c r="K34" s="128"/>
      <c r="L34" s="205">
        <v>3</v>
      </c>
      <c r="M34" s="190">
        <v>2.6548672566371683</v>
      </c>
      <c r="N34" s="207" t="s">
        <v>28</v>
      </c>
      <c r="O34" s="138"/>
      <c r="R34" s="174"/>
      <c r="T34" s="174"/>
      <c r="W34" s="174"/>
    </row>
    <row r="35" spans="1:23" ht="12.75" customHeight="1" thickBot="1">
      <c r="A35" s="147"/>
      <c r="B35" s="22" t="s">
        <v>26</v>
      </c>
      <c r="C35" s="124"/>
      <c r="D35" s="180">
        <v>0</v>
      </c>
      <c r="E35" s="181">
        <v>0</v>
      </c>
      <c r="F35" s="62">
        <v>0</v>
      </c>
      <c r="G35" s="130"/>
      <c r="H35" s="180">
        <v>1</v>
      </c>
      <c r="I35" s="181">
        <v>3.225806451612903</v>
      </c>
      <c r="J35" s="61" t="s">
        <v>28</v>
      </c>
      <c r="K35" s="130"/>
      <c r="L35" s="180">
        <v>1</v>
      </c>
      <c r="M35" s="181">
        <v>0.8849557522123894</v>
      </c>
      <c r="N35" s="61" t="s">
        <v>28</v>
      </c>
      <c r="O35" s="136"/>
      <c r="R35" s="174"/>
      <c r="T35" s="174"/>
      <c r="W35" s="174"/>
    </row>
    <row r="36" spans="1:23" ht="12.75" customHeight="1" thickTop="1">
      <c r="A36" s="147"/>
      <c r="B36" s="23" t="s">
        <v>15</v>
      </c>
      <c r="C36" s="126"/>
      <c r="D36" s="182">
        <v>82</v>
      </c>
      <c r="E36" s="184">
        <v>100</v>
      </c>
      <c r="F36" s="184">
        <v>3.48094817632276</v>
      </c>
      <c r="G36" s="127"/>
      <c r="H36" s="182">
        <v>31</v>
      </c>
      <c r="I36" s="190">
        <v>100</v>
      </c>
      <c r="J36" s="196">
        <v>1.2170283465531402</v>
      </c>
      <c r="K36" s="127"/>
      <c r="L36" s="182">
        <v>113</v>
      </c>
      <c r="M36" s="184">
        <v>100</v>
      </c>
      <c r="N36" s="185">
        <v>2.3047734509678826</v>
      </c>
      <c r="O36" s="137"/>
      <c r="R36" s="174"/>
      <c r="T36" s="174"/>
      <c r="W36" s="174"/>
    </row>
    <row r="37" spans="1:15" ht="18.75">
      <c r="A37" s="148"/>
      <c r="B37" s="155"/>
      <c r="C37" s="130"/>
      <c r="D37" s="130"/>
      <c r="E37" s="156"/>
      <c r="F37" s="157"/>
      <c r="G37" s="130"/>
      <c r="H37" s="130"/>
      <c r="I37" s="156"/>
      <c r="J37" s="130"/>
      <c r="K37" s="130"/>
      <c r="L37" s="130"/>
      <c r="M37" s="156"/>
      <c r="N37" s="156"/>
      <c r="O37" s="140"/>
    </row>
    <row r="38" spans="1:17" s="33" customFormat="1" ht="19.5" customHeight="1">
      <c r="A38" s="119"/>
      <c r="B38" s="114" t="s">
        <v>1</v>
      </c>
      <c r="C38" s="114"/>
      <c r="D38" s="115">
        <v>113</v>
      </c>
      <c r="E38" s="116">
        <v>100</v>
      </c>
      <c r="F38" s="116">
        <v>3.3</v>
      </c>
      <c r="G38" s="115">
        <v>0</v>
      </c>
      <c r="H38" s="115">
        <v>39</v>
      </c>
      <c r="I38" s="116">
        <v>100</v>
      </c>
      <c r="J38" s="116">
        <v>1.1</v>
      </c>
      <c r="K38" s="115">
        <v>0</v>
      </c>
      <c r="L38" s="115">
        <v>152</v>
      </c>
      <c r="M38" s="116">
        <v>100</v>
      </c>
      <c r="N38" s="116">
        <v>2.2</v>
      </c>
      <c r="O38" s="120"/>
      <c r="P38" s="54"/>
      <c r="Q38" s="42"/>
    </row>
    <row r="39" spans="1:17" s="35" customFormat="1" ht="5.25" customHeight="1">
      <c r="A39" s="45"/>
      <c r="B39" s="46"/>
      <c r="C39" s="46"/>
      <c r="D39" s="47"/>
      <c r="E39" s="48"/>
      <c r="F39" s="176"/>
      <c r="G39" s="46"/>
      <c r="H39" s="47"/>
      <c r="I39" s="48"/>
      <c r="J39" s="176"/>
      <c r="K39" s="46"/>
      <c r="L39" s="47"/>
      <c r="M39" s="48"/>
      <c r="N39" s="176"/>
      <c r="O39" s="45"/>
      <c r="Q39" s="43"/>
    </row>
    <row r="40" spans="2:17" s="49" customFormat="1" ht="15.75">
      <c r="B40" s="25"/>
      <c r="C40" s="25"/>
      <c r="D40" s="25"/>
      <c r="E40" s="25"/>
      <c r="F40" s="25"/>
      <c r="G40" s="25"/>
      <c r="H40" s="25"/>
      <c r="I40" s="50"/>
      <c r="J40" s="25"/>
      <c r="K40" s="25"/>
      <c r="L40" s="25"/>
      <c r="M40" s="25"/>
      <c r="N40" s="25"/>
      <c r="Q40" s="51"/>
    </row>
    <row r="41" ht="15.75">
      <c r="Q41" s="39"/>
    </row>
    <row r="42" ht="15.75">
      <c r="R42" s="39"/>
    </row>
    <row r="43" ht="15.75">
      <c r="R43" s="39"/>
    </row>
    <row r="44" ht="15.75">
      <c r="R44" s="39"/>
    </row>
    <row r="45" ht="14.25" customHeight="1">
      <c r="R45" s="39"/>
    </row>
    <row r="46" ht="20.25" customHeight="1">
      <c r="R46" s="39"/>
    </row>
    <row r="47" ht="21" customHeight="1">
      <c r="R47" s="39"/>
    </row>
    <row r="48" ht="21" customHeight="1">
      <c r="R48" s="39"/>
    </row>
    <row r="49" ht="15.75">
      <c r="R49" s="39"/>
    </row>
    <row r="50" spans="2:18" ht="12.75">
      <c r="B50"/>
      <c r="C50"/>
      <c r="D50"/>
      <c r="E50"/>
      <c r="F50"/>
      <c r="G50"/>
      <c r="H50"/>
      <c r="I50"/>
      <c r="J50"/>
      <c r="K50"/>
      <c r="L50"/>
      <c r="M50"/>
      <c r="N50"/>
      <c r="R50" s="39"/>
    </row>
    <row r="51" spans="2:18" ht="12.75">
      <c r="B51"/>
      <c r="C51"/>
      <c r="D51"/>
      <c r="E51"/>
      <c r="F51"/>
      <c r="G51"/>
      <c r="H51"/>
      <c r="I51"/>
      <c r="J51"/>
      <c r="K51"/>
      <c r="L51"/>
      <c r="M51"/>
      <c r="N51"/>
      <c r="R51" s="39"/>
    </row>
    <row r="52" spans="2:18" ht="12.75">
      <c r="B52"/>
      <c r="C52"/>
      <c r="D52"/>
      <c r="E52"/>
      <c r="F52"/>
      <c r="G52"/>
      <c r="H52"/>
      <c r="I52"/>
      <c r="J52"/>
      <c r="K52"/>
      <c r="L52"/>
      <c r="M52"/>
      <c r="N52"/>
      <c r="R52" s="39"/>
    </row>
    <row r="53" spans="2:18" ht="12.75">
      <c r="B53"/>
      <c r="C53"/>
      <c r="D53"/>
      <c r="E53"/>
      <c r="F53"/>
      <c r="G53"/>
      <c r="H53"/>
      <c r="I53"/>
      <c r="J53"/>
      <c r="K53"/>
      <c r="L53"/>
      <c r="M53"/>
      <c r="N53"/>
      <c r="R53" s="39"/>
    </row>
    <row r="54" spans="2:18" ht="12.75">
      <c r="B54"/>
      <c r="C54"/>
      <c r="D54"/>
      <c r="E54"/>
      <c r="F54"/>
      <c r="G54"/>
      <c r="H54"/>
      <c r="I54"/>
      <c r="J54"/>
      <c r="K54"/>
      <c r="L54"/>
      <c r="M54"/>
      <c r="N54"/>
      <c r="R54" s="39"/>
    </row>
    <row r="55" spans="2:18" ht="12.75">
      <c r="B55"/>
      <c r="C55"/>
      <c r="D55"/>
      <c r="E55"/>
      <c r="F55"/>
      <c r="G55"/>
      <c r="H55"/>
      <c r="I55"/>
      <c r="J55"/>
      <c r="K55"/>
      <c r="L55"/>
      <c r="M55"/>
      <c r="N55"/>
      <c r="R55" s="39"/>
    </row>
    <row r="56" spans="2:18" ht="12.75">
      <c r="B56"/>
      <c r="C56"/>
      <c r="D56"/>
      <c r="E56"/>
      <c r="F56"/>
      <c r="G56"/>
      <c r="H56"/>
      <c r="I56"/>
      <c r="J56"/>
      <c r="K56"/>
      <c r="L56"/>
      <c r="M56"/>
      <c r="N56"/>
      <c r="R56" s="39"/>
    </row>
    <row r="57" spans="2:18" ht="12.75">
      <c r="B57"/>
      <c r="C57"/>
      <c r="D57"/>
      <c r="E57"/>
      <c r="F57"/>
      <c r="G57"/>
      <c r="H57"/>
      <c r="I57"/>
      <c r="J57"/>
      <c r="K57"/>
      <c r="L57"/>
      <c r="M57"/>
      <c r="N57"/>
      <c r="R57" s="39"/>
    </row>
    <row r="58" spans="2:18" ht="25.5" customHeight="1">
      <c r="B58"/>
      <c r="C58"/>
      <c r="D58"/>
      <c r="E58"/>
      <c r="F58"/>
      <c r="G58"/>
      <c r="H58"/>
      <c r="I58"/>
      <c r="J58"/>
      <c r="K58"/>
      <c r="L58"/>
      <c r="M58"/>
      <c r="N58"/>
      <c r="R58" s="39"/>
    </row>
    <row r="59" spans="2:18" ht="12.75">
      <c r="B59"/>
      <c r="C59"/>
      <c r="D59"/>
      <c r="E59"/>
      <c r="F59"/>
      <c r="G59"/>
      <c r="H59"/>
      <c r="I59"/>
      <c r="J59"/>
      <c r="K59"/>
      <c r="L59"/>
      <c r="M59"/>
      <c r="N59"/>
      <c r="R59" s="39"/>
    </row>
    <row r="60" spans="2:18" ht="12.75">
      <c r="B60"/>
      <c r="C60"/>
      <c r="D60"/>
      <c r="E60"/>
      <c r="F60"/>
      <c r="G60"/>
      <c r="H60"/>
      <c r="I60"/>
      <c r="J60"/>
      <c r="K60"/>
      <c r="L60"/>
      <c r="M60"/>
      <c r="N60"/>
      <c r="R60" s="39"/>
    </row>
    <row r="61" spans="2:14" ht="12.75">
      <c r="B61"/>
      <c r="C61"/>
      <c r="D61"/>
      <c r="E61"/>
      <c r="F61"/>
      <c r="G61"/>
      <c r="H61"/>
      <c r="I61"/>
      <c r="J61"/>
      <c r="K61"/>
      <c r="L61"/>
      <c r="M61"/>
      <c r="N61"/>
    </row>
    <row r="62" spans="2:14" ht="12.75">
      <c r="B62"/>
      <c r="C62"/>
      <c r="D62"/>
      <c r="E62"/>
      <c r="F62"/>
      <c r="G62"/>
      <c r="H62"/>
      <c r="I62"/>
      <c r="J62"/>
      <c r="K62"/>
      <c r="L62"/>
      <c r="M62"/>
      <c r="N62"/>
    </row>
    <row r="63" spans="2:14" ht="12.75">
      <c r="B63"/>
      <c r="C63"/>
      <c r="D63"/>
      <c r="E63"/>
      <c r="F63"/>
      <c r="G63"/>
      <c r="H63"/>
      <c r="I63"/>
      <c r="J63"/>
      <c r="K63"/>
      <c r="L63"/>
      <c r="M63"/>
      <c r="N63"/>
    </row>
    <row r="64" spans="2:14" ht="12.75">
      <c r="B64"/>
      <c r="C64"/>
      <c r="D64"/>
      <c r="E64"/>
      <c r="F64"/>
      <c r="G64"/>
      <c r="H64"/>
      <c r="I64"/>
      <c r="J64"/>
      <c r="K64"/>
      <c r="L64"/>
      <c r="M64"/>
      <c r="N64"/>
    </row>
    <row r="65" ht="12.75"/>
    <row r="66" ht="12.75"/>
    <row r="67" ht="12.75"/>
    <row r="68" ht="12.75"/>
    <row r="69" ht="12.75"/>
    <row r="70" ht="12.75"/>
    <row r="71" ht="12.75"/>
    <row r="72" ht="12.75"/>
    <row r="73" ht="12.75"/>
    <row r="74" ht="12.75"/>
    <row r="75" ht="12.75"/>
    <row r="76" ht="12.75"/>
    <row r="77" ht="12.75"/>
    <row r="78" ht="12.75"/>
    <row r="79" ht="12.75"/>
    <row r="80" ht="12.75"/>
    <row r="81" ht="16.5" customHeight="1"/>
    <row r="82" ht="12.75"/>
    <row r="83" ht="12.75"/>
    <row r="84" ht="12.75"/>
    <row r="85" ht="12.75"/>
  </sheetData>
  <sheetProtection/>
  <mergeCells count="5">
    <mergeCell ref="D4:F4"/>
    <mergeCell ref="H4:J4"/>
    <mergeCell ref="L4:N4"/>
    <mergeCell ref="A1:O1"/>
    <mergeCell ref="A2:O2"/>
  </mergeCells>
  <printOptions/>
  <pageMargins left="0.17" right="0.17" top="0.5" bottom="0.17" header="0.5" footer="0.17"/>
  <pageSetup horizontalDpi="600" verticalDpi="600" orientation="portrait" r:id="rId2"/>
  <headerFooter alignWithMargins="0">
    <oddFooter>&amp;R&amp;8Page 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KCameron</dc:creator>
  <cp:keywords/>
  <dc:description/>
  <cp:lastModifiedBy>Larochelle, Lauren (DPH)</cp:lastModifiedBy>
  <cp:lastPrinted>2023-10-23T14:34:29Z</cp:lastPrinted>
  <dcterms:created xsi:type="dcterms:W3CDTF">2015-08-04T16:17:42Z</dcterms:created>
  <dcterms:modified xsi:type="dcterms:W3CDTF">2023-11-21T15:34:56Z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0x0101000024B94DDFE5FE4583DC53E66D467DB2</vt:lpwstr>
  </property>
  <property fmtid="{D5CDD505-2E9C-101B-9397-08002B2CF9AE}" pid="3" name="_activity">
    <vt:lpwstr/>
  </property>
</Properties>
</file>